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3_市町村→県\２回目_公表用様式\20 稲沢市\"/>
    </mc:Choice>
  </mc:AlternateContent>
  <xr:revisionPtr revIDLastSave="0" documentId="13_ncr:1_{861D7C4C-BE3E-4F06-895B-94416D954129}" xr6:coauthVersionLast="47" xr6:coauthVersionMax="47" xr10:uidLastSave="{00000000-0000-0000-0000-000000000000}"/>
  <bookViews>
    <workbookView xWindow="-120" yWindow="-120" windowWidth="27645" windowHeight="16440" tabRatio="734" xr2:uid="{00000000-000D-0000-FFFF-FFFF00000000}"/>
  </bookViews>
  <sheets>
    <sheet name="総括表" sheetId="19" r:id="rId1"/>
    <sheet name="普通会計の状況" sheetId="20" r:id="rId2"/>
    <sheet name="各会計、関係団体の財政状況及び健全化判断比率" sheetId="18"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4" i="19" l="1"/>
  <c r="C35" i="19"/>
  <c r="BE35" i="19"/>
  <c r="C36" i="19"/>
  <c r="BE36" i="19"/>
  <c r="BW36" i="19"/>
  <c r="CO36" i="19"/>
  <c r="C37" i="19"/>
  <c r="U37" i="19"/>
  <c r="BE37" i="19"/>
  <c r="BW37" i="19"/>
  <c r="CO37" i="19"/>
  <c r="C38" i="19"/>
  <c r="U38" i="19"/>
  <c r="AM38" i="19"/>
  <c r="BE38" i="19"/>
  <c r="BW38" i="19"/>
  <c r="CO38" i="19"/>
  <c r="C39" i="19"/>
  <c r="U39" i="19"/>
  <c r="AM39" i="19"/>
  <c r="BE39" i="19"/>
  <c r="BW39" i="19"/>
  <c r="CO39" i="19"/>
  <c r="C40" i="19"/>
  <c r="U40" i="19"/>
  <c r="AM40" i="19"/>
  <c r="BE40" i="19"/>
  <c r="BW40" i="19"/>
  <c r="CO40" i="19"/>
  <c r="C41" i="19"/>
  <c r="U41" i="19"/>
  <c r="AM41" i="19"/>
  <c r="BE41" i="19"/>
  <c r="BW41" i="19"/>
  <c r="CO41" i="19"/>
  <c r="C42" i="19"/>
  <c r="U42" i="19"/>
  <c r="AM42" i="19"/>
  <c r="BE42" i="19"/>
  <c r="BW42" i="19"/>
  <c r="CO42" i="19"/>
  <c r="C43" i="19"/>
  <c r="U43" i="19"/>
  <c r="AM43" i="19"/>
  <c r="BE43" i="19"/>
  <c r="BW43" i="19"/>
  <c r="CO43" i="19"/>
  <c r="U34" i="19" l="1"/>
  <c r="U35" i="19" l="1"/>
  <c r="U36" i="19" l="1"/>
  <c r="AM34" i="19"/>
  <c r="AM35" i="19" s="1"/>
  <c r="AM36" i="19" s="1"/>
  <c r="AM37" i="19" s="1"/>
  <c r="BE34" i="19" l="1"/>
  <c r="BW34" i="19" s="1"/>
  <c r="BW35" i="19" s="1"/>
  <c r="CO34" i="19" l="1"/>
  <c r="CO35" i="19"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<sst xmlns="http://schemas.openxmlformats.org/spreadsheetml/2006/main" count="1167" uniqueCount="591">
  <si>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</si>
  <si>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</si>
  <si>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</si>
  <si>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</si>
  <si>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</si>
  <si>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</si>
  <si>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</si>
  <si>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</si>
  <si>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</si>
  <si>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</si>
  <si>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</si>
  <si>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</si>
  <si>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</si>
  <si>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</si>
  <si>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</si>
  <si>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</si>
  <si>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</si>
  <si>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</si>
  <si>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</si>
  <si>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</si>
  <si>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</si>
  <si>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</si>
  <si>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</si>
  <si>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</si>
  <si>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</si>
  <si>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</si>
  <si>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</si>
  <si>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</si>
  <si>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</si>
  <si>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</si>
  <si>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</si>
  <si>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</si>
  <si>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</si>
  <si>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</si>
  <si>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</si>
  <si>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</si>
  <si>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</si>
  <si>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</si>
  <si>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</si>
  <si>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</si>
  <si>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</si>
  <si>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</si>
  <si>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</si>
  <si>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</si>
  <si>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</si>
  <si>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</si>
  <si>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</si>
  <si>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</si>
  <si>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</si>
  <si>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</si>
  <si>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</si>
  <si>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</si>
  <si>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</si>
  <si>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</si>
  <si>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</si>
  <si>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</si>
  <si>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</si>
  <si>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</si>
  <si>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</si>
  <si>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</si>
  <si>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</si>
  <si>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</si>
  <si>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</si>
  <si>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</si>
  <si>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</si>
  <si>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</si>
  <si>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</si>
  <si>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</si>
  <si>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</si>
  <si>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</si>
  <si>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</si>
  <si>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</si>
  <si>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</si>
  <si>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</si>
  <si>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</si>
  <si>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</si>
  <si>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</si>
  <si>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</si>
  <si>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</si>
  <si>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</si>
  <si>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</si>
  <si>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</si>
  <si>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</si>
  <si>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</si>
  <si>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</si>
  <si>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</si>
  <si>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</si>
  <si>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</si>
  <si>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</si>
  <si>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</si>
  <si>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</si>
  <si>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</si>
  <si>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</si>
  <si>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</si>
  <si>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</si>
  <si>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</si>
  <si>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</si>
  <si>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</si>
  <si>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稲沢市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</si>
  <si>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</si>
  <si>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</si>
  <si>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</si>
  <si>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</si>
  <si>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</si>
  <si>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</si>
  <si>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</si>
  <si>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</si>
  <si>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</si>
  <si>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</si>
  <si>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</si>
  <si>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</si>
  <si>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</si>
  <si>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</si>
  <si>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</si>
  <si>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</si>
  <si>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</si>
  <si>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</si>
  <si>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</si>
  <si>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</si>
  <si>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</si>
  <si>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</si>
  <si>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</si>
  <si>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</si>
  <si>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</si>
  <si>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</si>
  <si>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</si>
  <si>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</si>
  <si>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</si>
  <si>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</si>
  <si>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</si>
  <si>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</si>
  <si>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</si>
  <si>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</si>
  <si>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</si>
  <si>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</si>
  <si>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</si>
  <si>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</si>
  <si>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</si>
  <si>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</si>
  <si>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</si>
  <si>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</si>
  <si>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</si>
  <si>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</si>
  <si>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</si>
  <si>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</si>
  <si>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</si>
  <si>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</si>
  <si>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</si>
  <si>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</si>
  <si>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</si>
  <si>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</si>
  <si>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</si>
  <si>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</si>
  <si>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</si>
  <si>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</si>
  <si>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</si>
  <si>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</si>
  <si>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</si>
  <si>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</si>
  <si>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</si>
  <si>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</si>
  <si>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</si>
  <si>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</si>
  <si>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</si>
  <si>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</si>
  <si>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</si>
  <si>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</si>
  <si>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</si>
  <si>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</si>
  <si>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</si>
  <si>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</si>
  <si>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</si>
  <si>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</si>
  <si>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</si>
  <si>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</si>
  <si>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</si>
  <si>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</si>
  <si>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</si>
  <si>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</si>
  <si>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</si>
  <si>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</si>
  <si>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</si>
  <si>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</si>
  <si>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</si>
  <si>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</si>
  <si>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</si>
  <si>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</si>
  <si>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</si>
  <si>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</si>
  <si>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</si>
  <si>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</si>
  <si>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</si>
  <si>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</si>
  <si>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</si>
  <si>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</si>
  <si>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</si>
  <si>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</si>
  <si>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</si>
  <si>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</si>
  <si>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</si>
  <si>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</si>
  <si>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</si>
  <si>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</si>
  <si>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</si>
  <si>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</si>
  <si>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</si>
  <si>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愛知県稲沢市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</si>
  <si>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</si>
  <si>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</si>
  <si>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</si>
  <si>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</si>
  <si>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</si>
  <si>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</si>
  <si>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</si>
  <si>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</si>
  <si>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</si>
  <si>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</si>
  <si>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</si>
  <si>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</si>
  <si>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</si>
  <si>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</si>
  <si>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</si>
  <si>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</si>
  <si>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</si>
  <si>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</si>
  <si>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</si>
  <si>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</si>
  <si>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</si>
  <si>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</si>
  <si>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</si>
  <si>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</si>
  <si>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</si>
  <si>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</si>
  <si>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</si>
  <si>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</si>
  <si>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</si>
  <si>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</si>
  <si>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</si>
  <si>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</si>
  <si>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</si>
  <si>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</si>
  <si>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</si>
  <si>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</si>
  <si>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</si>
  <si>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</si>
  <si>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</si>
  <si>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</si>
  <si>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</si>
  <si>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</si>
  <si>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</si>
  <si>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</si>
  <si>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</si>
  <si>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</si>
  <si>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</si>
  <si>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</si>
  <si>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</si>
  <si>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</si>
  <si>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</si>
  <si>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</si>
  <si>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</si>
  <si>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</si>
  <si>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</si>
  <si>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</si>
  <si>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</si>
  <si>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</si>
  <si>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</si>
  <si>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</si>
  <si>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</si>
  <si>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</si>
  <si>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</si>
  <si>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</si>
  <si>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</si>
  <si>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</si>
  <si>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</si>
  <si>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</si>
  <si>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</si>
  <si>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</si>
  <si>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</si>
  <si>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</si>
  <si>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</si>
  <si>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</si>
  <si>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</si>
  <si>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</si>
  <si>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</si>
  <si>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</si>
  <si>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</si>
  <si>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</si>
  <si>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</si>
  <si>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</si>
  <si>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</si>
  <si>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</si>
  <si>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</si>
  <si>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</si>
  <si>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</si>
  <si>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</si>
  <si>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</si>
  <si>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</si>
  <si>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</si>
  <si>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</si>
  <si>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</si>
  <si>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</si>
  <si>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</si>
  <si>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</si>
  <si>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</si>
  <si>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</si>
  <si>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</si>
  <si>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</si>
  <si>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</si>
  <si>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</si>
  <si>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</si>
  <si>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</si>
  <si>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</si>
  <si>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</si>
  <si>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</si>
  <si>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</si>
  <si>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</si>
  <si>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</si>
  <si>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</si>
  <si>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</si>
  <si>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</si>
  <si>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</si>
  <si>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</si>
  <si>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</si>
  <si>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</si>
  <si>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</si>
  <si>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</si>
  <si>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</si>
  <si>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</si>
  <si>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</si>
  <si>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</si>
  <si>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宅地造成</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</si>
  <si>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</si>
  <si>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</si>
  <si>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</si>
  <si>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</si>
  <si>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</si>
  <si>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</si>
  <si>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</si>
  <si>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</si>
  <si>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</si>
  <si>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</si>
  <si>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</si>
  <si>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</si>
  <si>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</si>
  <si>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</si>
  <si>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</si>
  <si>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</si>
  <si>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</si>
  <si>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</si>
  <si>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</si>
  <si>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</si>
  <si>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</si>
  <si>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</si>
  <si>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</si>
  <si>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</si>
  <si>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</si>
  <si>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</si>
  <si>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</si>
  <si>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</si>
  <si>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</si>
  <si>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愛知県稲沢市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</si>
  <si>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</si>
  <si>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</si>
  <si>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</si>
  <si>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</si>
  <si>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</si>
  <si>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</si>
  <si>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</si>
  <si>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</si>
  <si>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</si>
  <si>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</si>
  <si>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</si>
  <si>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</si>
  <si>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</si>
  <si>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</si>
  <si>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</si>
  <si>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</si>
  <si>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</si>
  <si>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</si>
  <si>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</si>
  <si>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</si>
  <si>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</si>
  <si>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</si>
  <si>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</si>
  <si>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</si>
  <si>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</si>
  <si>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</si>
  <si>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</si>
  <si>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</si>
  <si>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</si>
  <si>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</si>
  <si>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</si>
  <si>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</si>
  <si>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</si>
  <si>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</si>
  <si>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</si>
  <si>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</si>
  <si>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</si>
  <si>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</si>
  <si>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</si>
  <si>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公共下水道事業会計</t>
    <phoneticPr fontId="5"/>
  </si>
  <si>
    <t>集落排水事業会計</t>
    <phoneticPr fontId="5"/>
  </si>
  <si>
    <t>尾張都市計画事業稲沢西土地区画整理事業特別会計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</si>
  <si>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</si>
  <si>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</si>
  <si>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</si>
  <si>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</si>
  <si>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</si>
  <si>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</si>
  <si>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</si>
  <si>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</si>
  <si>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</si>
  <si>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</si>
  <si>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</si>
  <si>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</si>
  <si>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</si>
  <si>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</si>
  <si>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</si>
  <si>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</si>
  <si>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</si>
  <si>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</si>
  <si>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</si>
  <si>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</si>
  <si>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</si>
  <si>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</si>
  <si>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</si>
  <si>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</si>
  <si>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</si>
  <si>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</si>
  <si>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</si>
  <si>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</si>
  <si>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</si>
  <si>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</si>
  <si>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</si>
  <si>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</si>
  <si>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</si>
  <si>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</si>
  <si>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</si>
  <si>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</si>
  <si>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</si>
  <si>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</si>
  <si>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</si>
  <si>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</si>
  <si>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</si>
  <si>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</si>
  <si>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</si>
  <si>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</si>
  <si>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</si>
  <si>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</si>
  <si>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</si>
  <si>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</si>
  <si>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</si>
  <si>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</si>
  <si>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</si>
  <si>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</si>
  <si>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</si>
  <si>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</si>
  <si>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</si>
  <si>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</si>
  <si>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</si>
  <si>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</si>
  <si>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</si>
  <si>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</si>
  <si>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</si>
  <si>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</si>
  <si>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</si>
  <si>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</si>
  <si>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</si>
  <si>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</si>
  <si>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</si>
  <si>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</si>
  <si>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</si>
  <si>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</si>
  <si>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</si>
  <si>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</si>
  <si>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</si>
  <si>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</si>
  <si>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</si>
  <si>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</si>
  <si>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</si>
  <si>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</si>
  <si>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</si>
  <si>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</si>
  <si>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</si>
  <si>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</si>
  <si>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</si>
  <si>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</si>
  <si>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</si>
  <si>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</si>
  <si>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</si>
  <si>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</si>
  <si>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</si>
  <si>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</si>
  <si>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</si>
  <si>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</si>
  <si>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</si>
  <si>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</si>
  <si>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</si>
  <si>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</si>
  <si>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</si>
  <si>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</si>
  <si>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</si>
  <si>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</si>
  <si>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</si>
  <si>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</si>
  <si>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</si>
  <si>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</si>
  <si>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</si>
  <si>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</si>
  <si>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</si>
  <si>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</si>
  <si>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</si>
  <si>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</si>
  <si>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</si>
  <si>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</si>
  <si>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</si>
  <si>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</si>
  <si>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</si>
  <si>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</si>
  <si>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</si>
  <si>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</si>
  <si>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</si>
  <si>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</si>
  <si>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</si>
  <si>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</si>
  <si>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</si>
  <si>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</si>
  <si>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</si>
  <si>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</si>
  <si>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</si>
  <si>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</si>
  <si>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</si>
  <si>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</si>
  <si>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</si>
  <si>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</si>
  <si>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</si>
  <si>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</si>
  <si>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</si>
  <si>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</si>
  <si>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</si>
  <si>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</si>
  <si>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</si>
  <si>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1.36</t>
  </si>
  <si>
    <t>一般会計</t>
  </si>
  <si>
    <t>病院事業会計</t>
  </si>
  <si>
    <t>水道事業会計</t>
  </si>
  <si>
    <t>公共下水道事業会計</t>
  </si>
  <si>
    <t>介護保険特別会計</t>
  </si>
  <si>
    <t>尾張都市計画事業稲沢西土地区画整理事業特別会計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</si>
  <si>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</si>
  <si>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</si>
  <si>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</si>
  <si>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</si>
  <si>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</si>
  <si>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</si>
  <si>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</si>
  <si>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</si>
  <si>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</si>
  <si>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</si>
  <si>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都市基盤整備基金</t>
  </si>
  <si>
    <t>公共施設整備基金</t>
  </si>
  <si>
    <t>福祉基金</t>
  </si>
  <si>
    <t>公共下水道事業基金</t>
  </si>
  <si>
    <t>職員退職手当基金</t>
    <phoneticPr fontId="2"/>
  </si>
  <si>
    <t>-</t>
    <phoneticPr fontId="2"/>
  </si>
  <si>
    <t>稲沢市文化振興財団</t>
    <rPh sb="0" eb="3">
      <t>イナザワシ</t>
    </rPh>
    <rPh sb="3" eb="5">
      <t>ブンカ</t>
    </rPh>
    <rPh sb="5" eb="7">
      <t>シンコウ</t>
    </rPh>
    <rPh sb="7" eb="9">
      <t>ザイダン</t>
    </rPh>
    <phoneticPr fontId="2"/>
  </si>
  <si>
    <t>稲沢市土地開発公社</t>
    <rPh sb="0" eb="3">
      <t>イナザワシ</t>
    </rPh>
    <rPh sb="3" eb="5">
      <t>トチ</t>
    </rPh>
    <rPh sb="5" eb="7">
      <t>カイハツ</t>
    </rPh>
    <rPh sb="7" eb="9">
      <t>コウシャ</t>
    </rPh>
    <phoneticPr fontId="2"/>
  </si>
  <si>
    <t>○</t>
    <phoneticPr fontId="2"/>
  </si>
  <si>
    <t>-</t>
    <phoneticPr fontId="2"/>
  </si>
  <si>
    <t/>
  </si>
  <si>
    <t>集落排水事業会計</t>
  </si>
  <si>
    <t>愛知県後期高齢者医療広域連合
（一般会計）</t>
  </si>
  <si>
    <t>愛知県後期高齢者医療広域連合
（後期高齢者医療特別会計）</t>
  </si>
  <si>
    <t>稲沢市土地開発公社</t>
  </si>
  <si>
    <t>稲沢市文化振興財団</t>
  </si>
  <si>
    <t>○</t>
  </si>
  <si>
    <t>愛知県後期高齢者医療広域連合（後期高齢者医療特別会計）</t>
    <rPh sb="15" eb="17">
      <t>コウキ</t>
    </rPh>
    <rPh sb="17" eb="20">
      <t>コウレイシャ</t>
    </rPh>
    <rPh sb="20" eb="22">
      <t>イリョウ</t>
    </rPh>
    <rPh sb="22" eb="24">
      <t>トクベツ</t>
    </rPh>
    <rPh sb="24" eb="26">
      <t>カイケイ</t>
    </rPh>
    <phoneticPr fontId="2"/>
  </si>
  <si>
    <t>愛知県後期高齢者医療広域連合（一般会計）</t>
    <rPh sb="0" eb="3">
      <t>アイチケン</t>
    </rPh>
    <rPh sb="3" eb="10">
      <t>コウキコウレイシャイリョウ</t>
    </rPh>
    <rPh sb="10" eb="12">
      <t>コウイキ</t>
    </rPh>
    <rPh sb="12" eb="14">
      <t>レンゴウ</t>
    </rPh>
    <rPh sb="15" eb="17">
      <t>イッパン</t>
    </rPh>
    <rPh sb="17" eb="19">
      <t>カイケイ</t>
    </rPh>
    <phoneticPr fontId="2"/>
  </si>
  <si>
    <t>-</t>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</si>
  <si>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</si>
  <si>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</si>
  <si>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</si>
  <si>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</si>
  <si>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</si>
  <si>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</si>
  <si>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実質公債費比率ともに、類似団体と比較して低い水準にある。将来負担比率については、企業会計に係る元利償還金に対する繰入見込額が減少したことや基金残高が増加したことの影響を受け、減少している。実質公債費比率については、令和2年度以降は3%以下を保持しているが、地方債の償還が今後ピークを迎えることから、実質公債費比率が上昇していくことが想定されるため、これまで以上に公債費の適正化に取り組んでいく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</si>
  <si>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</si>
  <si>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</si>
  <si>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</si>
  <si>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と比較すると、将来負担比率は低い水準にあり、固定資産減価償却率は高い水準にある。将来負担比率については、企業会計に係る元利償還金に対する繰入見込額が減少したことや基金残高が増加したことの影響を受け、減少している。固定資産減価償却率については、上昇傾向にあるが、主な要因としては、道路・橋りょうについて昭和40年～50年代に建設・整備されたものが数多くあるため、有形固定資産償却率が70%を超えていることなどが挙げられる。今後は、令和３年度に見直し予定の公共施設等総合管理計画（平成28年度策定）、令和2年度に策定した個別施設計画に則り、固定資産の更新を行っていくこととなり、発生する多額の費用に対して地方債を充当せざるを得ないため、将来負担比率に影響を及ぼしかねない。引き続き適切な地方債の発行管理に努めることで財政運営を堅持していく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</si>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</sst>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7" xfId="8" applyFont="1" applyBorder="1" applyAlignment="1">
      <alignment horizontal="left" vertical="center"/>
    </xf>
    <xf numFmtId="0" fontId="20" fillId="0" borderId="74" xfId="8" applyFont="1" applyBorder="1" applyAlignment="1">
      <alignment horizontal="center" vertical="center"/>
    </xf>
    <xf numFmtId="49" fontId="20" fillId="0" borderId="0" xfId="8" applyNumberFormat="1" applyFont="1" applyAlignment="1">
      <alignment horizontal="center" vertical="center"/>
    </xf>
    <xf numFmtId="0" fontId="20" fillId="0" borderId="0" xfId="8" applyFont="1">
      <alignment vertical="center"/>
    </xf>
    <xf numFmtId="0" fontId="34" fillId="6" borderId="75"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0" xfId="12" applyFont="1" applyFill="1">
      <alignment vertical="center"/>
    </xf>
    <xf numFmtId="0" fontId="34" fillId="6" borderId="75" xfId="12" applyFont="1" applyFill="1" applyBorder="1" applyAlignment="1">
      <alignment horizontal="center" vertical="center"/>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2"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9"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12" xfId="8" applyFont="1" applyBorder="1">
      <alignment vertical="center"/>
    </xf>
    <xf numFmtId="0" fontId="24" fillId="0" borderId="48" xfId="8" applyFont="1" applyBorder="1">
      <alignment vertical="center"/>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49" fontId="20" fillId="0" borderId="0" xfId="8" applyNumberFormat="1" applyFont="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0" fontId="20" fillId="0" borderId="34" xfId="20" applyFont="1" applyBorder="1" applyAlignment="1">
      <alignment horizontal="center" vertical="center"/>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12"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38" xfId="20" applyNumberFormat="1" applyFont="1" applyBorder="1" applyAlignment="1">
      <alignment horizontal="right" vertical="center" shrinkToFit="1"/>
    </xf>
    <xf numFmtId="178" fontId="20" fillId="0" borderId="87"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0" borderId="3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81" fontId="20" fillId="0" borderId="85"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8"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38" xfId="20" applyNumberFormat="1" applyFont="1" applyBorder="1" applyAlignment="1">
      <alignment horizontal="right"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64" xfId="20" applyNumberFormat="1" applyFont="1" applyBorder="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38" xfId="20" applyNumberForma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78" fontId="20" fillId="0" borderId="84" xfId="20" applyNumberFormat="1" applyFont="1" applyBorder="1" applyAlignment="1">
      <alignment horizontal="right" vertical="center" shrinkToFit="1"/>
    </xf>
    <xf numFmtId="181" fontId="1" fillId="0" borderId="85" xfId="20" applyNumberFormat="1" applyBorder="1" applyAlignment="1">
      <alignment horizontal="right" vertical="center" shrinkToFit="1"/>
    </xf>
    <xf numFmtId="0" fontId="1" fillId="0" borderId="31" xfId="20" applyBorder="1" applyAlignment="1">
      <alignment horizontal="center" vertical="center"/>
    </xf>
    <xf numFmtId="0" fontId="1" fillId="0" borderId="42" xfId="20" applyBorder="1" applyAlignment="1">
      <alignment horizontal="center" vertical="center"/>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0" fontId="1" fillId="0" borderId="12" xfId="20" applyBorder="1" applyAlignment="1">
      <alignment horizontal="right" vertical="center" shrinkToFit="1"/>
    </xf>
    <xf numFmtId="0" fontId="1" fillId="0" borderId="48" xfId="20" applyBorder="1" applyAlignment="1">
      <alignment horizontal="right" vertical="center" shrinkToFit="1"/>
    </xf>
    <xf numFmtId="0" fontId="1" fillId="0" borderId="38" xfId="20" applyBorder="1" applyAlignment="1">
      <alignment horizontal="right" vertical="center" shrinkToFit="1"/>
    </xf>
    <xf numFmtId="181" fontId="20" fillId="0" borderId="41" xfId="20" applyNumberFormat="1" applyFont="1"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181" fontId="20" fillId="0" borderId="64" xfId="20" applyNumberFormat="1" applyFont="1" applyBorder="1" applyAlignment="1">
      <alignment horizontal="right" vertical="center" shrinkToFit="1"/>
    </xf>
    <xf numFmtId="181"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181" fontId="20" fillId="0" borderId="54" xfId="20" applyNumberFormat="1" applyFont="1" applyBorder="1" applyAlignment="1">
      <alignment horizontal="right" vertical="center" shrinkToFit="1"/>
    </xf>
    <xf numFmtId="0" fontId="1" fillId="0" borderId="40" xfId="20" applyBorder="1" applyAlignment="1">
      <alignment horizontal="right" vertical="center" shrinkToFi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8" xfId="20" applyNumberFormat="1" applyFon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178" fontId="20" fillId="0" borderId="37" xfId="20" applyNumberFormat="1" applyFon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91"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178" fontId="20" fillId="0" borderId="40" xfId="20" applyNumberFormat="1" applyFont="1" applyBorder="1" applyAlignment="1">
      <alignment horizontal="right" vertical="center" shrinkToFit="1"/>
    </xf>
    <xf numFmtId="0" fontId="1" fillId="0" borderId="89" xfId="20"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4" fillId="0" borderId="0" xfId="20"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1" xfId="15" applyNumberFormat="1"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8"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9" xfId="15" applyNumberFormat="1" applyFont="1" applyBorder="1" applyAlignment="1" applyProtection="1">
      <alignment horizontal="right" vertical="center" shrinkToFit="1"/>
      <protection locked="0"/>
    </xf>
    <xf numFmtId="0" fontId="34" fillId="0" borderId="115" xfId="15" applyFont="1" applyBorder="1" applyAlignment="1" applyProtection="1">
      <alignment horizontal="left" vertical="center" shrinkToFit="1"/>
      <protection locked="0"/>
    </xf>
    <xf numFmtId="0" fontId="34" fillId="0" borderId="120"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Font="1" applyBorder="1" applyAlignment="1" applyProtection="1">
      <alignment horizontal="left" vertical="center" shrinkToFit="1"/>
      <protection locked="0"/>
    </xf>
    <xf numFmtId="0" fontId="34" fillId="0" borderId="126" xfId="15" applyFont="1" applyBorder="1" applyAlignment="1" applyProtection="1">
      <alignment horizontal="left" vertical="center" shrinkToFit="1"/>
      <protection locked="0"/>
    </xf>
    <xf numFmtId="0" fontId="34" fillId="6" borderId="8" xfId="12" applyFont="1" applyFill="1" applyBorder="1" applyAlignment="1">
      <alignment horizontal="left" vertical="center"/>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0" fontId="34" fillId="8" borderId="128" xfId="15" applyFont="1" applyFill="1" applyBorder="1" applyAlignment="1" applyProtection="1">
      <alignment horizontal="left" vertical="center" shrinkToFit="1"/>
      <protection locked="0"/>
    </xf>
    <xf numFmtId="0" fontId="34" fillId="8" borderId="131"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177" fontId="34" fillId="8" borderId="129"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83" xfId="12" applyNumberFormat="1" applyFont="1" applyFill="1" applyBorder="1" applyAlignment="1" applyProtection="1">
      <alignment horizontal="right"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8" xfId="12" applyFont="1" applyFill="1" applyBorder="1" applyAlignment="1" applyProtection="1">
      <alignment horizontal="left" vertical="center" shrinkToFit="1"/>
      <protection locked="0"/>
    </xf>
    <xf numFmtId="0" fontId="34" fillId="8" borderId="131"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8"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0" borderId="98" xfId="12" applyFont="1" applyBorder="1" applyAlignment="1" applyProtection="1">
      <alignment horizontal="left" vertical="center" wrapText="1"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wrapText="1"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0" fontId="34" fillId="0" borderId="111" xfId="12" applyFont="1" applyBorder="1" applyAlignment="1" applyProtection="1">
      <alignment horizontal="lef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Font="1" applyFill="1" applyBorder="1" applyAlignment="1" applyProtection="1">
      <alignment horizontal="left" vertical="center" shrinkToFit="1"/>
      <protection locked="0"/>
    </xf>
    <xf numFmtId="0" fontId="34" fillId="6" borderId="126"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34" xfId="12" applyFont="1" applyFill="1" applyBorder="1" applyAlignment="1">
      <alignment horizontal="center" vertical="center"/>
    </xf>
    <xf numFmtId="0" fontId="34" fillId="6" borderId="4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1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177" fontId="34" fillId="6" borderId="90"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177" fontId="34" fillId="6" borderId="160"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187" fontId="34" fillId="6" borderId="162"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8"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72" xfId="12" applyFont="1" applyFill="1" applyBorder="1">
      <alignment vertical="center"/>
    </xf>
    <xf numFmtId="0" fontId="34" fillId="6" borderId="70"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7"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9"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3">
    <cellStyle name="標準" xfId="0" builtinId="0"/>
    <cellStyle name="標準 2" xfId="6" xr:uid="{00000000-0005-0000-0000-000001000000}"/>
    <cellStyle name="標準 2 2" xfId="7" xr:uid="{00000000-0005-0000-0000-000002000000}"/>
    <cellStyle name="標準 2 2 2" xfId="21" xr:uid="{00000000-0005-0000-0000-000003000000}"/>
    <cellStyle name="標準 2 3" xfId="10" xr:uid="{00000000-0005-0000-0000-000004000000}"/>
    <cellStyle name="標準 3" xfId="11" xr:uid="{00000000-0005-0000-0000-000005000000}"/>
    <cellStyle name="標準 3 2" xfId="20" xr:uid="{00000000-0005-0000-0000-000006000000}"/>
    <cellStyle name="標準 4" xfId="5" xr:uid="{00000000-0005-0000-0000-000007000000}"/>
    <cellStyle name="標準 4_APAHO401600" xfId="1" xr:uid="{00000000-0005-0000-0000-000008000000}"/>
    <cellStyle name="標準 4_APAHO4019001" xfId="4" xr:uid="{00000000-0005-0000-0000-000009000000}"/>
    <cellStyle name="標準 4_ZJ08_022012_青森市_2010" xfId="3" xr:uid="{00000000-0005-0000-0000-00000A000000}"/>
    <cellStyle name="標準 6" xfId="8" xr:uid="{00000000-0005-0000-0000-00000B000000}"/>
    <cellStyle name="標準 6_APAHO401000" xfId="9" xr:uid="{00000000-0005-0000-0000-00000C000000}"/>
    <cellStyle name="標準 6_APAHO401200_O-JJ1016-001-3_財政状況資料集(決算状況カード(各会計・関係団体))(Rev2)2" xfId="15" xr:uid="{00000000-0005-0000-0000-00000D000000}"/>
    <cellStyle name="標準 6_APAHO402200_O-JJ1016-001-3_財政状況資料集(決算状況カード(各会計・関係団体))(Rev2)2" xfId="12" xr:uid="{00000000-0005-0000-0000-00000E000000}"/>
    <cellStyle name="標準 7" xfId="22" xr:uid="{00000000-0005-0000-0000-00000F000000}"/>
    <cellStyle name="標準_【レイアウト】（県）資料３（Ｐ２）　歳出比較分析表" xfId="16" xr:uid="{00000000-0005-0000-0000-000010000000}"/>
    <cellStyle name="標準_【レイアウト】（市）資料３（Ｐ２）　歳出比較分析表" xfId="17" xr:uid="{00000000-0005-0000-0000-000011000000}"/>
    <cellStyle name="標準_APAHO251300" xfId="18" xr:uid="{00000000-0005-0000-0000-000012000000}"/>
    <cellStyle name="標準_APAHO252300" xfId="19" xr:uid="{00000000-0005-0000-0000-000013000000}"/>
    <cellStyle name="標準_Book1" xfId="13" xr:uid="{00000000-0005-0000-0000-000014000000}"/>
    <cellStyle name="標準_O-JJ0722-001-3_決算状況カード(各会計・関係団体)_O-JJ1016-001-3_財政状況資料集(決算状況カード(各会計・関係団体))(Rev2)2" xfId="14" xr:uid="{00000000-0005-0000-0000-000015000000}"/>
    <cellStyle name="標準_O-JJ0722-001-8_連結実質赤字比率に係る赤字・黒字の構成分析" xfId="2"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c:ext xmlns:c16="http://schemas.microsoft.com/office/drawing/2014/chart" uri="{C3380CC4-5D6E-409C-BE32-E72D297353CC}">
              <c16:uniqueId val="{00000000-678B-4404-BAA1-E602C8ADA8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29377</c:v>
                </c:pt>
                <c:pt idx="1">
                  <c:v>41917</c:v>
                </c:pt>
                <c:pt idx="2">
                  <c:v>52424</c:v>
                </c:pt>
                <c:pt idx="3">
                  <c:v>81934</c:v>
                </c:pt>
                <c:pt idx="4">
                  <c:v>40259</c:v>
                </c:pt>
              </c:numCache>
            </c:numRef>
          </c:val>
          <c:smooth val="0"/>
          <c:extLst>
            <c:ext xmlns:c16="http://schemas.microsoft.com/office/drawing/2014/chart" uri="{C3380CC4-5D6E-409C-BE32-E72D297353CC}">
              <c16:uniqueId val="{00000001-678B-4404-BAA1-E602C8ADA82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7.46</c:v>
                </c:pt>
                <c:pt idx="1">
                  <c:v>8.86</c:v>
                </c:pt>
                <c:pt idx="2">
                  <c:v>7.8</c:v>
                </c:pt>
                <c:pt idx="3">
                  <c:v>6.34</c:v>
                </c:pt>
                <c:pt idx="4">
                  <c:v>13.42</c:v>
                </c:pt>
              </c:numCache>
            </c:numRef>
          </c:val>
          <c:extLst>
            <c:ext xmlns:c16="http://schemas.microsoft.com/office/drawing/2014/chart" uri="{C3380CC4-5D6E-409C-BE32-E72D297353CC}">
              <c16:uniqueId val="{00000000-706D-4FD5-AABF-A9DF65B1E0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11.94</c:v>
                </c:pt>
                <c:pt idx="1">
                  <c:v>11.9</c:v>
                </c:pt>
                <c:pt idx="2">
                  <c:v>14.73</c:v>
                </c:pt>
                <c:pt idx="3">
                  <c:v>14.53</c:v>
                </c:pt>
                <c:pt idx="4">
                  <c:v>14.65</c:v>
                </c:pt>
              </c:numCache>
            </c:numRef>
          </c:val>
          <c:extLst>
            <c:ext xmlns:c16="http://schemas.microsoft.com/office/drawing/2014/chart" uri="{C3380CC4-5D6E-409C-BE32-E72D297353CC}">
              <c16:uniqueId val="{00000001-706D-4FD5-AABF-A9DF65B1E02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0.23</c:v>
                </c:pt>
                <c:pt idx="1">
                  <c:v>1.43</c:v>
                </c:pt>
                <c:pt idx="2">
                  <c:v>1.71</c:v>
                </c:pt>
                <c:pt idx="3">
                  <c:v>-1.36</c:v>
                </c:pt>
                <c:pt idx="4">
                  <c:v>7.98</c:v>
                </c:pt>
              </c:numCache>
            </c:numRef>
          </c:val>
          <c:smooth val="0"/>
          <c:extLst>
            <c:ext xmlns:c16="http://schemas.microsoft.com/office/drawing/2014/chart" uri="{C3380CC4-5D6E-409C-BE32-E72D297353CC}">
              <c16:uniqueId val="{00000002-706D-4FD5-AABF-A9DF65B1E02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0.52</c:v>
                </c:pt>
                <c:pt idx="2">
                  <c:v>#N/A</c:v>
                </c:pt>
                <c:pt idx="3">
                  <c:v>7.0000000000000007E-2</c:v>
                </c:pt>
                <c:pt idx="4">
                  <c:v>#N/A</c:v>
                </c:pt>
                <c:pt idx="5">
                  <c:v>7.0000000000000007E-2</c:v>
                </c:pt>
                <c:pt idx="6">
                  <c:v>#N/A</c:v>
                </c:pt>
                <c:pt idx="7">
                  <c:v>0.1</c:v>
                </c:pt>
                <c:pt idx="8">
                  <c:v>#N/A</c:v>
                </c:pt>
                <c:pt idx="9">
                  <c:v>7.0000000000000007E-2</c:v>
                </c:pt>
              </c:numCache>
            </c:numRef>
          </c:val>
          <c:extLst>
            <c:ext xmlns:c16="http://schemas.microsoft.com/office/drawing/2014/chart" uri="{C3380CC4-5D6E-409C-BE32-E72D297353CC}">
              <c16:uniqueId val="{00000000-3124-4517-A3F8-9465992D97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24-4517-A3F8-9465992D973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0.17</c:v>
                </c:pt>
                <c:pt idx="2">
                  <c:v>#N/A</c:v>
                </c:pt>
                <c:pt idx="3">
                  <c:v>0.26</c:v>
                </c:pt>
                <c:pt idx="4">
                  <c:v>#N/A</c:v>
                </c:pt>
                <c:pt idx="5">
                  <c:v>0.19</c:v>
                </c:pt>
                <c:pt idx="6">
                  <c:v>#N/A</c:v>
                </c:pt>
                <c:pt idx="7">
                  <c:v>0.15</c:v>
                </c:pt>
                <c:pt idx="8">
                  <c:v>#N/A</c:v>
                </c:pt>
                <c:pt idx="9">
                  <c:v>0.18</c:v>
                </c:pt>
              </c:numCache>
            </c:numRef>
          </c:val>
          <c:extLst>
            <c:ext xmlns:c16="http://schemas.microsoft.com/office/drawing/2014/chart" uri="{C3380CC4-5D6E-409C-BE32-E72D297353CC}">
              <c16:uniqueId val="{00000002-3124-4517-A3F8-9465992D9733}"/>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1.62</c:v>
                </c:pt>
                <c:pt idx="2">
                  <c:v>#N/A</c:v>
                </c:pt>
                <c:pt idx="3">
                  <c:v>1.01</c:v>
                </c:pt>
                <c:pt idx="4">
                  <c:v>#N/A</c:v>
                </c:pt>
                <c:pt idx="5">
                  <c:v>0.91</c:v>
                </c:pt>
                <c:pt idx="6">
                  <c:v>#N/A</c:v>
                </c:pt>
                <c:pt idx="7">
                  <c:v>0.92</c:v>
                </c:pt>
                <c:pt idx="8">
                  <c:v>#N/A</c:v>
                </c:pt>
                <c:pt idx="9">
                  <c:v>0.9</c:v>
                </c:pt>
              </c:numCache>
            </c:numRef>
          </c:val>
          <c:extLst>
            <c:ext xmlns:c16="http://schemas.microsoft.com/office/drawing/2014/chart" uri="{C3380CC4-5D6E-409C-BE32-E72D297353CC}">
              <c16:uniqueId val="{00000003-3124-4517-A3F8-9465992D9733}"/>
            </c:ext>
          </c:extLst>
        </c:ser>
        <c:ser>
          <c:idx val="4"/>
          <c:order val="4"/>
          <c:tx>
            <c:strRef>
              <c:f>データシート!$A$31</c:f>
              <c:strCache>
                <c:ptCount val="1"/>
                <c:pt idx="0">
                  <c:v>尾張都市計画事業稲沢西土地区画整理事業特別会計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1.1200000000000001</c:v>
                </c:pt>
                <c:pt idx="2">
                  <c:v>#N/A</c:v>
                </c:pt>
                <c:pt idx="3">
                  <c:v>1.45</c:v>
                </c:pt>
                <c:pt idx="4">
                  <c:v>#N/A</c:v>
                </c:pt>
                <c:pt idx="5">
                  <c:v>0.77</c:v>
                </c:pt>
                <c:pt idx="6">
                  <c:v>#N/A</c:v>
                </c:pt>
                <c:pt idx="7">
                  <c:v>1.02</c:v>
                </c:pt>
                <c:pt idx="8">
                  <c:v>#N/A</c:v>
                </c:pt>
                <c:pt idx="9">
                  <c:v>1.21</c:v>
                </c:pt>
              </c:numCache>
            </c:numRef>
          </c:val>
          <c:extLst>
            <c:ext xmlns:c16="http://schemas.microsoft.com/office/drawing/2014/chart" uri="{C3380CC4-5D6E-409C-BE32-E72D297353CC}">
              <c16:uniqueId val="{00000004-3124-4517-A3F8-9465992D973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1.47</c:v>
                </c:pt>
                <c:pt idx="2">
                  <c:v>#N/A</c:v>
                </c:pt>
                <c:pt idx="3">
                  <c:v>1.4</c:v>
                </c:pt>
                <c:pt idx="4">
                  <c:v>#N/A</c:v>
                </c:pt>
                <c:pt idx="5">
                  <c:v>1.1499999999999999</c:v>
                </c:pt>
                <c:pt idx="6">
                  <c:v>#N/A</c:v>
                </c:pt>
                <c:pt idx="7">
                  <c:v>0.94</c:v>
                </c:pt>
                <c:pt idx="8">
                  <c:v>#N/A</c:v>
                </c:pt>
                <c:pt idx="9">
                  <c:v>1.25</c:v>
                </c:pt>
              </c:numCache>
            </c:numRef>
          </c:val>
          <c:extLst>
            <c:ext xmlns:c16="http://schemas.microsoft.com/office/drawing/2014/chart" uri="{C3380CC4-5D6E-409C-BE32-E72D297353CC}">
              <c16:uniqueId val="{00000005-3124-4517-A3F8-9465992D9733}"/>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2.02</c:v>
                </c:pt>
                <c:pt idx="2">
                  <c:v>#N/A</c:v>
                </c:pt>
                <c:pt idx="3">
                  <c:v>2.2200000000000002</c:v>
                </c:pt>
                <c:pt idx="4">
                  <c:v>#N/A</c:v>
                </c:pt>
                <c:pt idx="5">
                  <c:v>2.52</c:v>
                </c:pt>
                <c:pt idx="6">
                  <c:v>#N/A</c:v>
                </c:pt>
                <c:pt idx="7">
                  <c:v>2.76</c:v>
                </c:pt>
                <c:pt idx="8">
                  <c:v>#N/A</c:v>
                </c:pt>
                <c:pt idx="9">
                  <c:v>2.73</c:v>
                </c:pt>
              </c:numCache>
            </c:numRef>
          </c:val>
          <c:extLst>
            <c:ext xmlns:c16="http://schemas.microsoft.com/office/drawing/2014/chart" uri="{C3380CC4-5D6E-409C-BE32-E72D297353CC}">
              <c16:uniqueId val="{00000006-3124-4517-A3F8-9465992D9733}"/>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10.44</c:v>
                </c:pt>
                <c:pt idx="2">
                  <c:v>#N/A</c:v>
                </c:pt>
                <c:pt idx="3">
                  <c:v>9.35</c:v>
                </c:pt>
                <c:pt idx="4">
                  <c:v>#N/A</c:v>
                </c:pt>
                <c:pt idx="5">
                  <c:v>8.44</c:v>
                </c:pt>
                <c:pt idx="6">
                  <c:v>#N/A</c:v>
                </c:pt>
                <c:pt idx="7">
                  <c:v>6.43</c:v>
                </c:pt>
                <c:pt idx="8">
                  <c:v>#N/A</c:v>
                </c:pt>
                <c:pt idx="9">
                  <c:v>7.06</c:v>
                </c:pt>
              </c:numCache>
            </c:numRef>
          </c:val>
          <c:extLst>
            <c:ext xmlns:c16="http://schemas.microsoft.com/office/drawing/2014/chart" uri="{C3380CC4-5D6E-409C-BE32-E72D297353CC}">
              <c16:uniqueId val="{00000007-3124-4517-A3F8-9465992D9733}"/>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2.34</c:v>
                </c:pt>
                <c:pt idx="2">
                  <c:v>#N/A</c:v>
                </c:pt>
                <c:pt idx="3">
                  <c:v>3.52</c:v>
                </c:pt>
                <c:pt idx="4">
                  <c:v>#N/A</c:v>
                </c:pt>
                <c:pt idx="5">
                  <c:v>3.08</c:v>
                </c:pt>
                <c:pt idx="6">
                  <c:v>#N/A</c:v>
                </c:pt>
                <c:pt idx="7">
                  <c:v>6.96</c:v>
                </c:pt>
                <c:pt idx="8">
                  <c:v>#N/A</c:v>
                </c:pt>
                <c:pt idx="9">
                  <c:v>10.66</c:v>
                </c:pt>
              </c:numCache>
            </c:numRef>
          </c:val>
          <c:extLst>
            <c:ext xmlns:c16="http://schemas.microsoft.com/office/drawing/2014/chart" uri="{C3380CC4-5D6E-409C-BE32-E72D297353CC}">
              <c16:uniqueId val="{00000008-3124-4517-A3F8-9465992D973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7.39</c:v>
                </c:pt>
                <c:pt idx="2">
                  <c:v>#N/A</c:v>
                </c:pt>
                <c:pt idx="3">
                  <c:v>8.84</c:v>
                </c:pt>
                <c:pt idx="4">
                  <c:v>#N/A</c:v>
                </c:pt>
                <c:pt idx="5">
                  <c:v>7.8</c:v>
                </c:pt>
                <c:pt idx="6">
                  <c:v>#N/A</c:v>
                </c:pt>
                <c:pt idx="7">
                  <c:v>6.32</c:v>
                </c:pt>
                <c:pt idx="8">
                  <c:v>#N/A</c:v>
                </c:pt>
                <c:pt idx="9">
                  <c:v>13.41</c:v>
                </c:pt>
              </c:numCache>
            </c:numRef>
          </c:val>
          <c:extLst>
            <c:ext xmlns:c16="http://schemas.microsoft.com/office/drawing/2014/chart" uri="{C3380CC4-5D6E-409C-BE32-E72D297353CC}">
              <c16:uniqueId val="{00000009-3124-4517-A3F8-9465992D973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4695</c:v>
                </c:pt>
                <c:pt idx="5">
                  <c:v>4839</c:v>
                </c:pt>
                <c:pt idx="8">
                  <c:v>4900</c:v>
                </c:pt>
                <c:pt idx="11">
                  <c:v>4657</c:v>
                </c:pt>
                <c:pt idx="14">
                  <c:v>4531</c:v>
                </c:pt>
              </c:numCache>
            </c:numRef>
          </c:val>
          <c:extLst>
            <c:ext xmlns:c16="http://schemas.microsoft.com/office/drawing/2014/chart" uri="{C3380CC4-5D6E-409C-BE32-E72D297353CC}">
              <c16:uniqueId val="{00000000-CF75-4258-9B25-E287D78CD5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F75-4258-9B25-E287D78CD5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59</c:v>
                </c:pt>
                <c:pt idx="3">
                  <c:v>58</c:v>
                </c:pt>
                <c:pt idx="6">
                  <c:v>56</c:v>
                </c:pt>
                <c:pt idx="9">
                  <c:v>55</c:v>
                </c:pt>
                <c:pt idx="12">
                  <c:v>55</c:v>
                </c:pt>
              </c:numCache>
            </c:numRef>
          </c:val>
          <c:extLst>
            <c:ext xmlns:c16="http://schemas.microsoft.com/office/drawing/2014/chart" uri="{C3380CC4-5D6E-409C-BE32-E72D297353CC}">
              <c16:uniqueId val="{00000002-CF75-4258-9B25-E287D78CD5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75-4258-9B25-E287D78CD5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1464</c:v>
                </c:pt>
                <c:pt idx="3">
                  <c:v>1532</c:v>
                </c:pt>
                <c:pt idx="6">
                  <c:v>1302</c:v>
                </c:pt>
                <c:pt idx="9">
                  <c:v>1108</c:v>
                </c:pt>
                <c:pt idx="12">
                  <c:v>1108</c:v>
                </c:pt>
              </c:numCache>
            </c:numRef>
          </c:val>
          <c:extLst>
            <c:ext xmlns:c16="http://schemas.microsoft.com/office/drawing/2014/chart" uri="{C3380CC4-5D6E-409C-BE32-E72D297353CC}">
              <c16:uniqueId val="{00000004-CF75-4258-9B25-E287D78CD5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75-4258-9B25-E287D78CD5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F75-4258-9B25-E287D78CD5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4024</c:v>
                </c:pt>
                <c:pt idx="3">
                  <c:v>4156</c:v>
                </c:pt>
                <c:pt idx="6">
                  <c:v>4225</c:v>
                </c:pt>
                <c:pt idx="9">
                  <c:v>4062</c:v>
                </c:pt>
                <c:pt idx="12">
                  <c:v>4103</c:v>
                </c:pt>
              </c:numCache>
            </c:numRef>
          </c:val>
          <c:extLst>
            <c:ext xmlns:c16="http://schemas.microsoft.com/office/drawing/2014/chart" uri="{C3380CC4-5D6E-409C-BE32-E72D297353CC}">
              <c16:uniqueId val="{00000007-CF75-4258-9B25-E287D78CD5E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852</c:v>
                </c:pt>
                <c:pt idx="2">
                  <c:v>#N/A</c:v>
                </c:pt>
                <c:pt idx="3">
                  <c:v>#N/A</c:v>
                </c:pt>
                <c:pt idx="4">
                  <c:v>907</c:v>
                </c:pt>
                <c:pt idx="5">
                  <c:v>#N/A</c:v>
                </c:pt>
                <c:pt idx="6">
                  <c:v>#N/A</c:v>
                </c:pt>
                <c:pt idx="7">
                  <c:v>683</c:v>
                </c:pt>
                <c:pt idx="8">
                  <c:v>#N/A</c:v>
                </c:pt>
                <c:pt idx="9">
                  <c:v>#N/A</c:v>
                </c:pt>
                <c:pt idx="10">
                  <c:v>568</c:v>
                </c:pt>
                <c:pt idx="11">
                  <c:v>#N/A</c:v>
                </c:pt>
                <c:pt idx="12">
                  <c:v>#N/A</c:v>
                </c:pt>
                <c:pt idx="13">
                  <c:v>735</c:v>
                </c:pt>
                <c:pt idx="14">
                  <c:v>#N/A</c:v>
                </c:pt>
              </c:numCache>
            </c:numRef>
          </c:val>
          <c:smooth val="0"/>
          <c:extLst>
            <c:ext xmlns:c16="http://schemas.microsoft.com/office/drawing/2014/chart" uri="{C3380CC4-5D6E-409C-BE32-E72D297353CC}">
              <c16:uniqueId val="{00000008-CF75-4258-9B25-E287D78CD5E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42185</c:v>
                </c:pt>
                <c:pt idx="5">
                  <c:v>42211</c:v>
                </c:pt>
                <c:pt idx="8">
                  <c:v>42678</c:v>
                </c:pt>
                <c:pt idx="11">
                  <c:v>44440</c:v>
                </c:pt>
                <c:pt idx="14">
                  <c:v>43945</c:v>
                </c:pt>
              </c:numCache>
            </c:numRef>
          </c:val>
          <c:extLst>
            <c:ext xmlns:c16="http://schemas.microsoft.com/office/drawing/2014/chart" uri="{C3380CC4-5D6E-409C-BE32-E72D297353CC}">
              <c16:uniqueId val="{00000000-2B26-40F2-B10E-1BEBE2A0E3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8341</c:v>
                </c:pt>
                <c:pt idx="5">
                  <c:v>7731</c:v>
                </c:pt>
                <c:pt idx="8">
                  <c:v>7086</c:v>
                </c:pt>
                <c:pt idx="11">
                  <c:v>7224</c:v>
                </c:pt>
                <c:pt idx="14">
                  <c:v>7053</c:v>
                </c:pt>
              </c:numCache>
            </c:numRef>
          </c:val>
          <c:extLst>
            <c:ext xmlns:c16="http://schemas.microsoft.com/office/drawing/2014/chart" uri="{C3380CC4-5D6E-409C-BE32-E72D297353CC}">
              <c16:uniqueId val="{00000001-2B26-40F2-B10E-1BEBE2A0E3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13048</c:v>
                </c:pt>
                <c:pt idx="5">
                  <c:v>14670</c:v>
                </c:pt>
                <c:pt idx="8">
                  <c:v>15082</c:v>
                </c:pt>
                <c:pt idx="11">
                  <c:v>14843</c:v>
                </c:pt>
                <c:pt idx="14">
                  <c:v>16165</c:v>
                </c:pt>
              </c:numCache>
            </c:numRef>
          </c:val>
          <c:extLst>
            <c:ext xmlns:c16="http://schemas.microsoft.com/office/drawing/2014/chart" uri="{C3380CC4-5D6E-409C-BE32-E72D297353CC}">
              <c16:uniqueId val="{00000002-2B26-40F2-B10E-1BEBE2A0E3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26-40F2-B10E-1BEBE2A0E3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26-40F2-B10E-1BEBE2A0E3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26-40F2-B10E-1BEBE2A0E3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5639</c:v>
                </c:pt>
                <c:pt idx="3">
                  <c:v>5390</c:v>
                </c:pt>
                <c:pt idx="6">
                  <c:v>5281</c:v>
                </c:pt>
                <c:pt idx="9">
                  <c:v>5273</c:v>
                </c:pt>
                <c:pt idx="12">
                  <c:v>5260</c:v>
                </c:pt>
              </c:numCache>
            </c:numRef>
          </c:val>
          <c:extLst>
            <c:ext xmlns:c16="http://schemas.microsoft.com/office/drawing/2014/chart" uri="{C3380CC4-5D6E-409C-BE32-E72D297353CC}">
              <c16:uniqueId val="{00000006-2B26-40F2-B10E-1BEBE2A0E3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B26-40F2-B10E-1BEBE2A0E3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17964</c:v>
                </c:pt>
                <c:pt idx="3">
                  <c:v>16932</c:v>
                </c:pt>
                <c:pt idx="6">
                  <c:v>14101</c:v>
                </c:pt>
                <c:pt idx="9">
                  <c:v>14252</c:v>
                </c:pt>
                <c:pt idx="12">
                  <c:v>11730</c:v>
                </c:pt>
              </c:numCache>
            </c:numRef>
          </c:val>
          <c:extLst>
            <c:ext xmlns:c16="http://schemas.microsoft.com/office/drawing/2014/chart" uri="{C3380CC4-5D6E-409C-BE32-E72D297353CC}">
              <c16:uniqueId val="{00000008-2B26-40F2-B10E-1BEBE2A0E3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290</c:v>
                </c:pt>
                <c:pt idx="3">
                  <c:v>237</c:v>
                </c:pt>
                <c:pt idx="6">
                  <c:v>184</c:v>
                </c:pt>
                <c:pt idx="9">
                  <c:v>132</c:v>
                </c:pt>
                <c:pt idx="12">
                  <c:v>79</c:v>
                </c:pt>
              </c:numCache>
            </c:numRef>
          </c:val>
          <c:extLst>
            <c:ext xmlns:c16="http://schemas.microsoft.com/office/drawing/2014/chart" uri="{C3380CC4-5D6E-409C-BE32-E72D297353CC}">
              <c16:uniqueId val="{00000009-2B26-40F2-B10E-1BEBE2A0E3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41602</c:v>
                </c:pt>
                <c:pt idx="3">
                  <c:v>42128</c:v>
                </c:pt>
                <c:pt idx="6">
                  <c:v>43459</c:v>
                </c:pt>
                <c:pt idx="9">
                  <c:v>47798</c:v>
                </c:pt>
                <c:pt idx="12">
                  <c:v>47984</c:v>
                </c:pt>
              </c:numCache>
            </c:numRef>
          </c:val>
          <c:extLst>
            <c:ext xmlns:c16="http://schemas.microsoft.com/office/drawing/2014/chart" uri="{C3380CC4-5D6E-409C-BE32-E72D297353CC}">
              <c16:uniqueId val="{0000000A-2B26-40F2-B10E-1BEBE2A0E36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1921</c:v>
                </c:pt>
                <c:pt idx="2">
                  <c:v>#N/A</c:v>
                </c:pt>
                <c:pt idx="3">
                  <c:v>#N/A</c:v>
                </c:pt>
                <c:pt idx="4">
                  <c:v>75</c:v>
                </c:pt>
                <c:pt idx="5">
                  <c:v>#N/A</c:v>
                </c:pt>
                <c:pt idx="6">
                  <c:v>#N/A</c:v>
                </c:pt>
                <c:pt idx="7">
                  <c:v>0</c:v>
                </c:pt>
                <c:pt idx="8">
                  <c:v>#N/A</c:v>
                </c:pt>
                <c:pt idx="9">
                  <c:v>#N/A</c:v>
                </c:pt>
                <c:pt idx="10">
                  <c:v>947</c:v>
                </c:pt>
                <c:pt idx="11">
                  <c:v>#N/A</c:v>
                </c:pt>
                <c:pt idx="12">
                  <c:v>#N/A</c:v>
                </c:pt>
                <c:pt idx="13">
                  <c:v>0</c:v>
                </c:pt>
                <c:pt idx="14">
                  <c:v>#N/A</c:v>
                </c:pt>
              </c:numCache>
            </c:numRef>
          </c:val>
          <c:smooth val="0"/>
          <c:extLst>
            <c:ext xmlns:c16="http://schemas.microsoft.com/office/drawing/2014/chart" uri="{C3380CC4-5D6E-409C-BE32-E72D297353CC}">
              <c16:uniqueId val="{0000000B-2B26-40F2-B10E-1BEBE2A0E36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4230</c:v>
                </c:pt>
                <c:pt idx="1">
                  <c:v>4232</c:v>
                </c:pt>
                <c:pt idx="2">
                  <c:v>4433</c:v>
                </c:pt>
              </c:numCache>
            </c:numRef>
          </c:val>
          <c:extLst>
            <c:ext xmlns:c16="http://schemas.microsoft.com/office/drawing/2014/chart" uri="{C3380CC4-5D6E-409C-BE32-E72D297353CC}">
              <c16:uniqueId val="{00000000-2FFF-45DD-BB1D-36B17104A8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615</c:v>
                </c:pt>
                <c:pt idx="1">
                  <c:v>615</c:v>
                </c:pt>
                <c:pt idx="2">
                  <c:v>1324</c:v>
                </c:pt>
              </c:numCache>
            </c:numRef>
          </c:val>
          <c:extLst>
            <c:ext xmlns:c16="http://schemas.microsoft.com/office/drawing/2014/chart" uri="{C3380CC4-5D6E-409C-BE32-E72D297353CC}">
              <c16:uniqueId val="{00000001-2FFF-45DD-BB1D-36B17104A8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8062</c:v>
                </c:pt>
                <c:pt idx="1">
                  <c:v>7851</c:v>
                </c:pt>
                <c:pt idx="2">
                  <c:v>8320</c:v>
                </c:pt>
              </c:numCache>
            </c:numRef>
          </c:val>
          <c:extLst>
            <c:ext xmlns:c16="http://schemas.microsoft.com/office/drawing/2014/chart" uri="{C3380CC4-5D6E-409C-BE32-E72D297353CC}">
              <c16:uniqueId val="{00000002-2FFF-45DD-BB1D-36B17104A83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{9101B41F-7922-4EAD-8310-6501580220CB}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75E-430F-9EB4-A26D598E24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{70A9E869-45CF-419A-B98F-5FA6408CADE4}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5E-430F-9EB4-A26D598E24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{CDB06ADE-0536-4267-9C9A-2B99ABB4CA52}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5E-430F-9EB4-A26D598E24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{F374001B-D212-42E4-9443-0A83B68C471D}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5E-430F-9EB4-A26D598E24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{317AB34C-D3D3-4E36-9E4B-D30E62479D85}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5E-430F-9EB4-A26D598E2453}"/>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{AF7CA460-733D-4153-950F-EE97DCE66D26}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75E-430F-9EB4-A26D598E245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{CE04AAF6-82A2-4954-BC3C-EA15F7CB0454}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75E-430F-9EB4-A26D598E2453}"/>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{5AB2757B-C573-4405-9C03-10A405865F65}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75E-430F-9EB4-A26D598E245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{8BE16D92-8D79-4B92-97F0-E49EF80B7000}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75E-430F-9EB4-A26D598E24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65.2</c:v>
                </c:pt>
                <c:pt idx="8">
                  <c:v>66.400000000000006</c:v>
                </c:pt>
                <c:pt idx="16">
                  <c:v>67</c:v>
                </c:pt>
                <c:pt idx="24">
                  <c:v>66.8</c:v>
                </c:pt>
                <c:pt idx="32">
                  <c:v>68</c:v>
                </c:pt>
              </c:numCache>
            </c:numRef>
          </c:xVal>
          <c:yVal>
            <c:numRef>
              <c:f>公会計指標分析・財政指標組合せ分析表!$BP$51:$DC$51</c:f>
              <c:numCache>
                <c:formatCode>#,##0.0;"▲ "#,##0.0</c:formatCode>
                <c:ptCount val="40"/>
                <c:pt idx="0">
                  <c:v>7.7</c:v>
                </c:pt>
                <c:pt idx="8">
                  <c:v>0.3</c:v>
                </c:pt>
                <c:pt idx="24">
                  <c:v>3.7</c:v>
                </c:pt>
              </c:numCache>
            </c:numRef>
          </c:yVal>
          <c:smooth val="0"/>
          <c:extLst>
            <c:ext xmlns:c16="http://schemas.microsoft.com/office/drawing/2014/chart" uri="{C3380CC4-5D6E-409C-BE32-E72D297353CC}">
              <c16:uniqueId val="{00000009-275E-430F-9EB4-A26D598E245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{208E511C-954E-48E3-9B44-16ACB5F1B33B}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75E-430F-9EB4-A26D598E245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{E744601E-95D3-49F7-97AC-B5BB1A8AA9E1}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5E-430F-9EB4-A26D598E24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{3023F46F-F048-44BD-A823-1BDF1C0428AD}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5E-430F-9EB4-A26D598E24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{AD051D8D-6895-4DFC-B9AE-8A980CA8CCFE}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5E-430F-9EB4-A26D598E24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{4AE02B79-6145-4442-BB5D-EA63306D55E4}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5E-430F-9EB4-A26D598E245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{BA1B6B89-3255-4C65-B9C3-8FF210F260A1}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75E-430F-9EB4-A26D598E245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{546624B0-0E57-4901-B449-271C92D18166}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75E-430F-9EB4-A26D598E245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{EAC4EC41-D7CA-4CB9-9912-9CAE6943A3E3}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75E-430F-9EB4-A26D598E245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{492690D7-CE57-4270-AEAA-E56F829D8674}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75E-430F-9EB4-A26D598E24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60.2</c:v>
                </c:pt>
                <c:pt idx="16">
                  <c:v>60.4</c:v>
                </c:pt>
                <c:pt idx="24">
                  <c:v>61.9</c:v>
                </c:pt>
                <c:pt idx="32">
                  <c:v>63</c:v>
                </c:pt>
              </c:numCache>
            </c:numRef>
          </c:xVal>
          <c:yVal>
            <c:numRef>
              <c:f>公会計指標分析・財政指標組合せ分析表!$BP$55:$DC$55</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275E-430F-9EB4-A26D598E2453}"/>
            </c:ext>
          </c:extLst>
        </c:ser>
        <c:dLbls>
          <c:showLegendKey val="0"/>
          <c:showVal val="1"/>
          <c:showCatName val="0"/>
          <c:showSerName val="0"/>
          <c:showPercent val="0"/>
          <c:showBubbleSize val="0"/>
        </c:dLbls>
        <c:axId val="46179840"/>
        <c:axId val="46181760"/>
      </c:scatterChart>
      <c:valAx>
        <c:axId val="46179840"/>
        <c:scaling>
          <c:orientation val="maxMin"/>
          <c:max val="68"/>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{DA4A4B31-4D8C-4B64-8457-61EB4C327284}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908-4875-AF2E-8F46387A50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{0167EDCA-DDF4-4C0E-BDEC-F3AF17D2B88F}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08-4875-AF2E-8F46387A50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{46D18EC3-2847-4E95-A335-E8BC8BB8CDA5}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08-4875-AF2E-8F46387A50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{F4E1AE64-4A6D-4E4C-A662-49766C5B5764}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08-4875-AF2E-8F46387A50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{B57DE547-F4C0-4575-92BE-DC536EA92C6C}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08-4875-AF2E-8F46387A50F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{1E8C9445-B8A8-40E5-A367-2891416C7F99}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908-4875-AF2E-8F46387A50F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{5D4F073A-5169-4BF0-B444-AE0A61D9042E}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908-4875-AF2E-8F46387A50F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{61DB7477-5A9A-4040-9322-5E1F7027FB82}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908-4875-AF2E-8F46387A50F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{90A8E1DD-443A-48BF-991C-3BB511C45D72}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908-4875-AF2E-8F46387A50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3.3</c:v>
                </c:pt>
                <c:pt idx="16">
                  <c:v>3.2</c:v>
                </c:pt>
                <c:pt idx="24">
                  <c:v>2.8</c:v>
                </c:pt>
                <c:pt idx="32">
                  <c:v>2.6</c:v>
                </c:pt>
              </c:numCache>
            </c:numRef>
          </c:xVal>
          <c:yVal>
            <c:numRef>
              <c:f>公会計指標分析・財政指標組合せ分析表!$BP$73:$DC$73</c:f>
              <c:numCache>
                <c:formatCode>#,##0.0;"▲ "#,##0.0</c:formatCode>
                <c:ptCount val="40"/>
                <c:pt idx="0">
                  <c:v>7.7</c:v>
                </c:pt>
                <c:pt idx="8">
                  <c:v>0.3</c:v>
                </c:pt>
                <c:pt idx="24">
                  <c:v>3.7</c:v>
                </c:pt>
              </c:numCache>
            </c:numRef>
          </c:yVal>
          <c:smooth val="0"/>
          <c:extLst>
            <c:ext xmlns:c16="http://schemas.microsoft.com/office/drawing/2014/chart" uri="{C3380CC4-5D6E-409C-BE32-E72D297353CC}">
              <c16:uniqueId val="{00000009-5908-4875-AF2E-8F46387A50F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537906181695135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{80B9E34E-8811-4C9A-8546-C6E794C43A4F}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908-4875-AF2E-8F46387A50F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{EF1EE9E7-D965-4435-BEEF-F2E444BA2C2D}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08-4875-AF2E-8F46387A50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{D09BB22E-F01C-4548-8911-B5FE410B9036}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08-4875-AF2E-8F46387A50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{BC0EE0A0-DB32-48C5-8783-BF476C66E136}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08-4875-AF2E-8F46387A50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{975A0897-9C46-45AF-AAE7-68BF371C12DF}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08-4875-AF2E-8F46387A50F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{EF600C38-D45F-45FE-9B0C-F4968E354640}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908-4875-AF2E-8F46387A50F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{531433E7-35AF-43E4-9CFF-68C022D97978}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908-4875-AF2E-8F46387A50FB}"/>
                </c:ext>
              </c:extLst>
            </c:dLbl>
            <c:dLbl>
              <c:idx val="24"/>
              <c:layout>
                <c:manualLayout>
                  <c:x val="0"/>
                  <c:y val="1.537906181695127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{C314BDC7-5DAE-487F-BD9C-FF35E493BCC5}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908-4875-AF2E-8F46387A50F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{01588A16-AB50-4D4F-9ABE-BD3EC042BBCF}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908-4875-AF2E-8F46387A50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5.0999999999999996</c:v>
                </c:pt>
                <c:pt idx="24">
                  <c:v>5.2</c:v>
                </c:pt>
                <c:pt idx="32">
                  <c:v>5.0999999999999996</c:v>
                </c:pt>
              </c:numCache>
            </c:numRef>
          </c:xVal>
          <c:yVal>
            <c:numRef>
              <c:f>公会計指標分析・財政指標組合せ分析表!$BP$77:$DC$77</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5908-4875-AF2E-8F46387A50FB}"/>
            </c:ext>
          </c:extLst>
        </c:ser>
        <c:dLbls>
          <c:showLegendKey val="0"/>
          <c:showVal val="1"/>
          <c:showCatName val="0"/>
          <c:showSerName val="0"/>
          <c:showPercent val="0"/>
          <c:showBubbleSize val="0"/>
        </c:dLbls>
        <c:axId val="84219776"/>
        <c:axId val="84234240"/>
      </c:scatterChart>
      <c:valAx>
        <c:axId val="84219776"/>
        <c:scaling>
          <c:orientation val="maxMin"/>
          <c:max val="6"/>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愛知県稲沢市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元利償還金において、</a:t>
          </a:r>
          <a:r>
            <a:rPr kumimoji="1" lang="ja-JP" altLang="en-US" sz="1100">
              <a:solidFill>
                <a:schemeClr val="dk1"/>
              </a:solidFill>
              <a:effectLst/>
              <a:latin typeface="+mn-lt"/>
              <a:ea typeface="+mn-ea"/>
              <a:cs typeface="+mn-cs"/>
            </a:rPr>
            <a:t>前年度で償還が終了した元金が</a:t>
          </a:r>
          <a:r>
            <a:rPr kumimoji="1" lang="en-US" altLang="ja-JP" sz="1100">
              <a:solidFill>
                <a:schemeClr val="dk1"/>
              </a:solidFill>
              <a:effectLst/>
              <a:latin typeface="+mn-lt"/>
              <a:ea typeface="+mn-ea"/>
              <a:cs typeface="+mn-cs"/>
            </a:rPr>
            <a:t>233,921</a:t>
          </a:r>
          <a:r>
            <a:rPr kumimoji="1" lang="ja-JP" altLang="en-US" sz="1100">
              <a:solidFill>
                <a:schemeClr val="dk1"/>
              </a:solidFill>
              <a:effectLst/>
              <a:latin typeface="+mn-lt"/>
              <a:ea typeface="+mn-ea"/>
              <a:cs typeface="+mn-cs"/>
            </a:rPr>
            <a:t>千円あった一方で、</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年度借入の</a:t>
          </a:r>
          <a:r>
            <a:rPr kumimoji="1" lang="ja-JP" altLang="en-US" sz="1100">
              <a:solidFill>
                <a:schemeClr val="dk1"/>
              </a:solidFill>
              <a:effectLst/>
              <a:latin typeface="+mn-lt"/>
              <a:ea typeface="+mn-ea"/>
              <a:cs typeface="+mn-cs"/>
            </a:rPr>
            <a:t>臨時財政対策債や平成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年度借入の道路整備事業等の元金償還が</a:t>
          </a:r>
          <a:r>
            <a:rPr kumimoji="1" lang="en-US" altLang="ja-JP" sz="1100">
              <a:solidFill>
                <a:schemeClr val="dk1"/>
              </a:solidFill>
              <a:effectLst/>
              <a:latin typeface="+mn-lt"/>
              <a:ea typeface="+mn-ea"/>
              <a:cs typeface="+mn-cs"/>
            </a:rPr>
            <a:t>287,856</a:t>
          </a:r>
          <a:r>
            <a:rPr kumimoji="1" lang="ja-JP" altLang="en-US" sz="1100">
              <a:solidFill>
                <a:schemeClr val="dk1"/>
              </a:solidFill>
              <a:effectLst/>
              <a:latin typeface="+mn-lt"/>
              <a:ea typeface="+mn-ea"/>
              <a:cs typeface="+mn-cs"/>
            </a:rPr>
            <a:t>千円始まったことにより、全体を通し増加した。</a:t>
          </a:r>
          <a:endParaRPr lang="ja-JP" altLang="ja-JP" sz="1400" b="0">
            <a:effectLst/>
            <a:latin typeface="+mn-ea"/>
            <a:ea typeface="+mn-ea"/>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愛知県稲沢市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将来負担額（Ａ）については、臨時財政対策債や合併特例事業債等の借入れにより地方債現在高が増額となった</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公営企業等繰入見込額が下水道事業会計や病院事業会計で減額になった</a:t>
          </a:r>
          <a:r>
            <a:rPr kumimoji="1" lang="ja-JP" altLang="en-US" sz="1100">
              <a:solidFill>
                <a:schemeClr val="dk1"/>
              </a:solidFill>
              <a:effectLst/>
              <a:latin typeface="+mn-lt"/>
              <a:ea typeface="+mn-ea"/>
              <a:cs typeface="+mn-cs"/>
            </a:rPr>
            <a:t>こと、債務負担に基づく支出予定額が減額になったことで、</a:t>
          </a:r>
          <a:r>
            <a:rPr kumimoji="1" lang="ja-JP" altLang="ja-JP" sz="1100">
              <a:solidFill>
                <a:schemeClr val="dk1"/>
              </a:solidFill>
              <a:effectLst/>
              <a:latin typeface="+mn-lt"/>
              <a:ea typeface="+mn-ea"/>
              <a:cs typeface="+mn-cs"/>
            </a:rPr>
            <a:t>全体で前年度から</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額となっている。</a:t>
          </a:r>
          <a:endParaRPr lang="ja-JP" altLang="ja-JP" sz="1400">
            <a:effectLst/>
          </a:endParaRPr>
        </a:p>
        <a:p>
          <a:r>
            <a:rPr kumimoji="1" lang="ja-JP" altLang="ja-JP" sz="1100">
              <a:solidFill>
                <a:schemeClr val="dk1"/>
              </a:solidFill>
              <a:effectLst/>
              <a:latin typeface="+mn-lt"/>
              <a:ea typeface="+mn-ea"/>
              <a:cs typeface="+mn-cs"/>
            </a:rPr>
            <a:t>　充当可能財源等（Ｂ）については、充当可能基金において、</a:t>
          </a:r>
          <a:r>
            <a:rPr kumimoji="1" lang="ja-JP" altLang="en-US" sz="1100">
              <a:solidFill>
                <a:schemeClr val="dk1"/>
              </a:solidFill>
              <a:effectLst/>
              <a:latin typeface="+mn-lt"/>
              <a:ea typeface="+mn-ea"/>
              <a:cs typeface="+mn-cs"/>
            </a:rPr>
            <a:t>減債基金へ</a:t>
          </a:r>
          <a:r>
            <a:rPr kumimoji="1" lang="en-US" altLang="ja-JP" sz="1100">
              <a:solidFill>
                <a:schemeClr val="dk1"/>
              </a:solidFill>
              <a:effectLst/>
              <a:latin typeface="+mn-lt"/>
              <a:ea typeface="+mn-ea"/>
              <a:cs typeface="+mn-cs"/>
            </a:rPr>
            <a:t>709,057</a:t>
          </a:r>
          <a:r>
            <a:rPr kumimoji="1" lang="ja-JP" altLang="en-US" sz="1100">
              <a:solidFill>
                <a:schemeClr val="dk1"/>
              </a:solidFill>
              <a:effectLst/>
              <a:latin typeface="+mn-lt"/>
              <a:ea typeface="+mn-ea"/>
              <a:cs typeface="+mn-cs"/>
            </a:rPr>
            <a:t>千円、公共施設整備基金に</a:t>
          </a:r>
          <a:r>
            <a:rPr kumimoji="1" lang="en-US" altLang="ja-JP" sz="1100">
              <a:solidFill>
                <a:schemeClr val="dk1"/>
              </a:solidFill>
              <a:effectLst/>
              <a:latin typeface="+mn-lt"/>
              <a:ea typeface="+mn-ea"/>
              <a:cs typeface="+mn-cs"/>
            </a:rPr>
            <a:t>350,000</a:t>
          </a:r>
          <a:r>
            <a:rPr kumimoji="1" lang="ja-JP" altLang="en-US" sz="1100">
              <a:solidFill>
                <a:schemeClr val="dk1"/>
              </a:solidFill>
              <a:effectLst/>
              <a:latin typeface="+mn-lt"/>
              <a:ea typeface="+mn-ea"/>
              <a:cs typeface="+mn-cs"/>
            </a:rPr>
            <a:t>千円、財政調整基金に</a:t>
          </a:r>
          <a:r>
            <a:rPr kumimoji="1" lang="en-US" altLang="ja-JP" sz="1100">
              <a:solidFill>
                <a:schemeClr val="dk1"/>
              </a:solidFill>
              <a:effectLst/>
              <a:latin typeface="+mn-lt"/>
              <a:ea typeface="+mn-ea"/>
              <a:cs typeface="+mn-cs"/>
            </a:rPr>
            <a:t>200,000</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積立てを行ったことにより</a:t>
          </a:r>
          <a:r>
            <a:rPr kumimoji="1" lang="ja-JP" altLang="en-US" sz="1100">
              <a:solidFill>
                <a:schemeClr val="dk1"/>
              </a:solidFill>
              <a:effectLst/>
              <a:latin typeface="+mn-lt"/>
              <a:ea typeface="+mn-ea"/>
              <a:cs typeface="+mn-cs"/>
            </a:rPr>
            <a:t>全体で前年度から増額となっている。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愛知県稲沢市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減債基金において、</a:t>
          </a:r>
          <a:r>
            <a:rPr kumimoji="1" lang="ja-JP" altLang="ja-JP" sz="1400">
              <a:solidFill>
                <a:schemeClr val="dk1"/>
              </a:solidFill>
              <a:effectLst/>
              <a:latin typeface="+mn-lt"/>
              <a:ea typeface="+mn-ea"/>
              <a:cs typeface="+mn-cs"/>
            </a:rPr>
            <a:t>普通交付税のうち令和</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年度の臨時財政対策債を償還するための基金積立に要する経費の措置額である臨時財政対策債償還基金費相当額を積立したため、大幅な増となった</a:t>
          </a:r>
          <a:r>
            <a:rPr kumimoji="1" lang="ja-JP" altLang="en-US" sz="1400">
              <a:solidFill>
                <a:schemeClr val="dk1"/>
              </a:solidFill>
              <a:effectLst/>
              <a:latin typeface="+mn-lt"/>
              <a:ea typeface="+mn-ea"/>
              <a:cs typeface="+mn-cs"/>
            </a:rPr>
            <a:t>。また、</a:t>
          </a:r>
          <a:r>
            <a:rPr kumimoji="1" lang="ja-JP" altLang="ja-JP" sz="1400">
              <a:solidFill>
                <a:schemeClr val="dk1"/>
              </a:solidFill>
              <a:effectLst/>
              <a:latin typeface="+mn-lt"/>
              <a:ea typeface="+mn-ea"/>
              <a:cs typeface="+mn-cs"/>
            </a:rPr>
            <a:t>令和</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年度に粗大ごみ処理施設火災復旧工事費にかかる保険金を廃棄物処理事業基金に積立てしたこと、荻須記念美術館における将来における絵画購入のため積立てを行ったことにより、その他特定目的基金は増額となった。</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単年度収支を可能な限り黒字にし、今後想定される大規模事業等に対し、一時的に多額の一般財源が必要となる将来に備えとして、少しずつでも積み立てていく。</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200">
            <a:effectLst/>
          </a:endParaRPr>
        </a:p>
        <a:p>
          <a:r>
            <a:rPr kumimoji="1" lang="ja-JP" altLang="ja-JP" sz="1200">
              <a:solidFill>
                <a:schemeClr val="dk1"/>
              </a:solidFill>
              <a:effectLst/>
              <a:latin typeface="+mn-lt"/>
              <a:ea typeface="+mn-ea"/>
              <a:cs typeface="+mn-cs"/>
            </a:rPr>
            <a:t>主な基金</a:t>
          </a:r>
          <a:endParaRPr lang="ja-JP" altLang="ja-JP" sz="1200">
            <a:effectLst/>
          </a:endParaRPr>
        </a:p>
        <a:p>
          <a:r>
            <a:rPr kumimoji="1" lang="ja-JP" altLang="ja-JP" sz="1200">
              <a:solidFill>
                <a:schemeClr val="dk1"/>
              </a:solidFill>
              <a:effectLst/>
              <a:latin typeface="+mn-lt"/>
              <a:ea typeface="+mn-ea"/>
              <a:cs typeface="+mn-cs"/>
            </a:rPr>
            <a:t>　　・都市基盤整備基金・・・幹線道路、水路、都市拠点整備事業の財源</a:t>
          </a:r>
          <a:endParaRPr lang="ja-JP" altLang="ja-JP" sz="1200">
            <a:effectLst/>
          </a:endParaRPr>
        </a:p>
        <a:p>
          <a:r>
            <a:rPr kumimoji="1" lang="ja-JP" altLang="ja-JP" sz="1200">
              <a:solidFill>
                <a:schemeClr val="dk1"/>
              </a:solidFill>
              <a:effectLst/>
              <a:latin typeface="+mn-lt"/>
              <a:ea typeface="+mn-ea"/>
              <a:cs typeface="+mn-cs"/>
            </a:rPr>
            <a:t>　　・公共施設整備基金・・・公共施設の整備及び大規模な改修事業の財源</a:t>
          </a:r>
          <a:endParaRPr lang="ja-JP" altLang="ja-JP" sz="1200">
            <a:effectLst/>
          </a:endParaRPr>
        </a:p>
        <a:p>
          <a:r>
            <a:rPr kumimoji="1" lang="ja-JP" altLang="ja-JP" sz="1200">
              <a:solidFill>
                <a:schemeClr val="dk1"/>
              </a:solidFill>
              <a:effectLst/>
              <a:latin typeface="+mn-lt"/>
              <a:ea typeface="+mn-ea"/>
              <a:cs typeface="+mn-cs"/>
            </a:rPr>
            <a:t>　　・福祉基金・・・・・・・福祉事業の財源</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職員退職手当基金</a:t>
          </a:r>
          <a:r>
            <a:rPr kumimoji="1" lang="ja-JP" altLang="ja-JP" sz="1200">
              <a:solidFill>
                <a:schemeClr val="dk1"/>
              </a:solidFill>
              <a:effectLst/>
              <a:latin typeface="+mn-lt"/>
              <a:ea typeface="+mn-ea"/>
              <a:cs typeface="+mn-cs"/>
            </a:rPr>
            <a:t>・・・職員の退職手当の財源</a:t>
          </a:r>
          <a:endParaRPr lang="ja-JP" altLang="ja-JP" sz="1200">
            <a:effectLst/>
          </a:endParaRPr>
        </a:p>
        <a:p>
          <a:r>
            <a:rPr kumimoji="1" lang="ja-JP" altLang="ja-JP" sz="1200">
              <a:solidFill>
                <a:schemeClr val="dk1"/>
              </a:solidFill>
              <a:effectLst/>
              <a:latin typeface="+mn-lt"/>
              <a:ea typeface="+mn-ea"/>
              <a:cs typeface="+mn-cs"/>
            </a:rPr>
            <a:t>　　・公共下水道事業基金・・公共下水道事業の財源</a:t>
          </a:r>
          <a:endParaRPr lang="ja-JP" altLang="ja-JP" sz="1200">
            <a:effectLst/>
          </a:endParaRPr>
        </a:p>
        <a:p>
          <a:r>
            <a:rPr kumimoji="1" lang="ja-JP" altLang="ja-JP" sz="1200">
              <a:solidFill>
                <a:schemeClr val="dk1"/>
              </a:solidFill>
              <a:effectLst/>
              <a:latin typeface="+mn-lt"/>
              <a:ea typeface="+mn-ea"/>
              <a:cs typeface="+mn-cs"/>
            </a:rPr>
            <a:t>（増減理由）</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2</a:t>
          </a:r>
          <a:r>
            <a:rPr kumimoji="1" lang="ja-JP" altLang="en-US" sz="1200">
              <a:solidFill>
                <a:schemeClr val="dk1"/>
              </a:solidFill>
              <a:effectLst/>
              <a:latin typeface="+mn-lt"/>
              <a:ea typeface="+mn-ea"/>
              <a:cs typeface="+mn-cs"/>
            </a:rPr>
            <a:t>年度に</a:t>
          </a:r>
          <a:r>
            <a:rPr kumimoji="1" lang="ja-JP" altLang="ja-JP" sz="1200">
              <a:solidFill>
                <a:schemeClr val="dk1"/>
              </a:solidFill>
              <a:effectLst/>
              <a:latin typeface="+mn-lt"/>
              <a:ea typeface="+mn-ea"/>
              <a:cs typeface="+mn-cs"/>
            </a:rPr>
            <a:t>粗大ごみ処理施設火災復旧工事費</a:t>
          </a:r>
          <a:r>
            <a:rPr kumimoji="1" lang="ja-JP" altLang="en-US" sz="1200">
              <a:solidFill>
                <a:schemeClr val="dk1"/>
              </a:solidFill>
              <a:effectLst/>
              <a:latin typeface="+mn-lt"/>
              <a:ea typeface="+mn-ea"/>
              <a:cs typeface="+mn-cs"/>
            </a:rPr>
            <a:t>にかかる保険金を</a:t>
          </a:r>
          <a:r>
            <a:rPr kumimoji="1" lang="ja-JP" altLang="ja-JP" sz="1200">
              <a:solidFill>
                <a:schemeClr val="dk1"/>
              </a:solidFill>
              <a:effectLst/>
              <a:latin typeface="+mn-lt"/>
              <a:ea typeface="+mn-ea"/>
              <a:cs typeface="+mn-cs"/>
            </a:rPr>
            <a:t>廃棄物処理事業基金</a:t>
          </a:r>
          <a:r>
            <a:rPr kumimoji="1" lang="ja-JP" altLang="en-US" sz="1200">
              <a:solidFill>
                <a:schemeClr val="dk1"/>
              </a:solidFill>
              <a:effectLst/>
              <a:latin typeface="+mn-lt"/>
              <a:ea typeface="+mn-ea"/>
              <a:cs typeface="+mn-cs"/>
            </a:rPr>
            <a:t>に積立てしたこと、</a:t>
          </a:r>
          <a:r>
            <a:rPr kumimoji="1" lang="ja-JP" altLang="ja-JP" sz="1200">
              <a:solidFill>
                <a:schemeClr val="dk1"/>
              </a:solidFill>
              <a:effectLst/>
              <a:latin typeface="+mn-lt"/>
              <a:ea typeface="+mn-ea"/>
              <a:cs typeface="+mn-cs"/>
            </a:rPr>
            <a:t>荻須記念美術館における</a:t>
          </a:r>
          <a:r>
            <a:rPr kumimoji="1" lang="ja-JP" altLang="en-US" sz="1200">
              <a:solidFill>
                <a:schemeClr val="dk1"/>
              </a:solidFill>
              <a:effectLst/>
              <a:latin typeface="+mn-lt"/>
              <a:ea typeface="+mn-ea"/>
              <a:cs typeface="+mn-cs"/>
            </a:rPr>
            <a:t>将来における</a:t>
          </a:r>
          <a:r>
            <a:rPr kumimoji="1" lang="ja-JP" altLang="ja-JP" sz="1200">
              <a:solidFill>
                <a:schemeClr val="dk1"/>
              </a:solidFill>
              <a:effectLst/>
              <a:latin typeface="+mn-lt"/>
              <a:ea typeface="+mn-ea"/>
              <a:cs typeface="+mn-cs"/>
            </a:rPr>
            <a:t>絵画購入</a:t>
          </a:r>
          <a:r>
            <a:rPr kumimoji="1" lang="ja-JP" altLang="en-US" sz="1200">
              <a:solidFill>
                <a:schemeClr val="dk1"/>
              </a:solidFill>
              <a:effectLst/>
              <a:latin typeface="+mn-lt"/>
              <a:ea typeface="+mn-ea"/>
              <a:cs typeface="+mn-cs"/>
            </a:rPr>
            <a:t>のため積立てを行ったことにより</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その他特定目的基金は増</a:t>
          </a:r>
          <a:r>
            <a:rPr kumimoji="1" lang="ja-JP" altLang="ja-JP" sz="1200">
              <a:solidFill>
                <a:schemeClr val="dk1"/>
              </a:solidFill>
              <a:effectLst/>
              <a:latin typeface="+mn-lt"/>
              <a:ea typeface="+mn-ea"/>
              <a:cs typeface="+mn-cs"/>
            </a:rPr>
            <a:t>額となった。公共施設整備基金</a:t>
          </a:r>
          <a:r>
            <a:rPr kumimoji="1" lang="ja-JP" altLang="en-US" sz="1200">
              <a:solidFill>
                <a:schemeClr val="dk1"/>
              </a:solidFill>
              <a:effectLst/>
              <a:latin typeface="+mn-lt"/>
              <a:ea typeface="+mn-ea"/>
              <a:cs typeface="+mn-cs"/>
            </a:rPr>
            <a:t>は普通財産売却収入相当額分</a:t>
          </a:r>
          <a:r>
            <a:rPr kumimoji="1" lang="ja-JP" altLang="ja-JP" sz="1200">
              <a:solidFill>
                <a:schemeClr val="dk1"/>
              </a:solidFill>
              <a:effectLst/>
              <a:latin typeface="+mn-lt"/>
              <a:ea typeface="+mn-ea"/>
              <a:cs typeface="+mn-cs"/>
            </a:rPr>
            <a:t>の積立て</a:t>
          </a:r>
          <a:r>
            <a:rPr kumimoji="1" lang="ja-JP" altLang="en-US" sz="1200">
              <a:solidFill>
                <a:schemeClr val="dk1"/>
              </a:solidFill>
              <a:effectLst/>
              <a:latin typeface="+mn-lt"/>
              <a:ea typeface="+mn-ea"/>
              <a:cs typeface="+mn-cs"/>
            </a:rPr>
            <a:t>により、</a:t>
          </a:r>
          <a:r>
            <a:rPr kumimoji="1" lang="ja-JP" altLang="ja-JP" sz="1200">
              <a:solidFill>
                <a:schemeClr val="dk1"/>
              </a:solidFill>
              <a:effectLst/>
              <a:latin typeface="+mn-lt"/>
              <a:ea typeface="+mn-ea"/>
              <a:cs typeface="+mn-cs"/>
            </a:rPr>
            <a:t>都市基盤整備基金に駅前広場用地の目的外使用料相当額等の積み立により増額となった</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職員退職手当基金</a:t>
          </a:r>
          <a:r>
            <a:rPr kumimoji="1" lang="ja-JP" altLang="en-US" sz="1200">
              <a:solidFill>
                <a:schemeClr val="dk1"/>
              </a:solidFill>
              <a:effectLst/>
              <a:latin typeface="+mn-lt"/>
              <a:ea typeface="+mn-ea"/>
              <a:cs typeface="+mn-cs"/>
            </a:rPr>
            <a:t>及び</a:t>
          </a:r>
          <a:r>
            <a:rPr kumimoji="1" lang="ja-JP" altLang="ja-JP" sz="1200">
              <a:solidFill>
                <a:schemeClr val="dk1"/>
              </a:solidFill>
              <a:effectLst/>
              <a:latin typeface="+mn-lt"/>
              <a:ea typeface="+mn-ea"/>
              <a:cs typeface="+mn-cs"/>
            </a:rPr>
            <a:t>公共下水道事業基金</a:t>
          </a:r>
          <a:r>
            <a:rPr kumimoji="1" lang="ja-JP" altLang="en-US" sz="1200">
              <a:solidFill>
                <a:schemeClr val="dk1"/>
              </a:solidFill>
              <a:effectLst/>
              <a:latin typeface="+mn-lt"/>
              <a:ea typeface="+mn-ea"/>
              <a:cs typeface="+mn-cs"/>
            </a:rPr>
            <a:t>は利子相当分の積立で微増となった。福祉基金は緊急通報システム人感赤外線センター追加設置事業や高齢者補聴器補助事業等に活用したことで、減額となった。</a:t>
          </a:r>
          <a:endParaRPr kumimoji="1" lang="en-US" altLang="ja-JP" sz="1200">
            <a:solidFill>
              <a:schemeClr val="dk1"/>
            </a:solidFill>
            <a:effectLst/>
            <a:latin typeface="+mn-lt"/>
            <a:ea typeface="+mn-ea"/>
            <a:cs typeface="+mn-cs"/>
          </a:endParaRPr>
        </a:p>
        <a:p>
          <a:pPr eaLnBrk="1" fontAlgn="auto" latinLnBrk="0" hangingPunct="1"/>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行政改革や経費節減等により捻出した額のほか、予算を上回った税収やその他収入を積立てることで将来に備える。</a:t>
          </a:r>
          <a:endParaRPr lang="ja-JP" altLang="ja-JP" sz="12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災害等不足の事態に備えるために</a:t>
          </a:r>
          <a:r>
            <a:rPr kumimoji="1" lang="ja-JP" altLang="ja-JP" sz="1400">
              <a:solidFill>
                <a:schemeClr val="dk1"/>
              </a:solidFill>
              <a:effectLst/>
              <a:latin typeface="+mn-lt"/>
              <a:ea typeface="+mn-ea"/>
              <a:cs typeface="+mn-cs"/>
            </a:rPr>
            <a:t>積み立てた</a:t>
          </a:r>
          <a:r>
            <a:rPr kumimoji="1" lang="ja-JP" altLang="en-US" sz="1400">
              <a:solidFill>
                <a:schemeClr val="dk1"/>
              </a:solidFill>
              <a:effectLst/>
              <a:latin typeface="+mn-lt"/>
              <a:ea typeface="+mn-ea"/>
              <a:cs typeface="+mn-cs"/>
            </a:rPr>
            <a:t>ことにより、</a:t>
          </a:r>
          <a:r>
            <a:rPr kumimoji="1" lang="ja-JP" altLang="ja-JP" sz="1400">
              <a:solidFill>
                <a:schemeClr val="dk1"/>
              </a:solidFill>
              <a:effectLst/>
              <a:latin typeface="+mn-lt"/>
              <a:ea typeface="+mn-ea"/>
              <a:cs typeface="+mn-cs"/>
            </a:rPr>
            <a:t>増となった。</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財政状況を踏まえ、可能な範囲で積み立てを行い、近年頻発する災害等の不測の事態に備える。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普通交付税のうち令和</a:t>
          </a:r>
          <a:r>
            <a:rPr kumimoji="1" lang="en-US" altLang="ja-JP" sz="1400">
              <a:solidFill>
                <a:schemeClr val="dk1"/>
              </a:solidFill>
              <a:effectLst/>
              <a:latin typeface="+mn-lt"/>
              <a:ea typeface="+mn-ea"/>
              <a:cs typeface="+mn-cs"/>
            </a:rPr>
            <a:t>3</a:t>
          </a:r>
          <a:r>
            <a:rPr kumimoji="1" lang="ja-JP" altLang="en-US" sz="1400">
              <a:solidFill>
                <a:schemeClr val="dk1"/>
              </a:solidFill>
              <a:effectLst/>
              <a:latin typeface="+mn-lt"/>
              <a:ea typeface="+mn-ea"/>
              <a:cs typeface="+mn-cs"/>
            </a:rPr>
            <a:t>年度の臨時財政対策債を償還するための基金積立に要する経費の措置額である臨時財政対策債償還基金費相当額を積立したため、大幅な</a:t>
          </a:r>
          <a:r>
            <a:rPr kumimoji="1" lang="ja-JP" altLang="ja-JP" sz="1400">
              <a:solidFill>
                <a:schemeClr val="dk1"/>
              </a:solidFill>
              <a:effectLst/>
              <a:latin typeface="+mn-lt"/>
              <a:ea typeface="+mn-ea"/>
              <a:cs typeface="+mn-cs"/>
            </a:rPr>
            <a:t>増となった。</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積立てについては、定期預金による運用益を積み立てる。取り崩しについては、臨時財政対策債</a:t>
          </a:r>
          <a:r>
            <a:rPr kumimoji="1" lang="ja-JP" altLang="en-US" sz="1400">
              <a:solidFill>
                <a:schemeClr val="dk1"/>
              </a:solidFill>
              <a:effectLst/>
              <a:latin typeface="+mn-lt"/>
              <a:ea typeface="+mn-ea"/>
              <a:cs typeface="+mn-cs"/>
            </a:rPr>
            <a:t>の償還及び</a:t>
          </a:r>
          <a:r>
            <a:rPr kumimoji="1" lang="ja-JP" altLang="ja-JP" sz="1400">
              <a:solidFill>
                <a:schemeClr val="dk1"/>
              </a:solidFill>
              <a:effectLst/>
              <a:latin typeface="+mn-lt"/>
              <a:ea typeface="+mn-ea"/>
              <a:cs typeface="+mn-cs"/>
            </a:rPr>
            <a:t>合併特例債の活用により増加した市債の償還として使用する予定。</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135,271
131,935
79.35
53,701,616
49,400,906
4,058,544
30,251,923
47,983,653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D00-000018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D00-00001D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D00-00001E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D00-000034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本市の有形固定資産減価償却率は、全国平均・愛知県平均と比較すると高い水準にあり、施設の老朽化が進んでいる。令和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年度に策定した個別施設計画と合わせて、令和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年度に教育施設における個別施設計画、令和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年度に公共施設等総合管理計画を見直し、維持管理、施設総量、施設運営の適正化に努め、公共施設の再編も含め維持管理を適切に進めていくこととしている。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117792</xdr:rowOff>
    </xdr:from>
    <xdr:to>
      <xdr:col>23</xdr:col>
      <xdr:colOff>85090</xdr:colOff>
      <xdr:row>33</xdr:row>
      <xdr:rowOff>169863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4575492"/>
          <a:ext cx="1270" cy="125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2240</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583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169863</xdr:rowOff>
    </xdr:from>
    <xdr:to>
      <xdr:col>23</xdr:col>
      <xdr:colOff>174625</xdr:colOff>
      <xdr:row>33</xdr:row>
      <xdr:rowOff>169863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82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64469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435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117792</xdr:rowOff>
    </xdr:from>
    <xdr:to>
      <xdr:col>23</xdr:col>
      <xdr:colOff>174625</xdr:colOff>
      <xdr:row>26</xdr:row>
      <xdr:rowOff>117792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457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80027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223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53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169228</xdr:rowOff>
    </xdr:from>
    <xdr:to>
      <xdr:col>19</xdr:col>
      <xdr:colOff>187325</xdr:colOff>
      <xdr:row>31</xdr:row>
      <xdr:rowOff>99378</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5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155575</xdr:rowOff>
    </xdr:from>
    <xdr:to>
      <xdr:col>23</xdr:col>
      <xdr:colOff>136525</xdr:colOff>
      <xdr:row>33</xdr:row>
      <xdr:rowOff>85725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6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134002</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6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90805</xdr:rowOff>
    </xdr:from>
    <xdr:to>
      <xdr:col>19</xdr:col>
      <xdr:colOff>187325</xdr:colOff>
      <xdr:row>33</xdr:row>
      <xdr:rowOff>20955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5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141605</xdr:rowOff>
    </xdr:from>
    <xdr:to>
      <xdr:col>23</xdr:col>
      <xdr:colOff>85725</xdr:colOff>
      <xdr:row>33</xdr:row>
      <xdr:rowOff>34925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5628005"/>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101600</xdr:rowOff>
    </xdr:from>
    <xdr:to>
      <xdr:col>15</xdr:col>
      <xdr:colOff>187325</xdr:colOff>
      <xdr:row>33</xdr:row>
      <xdr:rowOff>31750</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141605</xdr:rowOff>
    </xdr:from>
    <xdr:to>
      <xdr:col>19</xdr:col>
      <xdr:colOff>136525</xdr:colOff>
      <xdr:row>32</xdr:row>
      <xdr:rowOff>152400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3289300" y="5628005"/>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69215</xdr:rowOff>
    </xdr:from>
    <xdr:to>
      <xdr:col>11</xdr:col>
      <xdr:colOff>187325</xdr:colOff>
      <xdr:row>32</xdr:row>
      <xdr:rowOff>170815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5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120015</xdr:rowOff>
    </xdr:from>
    <xdr:to>
      <xdr:col>15</xdr:col>
      <xdr:colOff>136525</xdr:colOff>
      <xdr:row>32</xdr:row>
      <xdr:rowOff>152400</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60641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4445</xdr:rowOff>
    </xdr:from>
    <xdr:to>
      <xdr:col>7</xdr:col>
      <xdr:colOff>187325</xdr:colOff>
      <xdr:row>32</xdr:row>
      <xdr:rowOff>106045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4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55245</xdr:rowOff>
    </xdr:from>
    <xdr:to>
      <xdr:col>11</xdr:col>
      <xdr:colOff>136525</xdr:colOff>
      <xdr:row>32</xdr:row>
      <xdr:rowOff>120015</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54164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115905</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087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49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490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12082</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6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22877</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6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161942</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97172</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債務償還比率については、全国平均・愛知県平均ともに下回っている。今後も、地方債の発行抑制や、業務支出の大半を占めている人件費や物件費の経費削減に努めていく。債務償還比率については、</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を上限の目安ととらえており、引き続き</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を上回ることのないよう取り組んでいく。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62294</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4541308"/>
          <a:ext cx="1269" cy="1521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66121</xdr:rowOff>
    </xdr:from>
    <xdr:ext cx="469744"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06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62294</xdr:rowOff>
    </xdr:from>
    <xdr:to>
      <xdr:col>76</xdr:col>
      <xdr:colOff>111125</xdr:colOff>
      <xdr:row>35</xdr:row>
      <xdr:rowOff>62294</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06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141357</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284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162930</xdr:rowOff>
    </xdr:from>
    <xdr:to>
      <xdr:col>76</xdr:col>
      <xdr:colOff>73025</xdr:colOff>
      <xdr:row>31</xdr:row>
      <xdr:rowOff>93080</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3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12541</xdr:rowOff>
    </xdr:from>
    <xdr:to>
      <xdr:col>72</xdr:col>
      <xdr:colOff>123825</xdr:colOff>
      <xdr:row>32</xdr:row>
      <xdr:rowOff>114141</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49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140272</xdr:rowOff>
    </xdr:from>
    <xdr:to>
      <xdr:col>68</xdr:col>
      <xdr:colOff>123825</xdr:colOff>
      <xdr:row>32</xdr:row>
      <xdr:rowOff>70422</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45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107527</xdr:rowOff>
    </xdr:from>
    <xdr:to>
      <xdr:col>64</xdr:col>
      <xdr:colOff>123825</xdr:colOff>
      <xdr:row>32</xdr:row>
      <xdr:rowOff>37677</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42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143870</xdr:rowOff>
    </xdr:from>
    <xdr:to>
      <xdr:col>60</xdr:col>
      <xdr:colOff>123825</xdr:colOff>
      <xdr:row>32</xdr:row>
      <xdr:rowOff>74020</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45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111115</xdr:rowOff>
    </xdr:from>
    <xdr:to>
      <xdr:col>76</xdr:col>
      <xdr:colOff>73025</xdr:colOff>
      <xdr:row>31</xdr:row>
      <xdr:rowOff>41265</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2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133992</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10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143510</xdr:rowOff>
    </xdr:from>
    <xdr:to>
      <xdr:col>72</xdr:col>
      <xdr:colOff>123825</xdr:colOff>
      <xdr:row>32</xdr:row>
      <xdr:rowOff>73660</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545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161915</xdr:rowOff>
    </xdr:from>
    <xdr:to>
      <xdr:col>76</xdr:col>
      <xdr:colOff>22225</xdr:colOff>
      <xdr:row>32</xdr:row>
      <xdr:rowOff>22860</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5305415"/>
          <a:ext cx="711200" cy="20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44915</xdr:rowOff>
    </xdr:from>
    <xdr:to>
      <xdr:col>68</xdr:col>
      <xdr:colOff>123825</xdr:colOff>
      <xdr:row>31</xdr:row>
      <xdr:rowOff>146515</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535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95715</xdr:rowOff>
    </xdr:from>
    <xdr:to>
      <xdr:col>72</xdr:col>
      <xdr:colOff>73025</xdr:colOff>
      <xdr:row>32</xdr:row>
      <xdr:rowOff>22860</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3322300" y="5410665"/>
          <a:ext cx="762000" cy="9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46175</xdr:rowOff>
    </xdr:from>
    <xdr:to>
      <xdr:col>64</xdr:col>
      <xdr:colOff>123825</xdr:colOff>
      <xdr:row>31</xdr:row>
      <xdr:rowOff>147775</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53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95715</xdr:rowOff>
    </xdr:from>
    <xdr:to>
      <xdr:col>68</xdr:col>
      <xdr:colOff>73025</xdr:colOff>
      <xdr:row>31</xdr:row>
      <xdr:rowOff>96975</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5410665"/>
          <a:ext cx="762000" cy="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159703</xdr:rowOff>
    </xdr:from>
    <xdr:to>
      <xdr:col>60</xdr:col>
      <xdr:colOff>123825</xdr:colOff>
      <xdr:row>32</xdr:row>
      <xdr:rowOff>89853</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4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96975</xdr:rowOff>
    </xdr:from>
    <xdr:to>
      <xdr:col>64</xdr:col>
      <xdr:colOff>73025</xdr:colOff>
      <xdr:row>32</xdr:row>
      <xdr:rowOff>39053</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98300" y="5411925"/>
          <a:ext cx="762000" cy="11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105268</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59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61549</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54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28804</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51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90547</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23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90187</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523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163042</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513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164302</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513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80980</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556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135,271
131,935
79.35
53,701,616
49,400,906
4,058,544
30,251,923
47,983,653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道路】&#10;有形固定資産減価償却率グラフ枠">
          <a:extLst>
            <a:ext uri="{FF2B5EF4-FFF2-40B4-BE49-F238E27FC236}">
              <a16:creationId xmlns:a16="http://schemas.microsoft.com/office/drawing/2014/main" id="{00000000-0008-0000-0E00-00003C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101917</xdr:rowOff>
    </xdr:from>
    <xdr:to>
      <xdr:col>24</xdr:col>
      <xdr:colOff>62865</xdr:colOff>
      <xdr:row>41</xdr:row>
      <xdr:rowOff>110490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flipV="1">
          <a:off x="4634865" y="5759767"/>
          <a:ext cx="0" cy="138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62" name="【道路】&#10;有形固定資産減価償却率最小値テキスト">
          <a:extLst>
            <a:ext uri="{FF2B5EF4-FFF2-40B4-BE49-F238E27FC236}">
              <a16:creationId xmlns:a16="http://schemas.microsoft.com/office/drawing/2014/main" id="{00000000-0008-0000-0E00-00003E000000}"/>
            </a:ext>
          </a:extLst>
        </xdr:cNvPr>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63" name="直線コネクタ 62">
          <a:extLst>
            <a:ext uri="{FF2B5EF4-FFF2-40B4-BE49-F238E27FC236}">
              <a16:creationId xmlns:a16="http://schemas.microsoft.com/office/drawing/2014/main" id="{00000000-0008-0000-0E00-00003F000000}"/>
            </a:ext>
          </a:extLst>
        </xdr:cNvPr>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48594</xdr:rowOff>
    </xdr:from>
    <xdr:ext cx="405111" cy="259045"/>
    <xdr:sp macro="" textlink="">
      <xdr:nvSpPr>
        <xdr:cNvPr id="64" name="【道路】&#10;有形固定資産減価償却率最大値テキスト">
          <a:extLst>
            <a:ext uri="{FF2B5EF4-FFF2-40B4-BE49-F238E27FC236}">
              <a16:creationId xmlns:a16="http://schemas.microsoft.com/office/drawing/2014/main" id="{00000000-0008-0000-0E00-000040000000}"/>
            </a:ext>
          </a:extLst>
        </xdr:cNvPr>
        <xdr:cNvSpPr txBox="1"/>
      </xdr:nvSpPr>
      <xdr:spPr>
        <a:xfrm>
          <a:off x="4673600" y="5534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101917</xdr:rowOff>
    </xdr:from>
    <xdr:to>
      <xdr:col>24</xdr:col>
      <xdr:colOff>152400</xdr:colOff>
      <xdr:row>33</xdr:row>
      <xdr:rowOff>101917</xdr:rowOff>
    </xdr:to>
    <xdr:cxnSp macro="">
      <xdr:nvCxnSpPr>
        <xdr:cNvPr id="65" name="直線コネクタ 64">
          <a:extLst>
            <a:ext uri="{FF2B5EF4-FFF2-40B4-BE49-F238E27FC236}">
              <a16:creationId xmlns:a16="http://schemas.microsoft.com/office/drawing/2014/main" id="{00000000-0008-0000-0E00-000041000000}"/>
            </a:ext>
          </a:extLst>
        </xdr:cNvPr>
        <xdr:cNvCxnSpPr/>
      </xdr:nvCxnSpPr>
      <xdr:spPr>
        <a:xfrm>
          <a:off x="4546600" y="57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139717</xdr:rowOff>
    </xdr:from>
    <xdr:ext cx="405111" cy="259045"/>
    <xdr:sp macro="" textlink="">
      <xdr:nvSpPr>
        <xdr:cNvPr id="66" name="【道路】&#10;有形固定資産減価償却率平均値テキスト">
          <a:extLst>
            <a:ext uri="{FF2B5EF4-FFF2-40B4-BE49-F238E27FC236}">
              <a16:creationId xmlns:a16="http://schemas.microsoft.com/office/drawing/2014/main" id="{00000000-0008-0000-0E00-000042000000}"/>
            </a:ext>
          </a:extLst>
        </xdr:cNvPr>
        <xdr:cNvSpPr txBox="1"/>
      </xdr:nvSpPr>
      <xdr:spPr>
        <a:xfrm>
          <a:off x="4673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39688</xdr:rowOff>
    </xdr:from>
    <xdr:to>
      <xdr:col>15</xdr:col>
      <xdr:colOff>101600</xdr:colOff>
      <xdr:row>36</xdr:row>
      <xdr:rowOff>141288</xdr:rowOff>
    </xdr:to>
    <xdr:sp macro="" textlink="">
      <xdr:nvSpPr>
        <xdr:cNvPr id="69" name="フローチャート: 判断 68">
          <a:extLst>
            <a:ext uri="{FF2B5EF4-FFF2-40B4-BE49-F238E27FC236}">
              <a16:creationId xmlns:a16="http://schemas.microsoft.com/office/drawing/2014/main" id="{00000000-0008-0000-0E00-000045000000}"/>
            </a:ext>
          </a:extLst>
        </xdr:cNvPr>
        <xdr:cNvSpPr/>
      </xdr:nvSpPr>
      <xdr:spPr>
        <a:xfrm>
          <a:off x="2857500" y="62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165417</xdr:rowOff>
    </xdr:from>
    <xdr:to>
      <xdr:col>10</xdr:col>
      <xdr:colOff>165100</xdr:colOff>
      <xdr:row>36</xdr:row>
      <xdr:rowOff>95567</xdr:rowOff>
    </xdr:to>
    <xdr:sp macro="" textlink="">
      <xdr:nvSpPr>
        <xdr:cNvPr id="70" name="フローチャート: 判断 69">
          <a:extLst>
            <a:ext uri="{FF2B5EF4-FFF2-40B4-BE49-F238E27FC236}">
              <a16:creationId xmlns:a16="http://schemas.microsoft.com/office/drawing/2014/main" id="{00000000-0008-0000-0E00-000046000000}"/>
            </a:ext>
          </a:extLst>
        </xdr:cNvPr>
        <xdr:cNvSpPr/>
      </xdr:nvSpPr>
      <xdr:spPr>
        <a:xfrm>
          <a:off x="1968500" y="616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71" name="フローチャート: 判断 70">
          <a:extLst>
            <a:ext uri="{FF2B5EF4-FFF2-40B4-BE49-F238E27FC236}">
              <a16:creationId xmlns:a16="http://schemas.microsoft.com/office/drawing/2014/main" id="{00000000-0008-0000-0E00-000047000000}"/>
            </a:ext>
          </a:extLst>
        </xdr:cNvPr>
        <xdr:cNvSpPr/>
      </xdr:nvSpPr>
      <xdr:spPr>
        <a:xfrm>
          <a:off x="1079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E00-00004A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00000000-0008-0000-0E00-00004B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00000000-0008-0000-0E00-00004C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45847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112412</xdr:rowOff>
    </xdr:from>
    <xdr:ext cx="405111" cy="259045"/>
    <xdr:sp macro="" textlink="">
      <xdr:nvSpPr>
        <xdr:cNvPr id="78" name="【道路】&#10;有形固定資産減価償却率該当値テキスト">
          <a:extLst>
            <a:ext uri="{FF2B5EF4-FFF2-40B4-BE49-F238E27FC236}">
              <a16:creationId xmlns:a16="http://schemas.microsoft.com/office/drawing/2014/main" id="{00000000-0008-0000-0E00-00004E000000}"/>
            </a:ext>
          </a:extLst>
        </xdr:cNvPr>
        <xdr:cNvSpPr txBox="1"/>
      </xdr:nvSpPr>
      <xdr:spPr>
        <a:xfrm>
          <a:off x="4673600"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96838</xdr:rowOff>
    </xdr:from>
    <xdr:to>
      <xdr:col>20</xdr:col>
      <xdr:colOff>38100</xdr:colOff>
      <xdr:row>39</xdr:row>
      <xdr:rowOff>26988</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3746500" y="661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147638</xdr:rowOff>
    </xdr:from>
    <xdr:to>
      <xdr:col>24</xdr:col>
      <xdr:colOff>63500</xdr:colOff>
      <xdr:row>39</xdr:row>
      <xdr:rowOff>13335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3797300" y="6662738"/>
          <a:ext cx="8382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65405</xdr:rowOff>
    </xdr:from>
    <xdr:to>
      <xdr:col>15</xdr:col>
      <xdr:colOff>101600</xdr:colOff>
      <xdr:row>38</xdr:row>
      <xdr:rowOff>167005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2857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116205</xdr:rowOff>
    </xdr:from>
    <xdr:to>
      <xdr:col>19</xdr:col>
      <xdr:colOff>177800</xdr:colOff>
      <xdr:row>38</xdr:row>
      <xdr:rowOff>147638</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2908300" y="6631305"/>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53975</xdr:rowOff>
    </xdr:from>
    <xdr:to>
      <xdr:col>10</xdr:col>
      <xdr:colOff>165100</xdr:colOff>
      <xdr:row>38</xdr:row>
      <xdr:rowOff>155575</xdr:rowOff>
    </xdr:to>
    <xdr:sp macro="" textlink="">
      <xdr:nvSpPr>
        <xdr:cNvPr id="83" name="楕円 82">
          <a:extLst>
            <a:ext uri="{FF2B5EF4-FFF2-40B4-BE49-F238E27FC236}">
              <a16:creationId xmlns:a16="http://schemas.microsoft.com/office/drawing/2014/main" id="{00000000-0008-0000-0E00-000053000000}"/>
            </a:ext>
          </a:extLst>
        </xdr:cNvPr>
        <xdr:cNvSpPr/>
      </xdr:nvSpPr>
      <xdr:spPr>
        <a:xfrm>
          <a:off x="1968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104775</xdr:rowOff>
    </xdr:from>
    <xdr:to>
      <xdr:col>15</xdr:col>
      <xdr:colOff>50800</xdr:colOff>
      <xdr:row>38</xdr:row>
      <xdr:rowOff>116205</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2019300" y="66198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168275</xdr:rowOff>
    </xdr:from>
    <xdr:to>
      <xdr:col>6</xdr:col>
      <xdr:colOff>38100</xdr:colOff>
      <xdr:row>38</xdr:row>
      <xdr:rowOff>98425</xdr:rowOff>
    </xdr:to>
    <xdr:sp macro="" textlink="">
      <xdr:nvSpPr>
        <xdr:cNvPr id="85" name="楕円 84">
          <a:extLst>
            <a:ext uri="{FF2B5EF4-FFF2-40B4-BE49-F238E27FC236}">
              <a16:creationId xmlns:a16="http://schemas.microsoft.com/office/drawing/2014/main" id="{00000000-0008-0000-0E00-000055000000}"/>
            </a:ext>
          </a:extLst>
        </xdr:cNvPr>
        <xdr:cNvSpPr/>
      </xdr:nvSpPr>
      <xdr:spPr>
        <a:xfrm>
          <a:off x="1079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47625</xdr:rowOff>
    </xdr:from>
    <xdr:to>
      <xdr:col>10</xdr:col>
      <xdr:colOff>114300</xdr:colOff>
      <xdr:row>38</xdr:row>
      <xdr:rowOff>104775</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1130300" y="65627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17797</xdr:rowOff>
    </xdr:from>
    <xdr:ext cx="405111" cy="259045"/>
    <xdr:sp macro="" textlink="">
      <xdr:nvSpPr>
        <xdr:cNvPr id="87" name="n_1aveValue【道路】&#10;有形固定資産減価償却率">
          <a:extLst>
            <a:ext uri="{FF2B5EF4-FFF2-40B4-BE49-F238E27FC236}">
              <a16:creationId xmlns:a16="http://schemas.microsoft.com/office/drawing/2014/main" id="{00000000-0008-0000-0E00-000057000000}"/>
            </a:ext>
          </a:extLst>
        </xdr:cNvPr>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157815</xdr:rowOff>
    </xdr:from>
    <xdr:ext cx="405111" cy="259045"/>
    <xdr:sp macro="" textlink="">
      <xdr:nvSpPr>
        <xdr:cNvPr id="88" name="n_2aveValue【道路】&#10;有形固定資産減価償却率">
          <a:extLst>
            <a:ext uri="{FF2B5EF4-FFF2-40B4-BE49-F238E27FC236}">
              <a16:creationId xmlns:a16="http://schemas.microsoft.com/office/drawing/2014/main" id="{00000000-0008-0000-0E00-000058000000}"/>
            </a:ext>
          </a:extLst>
        </xdr:cNvPr>
        <xdr:cNvSpPr txBox="1"/>
      </xdr:nvSpPr>
      <xdr:spPr>
        <a:xfrm>
          <a:off x="2705744" y="5987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112094</xdr:rowOff>
    </xdr:from>
    <xdr:ext cx="405111" cy="259045"/>
    <xdr:sp macro="" textlink="">
      <xdr:nvSpPr>
        <xdr:cNvPr id="89" name="n_3aveValue【道路】&#10;有形固定資産減価償却率">
          <a:extLst>
            <a:ext uri="{FF2B5EF4-FFF2-40B4-BE49-F238E27FC236}">
              <a16:creationId xmlns:a16="http://schemas.microsoft.com/office/drawing/2014/main" id="{00000000-0008-0000-0E00-000059000000}"/>
            </a:ext>
          </a:extLst>
        </xdr:cNvPr>
        <xdr:cNvSpPr txBox="1"/>
      </xdr:nvSpPr>
      <xdr:spPr>
        <a:xfrm>
          <a:off x="1816744" y="5941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63517</xdr:rowOff>
    </xdr:from>
    <xdr:ext cx="405111" cy="259045"/>
    <xdr:sp macro="" textlink="">
      <xdr:nvSpPr>
        <xdr:cNvPr id="90" name="n_4aveValue【道路】&#10;有形固定資産減価償却率">
          <a:extLst>
            <a:ext uri="{FF2B5EF4-FFF2-40B4-BE49-F238E27FC236}">
              <a16:creationId xmlns:a16="http://schemas.microsoft.com/office/drawing/2014/main" id="{00000000-0008-0000-0E00-00005A000000}"/>
            </a:ext>
          </a:extLst>
        </xdr:cNvPr>
        <xdr:cNvSpPr txBox="1"/>
      </xdr:nvSpPr>
      <xdr:spPr>
        <a:xfrm>
          <a:off x="927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18115</xdr:rowOff>
    </xdr:from>
    <xdr:ext cx="405111" cy="259045"/>
    <xdr:sp macro="" textlink="">
      <xdr:nvSpPr>
        <xdr:cNvPr id="91" name="n_1mainValue【道路】&#10;有形固定資産減価償却率">
          <a:extLst>
            <a:ext uri="{FF2B5EF4-FFF2-40B4-BE49-F238E27FC236}">
              <a16:creationId xmlns:a16="http://schemas.microsoft.com/office/drawing/2014/main" id="{00000000-0008-0000-0E00-00005B000000}"/>
            </a:ext>
          </a:extLst>
        </xdr:cNvPr>
        <xdr:cNvSpPr txBox="1"/>
      </xdr:nvSpPr>
      <xdr:spPr>
        <a:xfrm>
          <a:off x="3582044" y="6704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158132</xdr:rowOff>
    </xdr:from>
    <xdr:ext cx="405111" cy="259045"/>
    <xdr:sp macro="" textlink="">
      <xdr:nvSpPr>
        <xdr:cNvPr id="92" name="n_2mainValue【道路】&#10;有形固定資産減価償却率">
          <a:extLst>
            <a:ext uri="{FF2B5EF4-FFF2-40B4-BE49-F238E27FC236}">
              <a16:creationId xmlns:a16="http://schemas.microsoft.com/office/drawing/2014/main" id="{00000000-0008-0000-0E00-00005C000000}"/>
            </a:ext>
          </a:extLst>
        </xdr:cNvPr>
        <xdr:cNvSpPr txBox="1"/>
      </xdr:nvSpPr>
      <xdr:spPr>
        <a:xfrm>
          <a:off x="2705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146702</xdr:rowOff>
    </xdr:from>
    <xdr:ext cx="405111" cy="259045"/>
    <xdr:sp macro="" textlink="">
      <xdr:nvSpPr>
        <xdr:cNvPr id="93" name="n_3mainValue【道路】&#10;有形固定資産減価償却率">
          <a:extLst>
            <a:ext uri="{FF2B5EF4-FFF2-40B4-BE49-F238E27FC236}">
              <a16:creationId xmlns:a16="http://schemas.microsoft.com/office/drawing/2014/main" id="{00000000-0008-0000-0E00-00005D000000}"/>
            </a:ext>
          </a:extLst>
        </xdr:cNvPr>
        <xdr:cNvSpPr txBox="1"/>
      </xdr:nvSpPr>
      <xdr:spPr>
        <a:xfrm>
          <a:off x="1816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89552</xdr:rowOff>
    </xdr:from>
    <xdr:ext cx="405111" cy="259045"/>
    <xdr:sp macro="" textlink="">
      <xdr:nvSpPr>
        <xdr:cNvPr id="94" name="n_4mainValue【道路】&#10;有形固定資産減価償却率">
          <a:extLst>
            <a:ext uri="{FF2B5EF4-FFF2-40B4-BE49-F238E27FC236}">
              <a16:creationId xmlns:a16="http://schemas.microsoft.com/office/drawing/2014/main" id="{00000000-0008-0000-0E00-00005E000000}"/>
            </a:ext>
          </a:extLst>
        </xdr:cNvPr>
        <xdr:cNvSpPr txBox="1"/>
      </xdr:nvSpPr>
      <xdr:spPr>
        <a:xfrm>
          <a:off x="927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a:extLst>
            <a:ext uri="{FF2B5EF4-FFF2-40B4-BE49-F238E27FC236}">
              <a16:creationId xmlns:a16="http://schemas.microsoft.com/office/drawing/2014/main" id="{00000000-0008-0000-0E00-000064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a:extLst>
            <a:ext uri="{FF2B5EF4-FFF2-40B4-BE49-F238E27FC236}">
              <a16:creationId xmlns:a16="http://schemas.microsoft.com/office/drawing/2014/main" id="{00000000-0008-0000-0E00-000065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20" name="【道路】&#10;一人当たり延長グラフ枠">
          <a:extLst>
            <a:ext uri="{FF2B5EF4-FFF2-40B4-BE49-F238E27FC236}">
              <a16:creationId xmlns:a16="http://schemas.microsoft.com/office/drawing/2014/main" id="{00000000-0008-0000-0E00-00007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28521</xdr:rowOff>
    </xdr:from>
    <xdr:to>
      <xdr:col>54</xdr:col>
      <xdr:colOff>189865</xdr:colOff>
      <xdr:row>41</xdr:row>
      <xdr:rowOff>103741</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flipV="1">
          <a:off x="10476865" y="5686371"/>
          <a:ext cx="0" cy="144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107568</xdr:rowOff>
    </xdr:from>
    <xdr:ext cx="469744" cy="259045"/>
    <xdr:sp macro="" textlink="">
      <xdr:nvSpPr>
        <xdr:cNvPr id="122" name="【道路】&#10;一人当たり延長最小値テキスト">
          <a:extLst>
            <a:ext uri="{FF2B5EF4-FFF2-40B4-BE49-F238E27FC236}">
              <a16:creationId xmlns:a16="http://schemas.microsoft.com/office/drawing/2014/main" id="{00000000-0008-0000-0E00-00007A000000}"/>
            </a:ext>
          </a:extLst>
        </xdr:cNvPr>
        <xdr:cNvSpPr txBox="1"/>
      </xdr:nvSpPr>
      <xdr:spPr>
        <a:xfrm>
          <a:off x="10515600" y="713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103741</xdr:rowOff>
    </xdr:from>
    <xdr:to>
      <xdr:col>55</xdr:col>
      <xdr:colOff>88900</xdr:colOff>
      <xdr:row>41</xdr:row>
      <xdr:rowOff>103741</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10388600" y="7133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146648</xdr:rowOff>
    </xdr:from>
    <xdr:ext cx="534377" cy="259045"/>
    <xdr:sp macro="" textlink="">
      <xdr:nvSpPr>
        <xdr:cNvPr id="124" name="【道路】&#10;一人当たり延長最大値テキスト">
          <a:extLst>
            <a:ext uri="{FF2B5EF4-FFF2-40B4-BE49-F238E27FC236}">
              <a16:creationId xmlns:a16="http://schemas.microsoft.com/office/drawing/2014/main" id="{00000000-0008-0000-0E00-00007C000000}"/>
            </a:ext>
          </a:extLst>
        </xdr:cNvPr>
        <xdr:cNvSpPr txBox="1"/>
      </xdr:nvSpPr>
      <xdr:spPr>
        <a:xfrm>
          <a:off x="10515600" y="546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28521</xdr:rowOff>
    </xdr:from>
    <xdr:to>
      <xdr:col>55</xdr:col>
      <xdr:colOff>88900</xdr:colOff>
      <xdr:row>33</xdr:row>
      <xdr:rowOff>28521</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10388600" y="5686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128686</xdr:rowOff>
    </xdr:from>
    <xdr:ext cx="469744" cy="259045"/>
    <xdr:sp macro="" textlink="">
      <xdr:nvSpPr>
        <xdr:cNvPr id="126" name="【道路】&#10;一人当たり延長平均値テキスト">
          <a:extLst>
            <a:ext uri="{FF2B5EF4-FFF2-40B4-BE49-F238E27FC236}">
              <a16:creationId xmlns:a16="http://schemas.microsoft.com/office/drawing/2014/main" id="{00000000-0008-0000-0E00-00007E000000}"/>
            </a:ext>
          </a:extLst>
        </xdr:cNvPr>
        <xdr:cNvSpPr txBox="1"/>
      </xdr:nvSpPr>
      <xdr:spPr>
        <a:xfrm>
          <a:off x="10515600" y="6472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150259</xdr:rowOff>
    </xdr:from>
    <xdr:to>
      <xdr:col>55</xdr:col>
      <xdr:colOff>50800</xdr:colOff>
      <xdr:row>38</xdr:row>
      <xdr:rowOff>80409</xdr:rowOff>
    </xdr:to>
    <xdr:sp macro="" textlink="">
      <xdr:nvSpPr>
        <xdr:cNvPr id="127" name="フローチャート: 判断 126">
          <a:extLst>
            <a:ext uri="{FF2B5EF4-FFF2-40B4-BE49-F238E27FC236}">
              <a16:creationId xmlns:a16="http://schemas.microsoft.com/office/drawing/2014/main" id="{00000000-0008-0000-0E00-00007F000000}"/>
            </a:ext>
          </a:extLst>
        </xdr:cNvPr>
        <xdr:cNvSpPr/>
      </xdr:nvSpPr>
      <xdr:spPr>
        <a:xfrm>
          <a:off x="10426700" y="649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83638</xdr:rowOff>
    </xdr:from>
    <xdr:to>
      <xdr:col>50</xdr:col>
      <xdr:colOff>165100</xdr:colOff>
      <xdr:row>39</xdr:row>
      <xdr:rowOff>13788</xdr:rowOff>
    </xdr:to>
    <xdr:sp macro="" textlink="">
      <xdr:nvSpPr>
        <xdr:cNvPr id="128" name="フローチャート: 判断 127">
          <a:extLst>
            <a:ext uri="{FF2B5EF4-FFF2-40B4-BE49-F238E27FC236}">
              <a16:creationId xmlns:a16="http://schemas.microsoft.com/office/drawing/2014/main" id="{00000000-0008-0000-0E00-000080000000}"/>
            </a:ext>
          </a:extLst>
        </xdr:cNvPr>
        <xdr:cNvSpPr/>
      </xdr:nvSpPr>
      <xdr:spPr>
        <a:xfrm>
          <a:off x="9588500" y="659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83856</xdr:rowOff>
    </xdr:from>
    <xdr:to>
      <xdr:col>46</xdr:col>
      <xdr:colOff>38100</xdr:colOff>
      <xdr:row>39</xdr:row>
      <xdr:rowOff>14006</xdr:rowOff>
    </xdr:to>
    <xdr:sp macro="" textlink="">
      <xdr:nvSpPr>
        <xdr:cNvPr id="129" name="フローチャート: 判断 128">
          <a:extLst>
            <a:ext uri="{FF2B5EF4-FFF2-40B4-BE49-F238E27FC236}">
              <a16:creationId xmlns:a16="http://schemas.microsoft.com/office/drawing/2014/main" id="{00000000-0008-0000-0E00-000081000000}"/>
            </a:ext>
          </a:extLst>
        </xdr:cNvPr>
        <xdr:cNvSpPr/>
      </xdr:nvSpPr>
      <xdr:spPr>
        <a:xfrm>
          <a:off x="8699500" y="65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81788</xdr:rowOff>
    </xdr:from>
    <xdr:to>
      <xdr:col>41</xdr:col>
      <xdr:colOff>101600</xdr:colOff>
      <xdr:row>39</xdr:row>
      <xdr:rowOff>11938</xdr:rowOff>
    </xdr:to>
    <xdr:sp macro="" textlink="">
      <xdr:nvSpPr>
        <xdr:cNvPr id="130" name="フローチャート: 判断 129">
          <a:extLst>
            <a:ext uri="{FF2B5EF4-FFF2-40B4-BE49-F238E27FC236}">
              <a16:creationId xmlns:a16="http://schemas.microsoft.com/office/drawing/2014/main" id="{00000000-0008-0000-0E00-000082000000}"/>
            </a:ext>
          </a:extLst>
        </xdr:cNvPr>
        <xdr:cNvSpPr/>
      </xdr:nvSpPr>
      <xdr:spPr>
        <a:xfrm>
          <a:off x="7810500" y="659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109329</xdr:rowOff>
    </xdr:from>
    <xdr:to>
      <xdr:col>36</xdr:col>
      <xdr:colOff>165100</xdr:colOff>
      <xdr:row>39</xdr:row>
      <xdr:rowOff>39479</xdr:rowOff>
    </xdr:to>
    <xdr:sp macro="" textlink="">
      <xdr:nvSpPr>
        <xdr:cNvPr id="131" name="フローチャート: 判断 130">
          <a:extLst>
            <a:ext uri="{FF2B5EF4-FFF2-40B4-BE49-F238E27FC236}">
              <a16:creationId xmlns:a16="http://schemas.microsoft.com/office/drawing/2014/main" id="{00000000-0008-0000-0E00-000083000000}"/>
            </a:ext>
          </a:extLst>
        </xdr:cNvPr>
        <xdr:cNvSpPr/>
      </xdr:nvSpPr>
      <xdr:spPr>
        <a:xfrm>
          <a:off x="6921500" y="662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137523</xdr:rowOff>
    </xdr:from>
    <xdr:to>
      <xdr:col>55</xdr:col>
      <xdr:colOff>50800</xdr:colOff>
      <xdr:row>37</xdr:row>
      <xdr:rowOff>67673</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10426700" y="630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160400</xdr:rowOff>
    </xdr:from>
    <xdr:ext cx="534377" cy="259045"/>
    <xdr:sp macro="" textlink="">
      <xdr:nvSpPr>
        <xdr:cNvPr id="138" name="【道路】&#10;一人当たり延長該当値テキスト">
          <a:extLst>
            <a:ext uri="{FF2B5EF4-FFF2-40B4-BE49-F238E27FC236}">
              <a16:creationId xmlns:a16="http://schemas.microsoft.com/office/drawing/2014/main" id="{00000000-0008-0000-0E00-00008A000000}"/>
            </a:ext>
          </a:extLst>
        </xdr:cNvPr>
        <xdr:cNvSpPr txBox="1"/>
      </xdr:nvSpPr>
      <xdr:spPr>
        <a:xfrm>
          <a:off x="10515600" y="61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156355</xdr:rowOff>
    </xdr:from>
    <xdr:to>
      <xdr:col>50</xdr:col>
      <xdr:colOff>165100</xdr:colOff>
      <xdr:row>37</xdr:row>
      <xdr:rowOff>86505</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9588500" y="63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16873</xdr:rowOff>
    </xdr:from>
    <xdr:to>
      <xdr:col>55</xdr:col>
      <xdr:colOff>0</xdr:colOff>
      <xdr:row>37</xdr:row>
      <xdr:rowOff>35705</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9639300" y="6360523"/>
          <a:ext cx="838200" cy="1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3846</xdr:rowOff>
    </xdr:from>
    <xdr:to>
      <xdr:col>46</xdr:col>
      <xdr:colOff>38100</xdr:colOff>
      <xdr:row>37</xdr:row>
      <xdr:rowOff>105446</xdr:rowOff>
    </xdr:to>
    <xdr:sp macro="" textlink="">
      <xdr:nvSpPr>
        <xdr:cNvPr id="141" name="楕円 140">
          <a:extLst>
            <a:ext uri="{FF2B5EF4-FFF2-40B4-BE49-F238E27FC236}">
              <a16:creationId xmlns:a16="http://schemas.microsoft.com/office/drawing/2014/main" id="{00000000-0008-0000-0E00-00008D000000}"/>
            </a:ext>
          </a:extLst>
        </xdr:cNvPr>
        <xdr:cNvSpPr/>
      </xdr:nvSpPr>
      <xdr:spPr>
        <a:xfrm>
          <a:off x="8699500" y="634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35705</xdr:rowOff>
    </xdr:from>
    <xdr:to>
      <xdr:col>50</xdr:col>
      <xdr:colOff>114300</xdr:colOff>
      <xdr:row>37</xdr:row>
      <xdr:rowOff>54646</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flipV="1">
          <a:off x="8750300" y="6379355"/>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34979</xdr:rowOff>
    </xdr:from>
    <xdr:to>
      <xdr:col>41</xdr:col>
      <xdr:colOff>101600</xdr:colOff>
      <xdr:row>37</xdr:row>
      <xdr:rowOff>136579</xdr:rowOff>
    </xdr:to>
    <xdr:sp macro="" textlink="">
      <xdr:nvSpPr>
        <xdr:cNvPr id="143" name="楕円 142">
          <a:extLst>
            <a:ext uri="{FF2B5EF4-FFF2-40B4-BE49-F238E27FC236}">
              <a16:creationId xmlns:a16="http://schemas.microsoft.com/office/drawing/2014/main" id="{00000000-0008-0000-0E00-00008F000000}"/>
            </a:ext>
          </a:extLst>
        </xdr:cNvPr>
        <xdr:cNvSpPr/>
      </xdr:nvSpPr>
      <xdr:spPr>
        <a:xfrm>
          <a:off x="7810500" y="637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54646</xdr:rowOff>
    </xdr:from>
    <xdr:to>
      <xdr:col>45</xdr:col>
      <xdr:colOff>177800</xdr:colOff>
      <xdr:row>37</xdr:row>
      <xdr:rowOff>85779</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flipV="1">
          <a:off x="7861300" y="6398296"/>
          <a:ext cx="889000" cy="3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38136</xdr:rowOff>
    </xdr:from>
    <xdr:to>
      <xdr:col>36</xdr:col>
      <xdr:colOff>165100</xdr:colOff>
      <xdr:row>37</xdr:row>
      <xdr:rowOff>139736</xdr:rowOff>
    </xdr:to>
    <xdr:sp macro="" textlink="">
      <xdr:nvSpPr>
        <xdr:cNvPr id="145" name="楕円 144">
          <a:extLst>
            <a:ext uri="{FF2B5EF4-FFF2-40B4-BE49-F238E27FC236}">
              <a16:creationId xmlns:a16="http://schemas.microsoft.com/office/drawing/2014/main" id="{00000000-0008-0000-0E00-000091000000}"/>
            </a:ext>
          </a:extLst>
        </xdr:cNvPr>
        <xdr:cNvSpPr/>
      </xdr:nvSpPr>
      <xdr:spPr>
        <a:xfrm>
          <a:off x="6921500" y="638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85779</xdr:rowOff>
    </xdr:from>
    <xdr:to>
      <xdr:col>41</xdr:col>
      <xdr:colOff>50800</xdr:colOff>
      <xdr:row>37</xdr:row>
      <xdr:rowOff>88936</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flipV="1">
          <a:off x="6972300" y="6429429"/>
          <a:ext cx="8890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4915</xdr:rowOff>
    </xdr:from>
    <xdr:ext cx="469744" cy="259045"/>
    <xdr:sp macro="" textlink="">
      <xdr:nvSpPr>
        <xdr:cNvPr id="147" name="n_1aveValue【道路】&#10;一人当たり延長">
          <a:extLst>
            <a:ext uri="{FF2B5EF4-FFF2-40B4-BE49-F238E27FC236}">
              <a16:creationId xmlns:a16="http://schemas.microsoft.com/office/drawing/2014/main" id="{00000000-0008-0000-0E00-000093000000}"/>
            </a:ext>
          </a:extLst>
        </xdr:cNvPr>
        <xdr:cNvSpPr txBox="1"/>
      </xdr:nvSpPr>
      <xdr:spPr>
        <a:xfrm>
          <a:off x="9391727" y="669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5133</xdr:rowOff>
    </xdr:from>
    <xdr:ext cx="469744" cy="259045"/>
    <xdr:sp macro="" textlink="">
      <xdr:nvSpPr>
        <xdr:cNvPr id="148" name="n_2aveValue【道路】&#10;一人当たり延長">
          <a:extLst>
            <a:ext uri="{FF2B5EF4-FFF2-40B4-BE49-F238E27FC236}">
              <a16:creationId xmlns:a16="http://schemas.microsoft.com/office/drawing/2014/main" id="{00000000-0008-0000-0E00-000094000000}"/>
            </a:ext>
          </a:extLst>
        </xdr:cNvPr>
        <xdr:cNvSpPr txBox="1"/>
      </xdr:nvSpPr>
      <xdr:spPr>
        <a:xfrm>
          <a:off x="8515427" y="669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3065</xdr:rowOff>
    </xdr:from>
    <xdr:ext cx="469744" cy="259045"/>
    <xdr:sp macro="" textlink="">
      <xdr:nvSpPr>
        <xdr:cNvPr id="149" name="n_3aveValue【道路】&#10;一人当たり延長">
          <a:extLst>
            <a:ext uri="{FF2B5EF4-FFF2-40B4-BE49-F238E27FC236}">
              <a16:creationId xmlns:a16="http://schemas.microsoft.com/office/drawing/2014/main" id="{00000000-0008-0000-0E00-000095000000}"/>
            </a:ext>
          </a:extLst>
        </xdr:cNvPr>
        <xdr:cNvSpPr txBox="1"/>
      </xdr:nvSpPr>
      <xdr:spPr>
        <a:xfrm>
          <a:off x="7626427" y="668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30606</xdr:rowOff>
    </xdr:from>
    <xdr:ext cx="469744" cy="259045"/>
    <xdr:sp macro="" textlink="">
      <xdr:nvSpPr>
        <xdr:cNvPr id="150" name="n_4aveValue【道路】&#10;一人当たり延長">
          <a:extLst>
            <a:ext uri="{FF2B5EF4-FFF2-40B4-BE49-F238E27FC236}">
              <a16:creationId xmlns:a16="http://schemas.microsoft.com/office/drawing/2014/main" id="{00000000-0008-0000-0E00-000096000000}"/>
            </a:ext>
          </a:extLst>
        </xdr:cNvPr>
        <xdr:cNvSpPr txBox="1"/>
      </xdr:nvSpPr>
      <xdr:spPr>
        <a:xfrm>
          <a:off x="6737427" y="671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103032</xdr:rowOff>
    </xdr:from>
    <xdr:ext cx="534377" cy="259045"/>
    <xdr:sp macro="" textlink="">
      <xdr:nvSpPr>
        <xdr:cNvPr id="151" name="n_1mainValue【道路】&#10;一人当たり延長">
          <a:extLst>
            <a:ext uri="{FF2B5EF4-FFF2-40B4-BE49-F238E27FC236}">
              <a16:creationId xmlns:a16="http://schemas.microsoft.com/office/drawing/2014/main" id="{00000000-0008-0000-0E00-000097000000}"/>
            </a:ext>
          </a:extLst>
        </xdr:cNvPr>
        <xdr:cNvSpPr txBox="1"/>
      </xdr:nvSpPr>
      <xdr:spPr>
        <a:xfrm>
          <a:off x="9359411" y="61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121973</xdr:rowOff>
    </xdr:from>
    <xdr:ext cx="534377" cy="259045"/>
    <xdr:sp macro="" textlink="">
      <xdr:nvSpPr>
        <xdr:cNvPr id="152" name="n_2mainValue【道路】&#10;一人当たり延長">
          <a:extLst>
            <a:ext uri="{FF2B5EF4-FFF2-40B4-BE49-F238E27FC236}">
              <a16:creationId xmlns:a16="http://schemas.microsoft.com/office/drawing/2014/main" id="{00000000-0008-0000-0E00-000098000000}"/>
            </a:ext>
          </a:extLst>
        </xdr:cNvPr>
        <xdr:cNvSpPr txBox="1"/>
      </xdr:nvSpPr>
      <xdr:spPr>
        <a:xfrm>
          <a:off x="8483111" y="61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153106</xdr:rowOff>
    </xdr:from>
    <xdr:ext cx="534377" cy="259045"/>
    <xdr:sp macro="" textlink="">
      <xdr:nvSpPr>
        <xdr:cNvPr id="153" name="n_3mainValue【道路】&#10;一人当たり延長">
          <a:extLst>
            <a:ext uri="{FF2B5EF4-FFF2-40B4-BE49-F238E27FC236}">
              <a16:creationId xmlns:a16="http://schemas.microsoft.com/office/drawing/2014/main" id="{00000000-0008-0000-0E00-000099000000}"/>
            </a:ext>
          </a:extLst>
        </xdr:cNvPr>
        <xdr:cNvSpPr txBox="1"/>
      </xdr:nvSpPr>
      <xdr:spPr>
        <a:xfrm>
          <a:off x="7594111" y="615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156263</xdr:rowOff>
    </xdr:from>
    <xdr:ext cx="534377" cy="259045"/>
    <xdr:sp macro="" textlink="">
      <xdr:nvSpPr>
        <xdr:cNvPr id="154" name="n_4mainValue【道路】&#10;一人当たり延長">
          <a:extLst>
            <a:ext uri="{FF2B5EF4-FFF2-40B4-BE49-F238E27FC236}">
              <a16:creationId xmlns:a16="http://schemas.microsoft.com/office/drawing/2014/main" id="{00000000-0008-0000-0E00-00009A000000}"/>
            </a:ext>
          </a:extLst>
        </xdr:cNvPr>
        <xdr:cNvSpPr txBox="1"/>
      </xdr:nvSpPr>
      <xdr:spPr>
        <a:xfrm>
          <a:off x="6705111" y="615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60" name="正方形/長方形 159">
          <a:extLst>
            <a:ext uri="{FF2B5EF4-FFF2-40B4-BE49-F238E27FC236}">
              <a16:creationId xmlns:a16="http://schemas.microsoft.com/office/drawing/2014/main" id="{00000000-0008-0000-0E00-0000A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61" name="正方形/長方形 160">
          <a:extLst>
            <a:ext uri="{FF2B5EF4-FFF2-40B4-BE49-F238E27FC236}">
              <a16:creationId xmlns:a16="http://schemas.microsoft.com/office/drawing/2014/main" id="{00000000-0008-0000-0E00-0000A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正方形/長方形 161">
          <a:extLst>
            <a:ext uri="{FF2B5EF4-FFF2-40B4-BE49-F238E27FC236}">
              <a16:creationId xmlns:a16="http://schemas.microsoft.com/office/drawing/2014/main" id="{00000000-0008-0000-0E00-0000A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80" name="【橋りょう・トンネル】&#10;有形固定資産減価償却率グラフ枠">
          <a:extLst>
            <a:ext uri="{FF2B5EF4-FFF2-40B4-BE49-F238E27FC236}">
              <a16:creationId xmlns:a16="http://schemas.microsoft.com/office/drawing/2014/main" id="{00000000-0008-0000-0E00-0000B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13063</xdr:rowOff>
    </xdr:from>
    <xdr:to>
      <xdr:col>24</xdr:col>
      <xdr:colOff>62865</xdr:colOff>
      <xdr:row>63</xdr:row>
      <xdr:rowOff>138793</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4634865" y="9614263"/>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142620</xdr:rowOff>
    </xdr:from>
    <xdr:ext cx="405111" cy="259045"/>
    <xdr:sp macro="" textlink="">
      <xdr:nvSpPr>
        <xdr:cNvPr id="182" name="【橋りょう・トンネル】&#10;有形固定資産減価償却率最小値テキスト">
          <a:extLst>
            <a:ext uri="{FF2B5EF4-FFF2-40B4-BE49-F238E27FC236}">
              <a16:creationId xmlns:a16="http://schemas.microsoft.com/office/drawing/2014/main" id="{00000000-0008-0000-0E00-0000B6000000}"/>
            </a:ext>
          </a:extLst>
        </xdr:cNvPr>
        <xdr:cNvSpPr txBox="1"/>
      </xdr:nvSpPr>
      <xdr:spPr>
        <a:xfrm>
          <a:off x="46736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138793</xdr:rowOff>
    </xdr:from>
    <xdr:to>
      <xdr:col>24</xdr:col>
      <xdr:colOff>152400</xdr:colOff>
      <xdr:row>63</xdr:row>
      <xdr:rowOff>138793</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131190</xdr:rowOff>
    </xdr:from>
    <xdr:ext cx="405111" cy="259045"/>
    <xdr:sp macro="" textlink="">
      <xdr:nvSpPr>
        <xdr:cNvPr id="184" name="【橋りょう・トンネル】&#10;有形固定資産減価償却率最大値テキスト">
          <a:extLst>
            <a:ext uri="{FF2B5EF4-FFF2-40B4-BE49-F238E27FC236}">
              <a16:creationId xmlns:a16="http://schemas.microsoft.com/office/drawing/2014/main" id="{00000000-0008-0000-0E00-0000B8000000}"/>
            </a:ext>
          </a:extLst>
        </xdr:cNvPr>
        <xdr:cNvSpPr txBox="1"/>
      </xdr:nvSpPr>
      <xdr:spPr>
        <a:xfrm>
          <a:off x="4673600" y="93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13063</xdr:rowOff>
    </xdr:from>
    <xdr:to>
      <xdr:col>24</xdr:col>
      <xdr:colOff>152400</xdr:colOff>
      <xdr:row>56</xdr:row>
      <xdr:rowOff>13063</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4546600" y="96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86" name="【橋りょう・トンネル】&#10;有形固定資産減価償却率平均値テキスト">
          <a:extLst>
            <a:ext uri="{FF2B5EF4-FFF2-40B4-BE49-F238E27FC236}">
              <a16:creationId xmlns:a16="http://schemas.microsoft.com/office/drawing/2014/main" id="{00000000-0008-0000-0E00-0000BA000000}"/>
            </a:ext>
          </a:extLst>
        </xdr:cNvPr>
        <xdr:cNvSpPr txBox="1"/>
      </xdr:nvSpPr>
      <xdr:spPr>
        <a:xfrm>
          <a:off x="46736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7" name="フローチャート: 判断 186">
          <a:extLst>
            <a:ext uri="{FF2B5EF4-FFF2-40B4-BE49-F238E27FC236}">
              <a16:creationId xmlns:a16="http://schemas.microsoft.com/office/drawing/2014/main" id="{00000000-0008-0000-0E00-0000BB000000}"/>
            </a:ext>
          </a:extLst>
        </xdr:cNvPr>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88" name="フローチャート: 判断 187">
          <a:extLst>
            <a:ext uri="{FF2B5EF4-FFF2-40B4-BE49-F238E27FC236}">
              <a16:creationId xmlns:a16="http://schemas.microsoft.com/office/drawing/2014/main" id="{00000000-0008-0000-0E00-0000BC000000}"/>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32476</xdr:rowOff>
    </xdr:from>
    <xdr:to>
      <xdr:col>15</xdr:col>
      <xdr:colOff>101600</xdr:colOff>
      <xdr:row>59</xdr:row>
      <xdr:rowOff>134076</xdr:rowOff>
    </xdr:to>
    <xdr:sp macro="" textlink="">
      <xdr:nvSpPr>
        <xdr:cNvPr id="189" name="フローチャート: 判断 188">
          <a:extLst>
            <a:ext uri="{FF2B5EF4-FFF2-40B4-BE49-F238E27FC236}">
              <a16:creationId xmlns:a16="http://schemas.microsoft.com/office/drawing/2014/main" id="{00000000-0008-0000-0E00-0000BD000000}"/>
            </a:ext>
          </a:extLst>
        </xdr:cNvPr>
        <xdr:cNvSpPr/>
      </xdr:nvSpPr>
      <xdr:spPr>
        <a:xfrm>
          <a:off x="2857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90" name="フローチャート: 判断 189">
          <a:extLst>
            <a:ext uri="{FF2B5EF4-FFF2-40B4-BE49-F238E27FC236}">
              <a16:creationId xmlns:a16="http://schemas.microsoft.com/office/drawing/2014/main" id="{00000000-0008-0000-0E00-0000BE000000}"/>
            </a:ext>
          </a:extLst>
        </xdr:cNvPr>
        <xdr:cNvSpPr/>
      </xdr:nvSpPr>
      <xdr:spPr>
        <a:xfrm>
          <a:off x="1968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76563</xdr:rowOff>
    </xdr:from>
    <xdr:to>
      <xdr:col>6</xdr:col>
      <xdr:colOff>38100</xdr:colOff>
      <xdr:row>59</xdr:row>
      <xdr:rowOff>6713</xdr:rowOff>
    </xdr:to>
    <xdr:sp macro="" textlink="">
      <xdr:nvSpPr>
        <xdr:cNvPr id="191" name="フローチャート: 判断 190">
          <a:extLst>
            <a:ext uri="{FF2B5EF4-FFF2-40B4-BE49-F238E27FC236}">
              <a16:creationId xmlns:a16="http://schemas.microsoft.com/office/drawing/2014/main" id="{00000000-0008-0000-0E00-0000BF000000}"/>
            </a:ext>
          </a:extLst>
        </xdr:cNvPr>
        <xdr:cNvSpPr/>
      </xdr:nvSpPr>
      <xdr:spPr>
        <a:xfrm>
          <a:off x="1079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45847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103976</xdr:rowOff>
    </xdr:from>
    <xdr:ext cx="405111" cy="259045"/>
    <xdr:sp macro="" textlink="">
      <xdr:nvSpPr>
        <xdr:cNvPr id="198" name="【橋りょう・トンネル】&#10;有形固定資産減価償却率該当値テキスト">
          <a:extLst>
            <a:ext uri="{FF2B5EF4-FFF2-40B4-BE49-F238E27FC236}">
              <a16:creationId xmlns:a16="http://schemas.microsoft.com/office/drawing/2014/main" id="{00000000-0008-0000-0E00-0000C6000000}"/>
            </a:ext>
          </a:extLst>
        </xdr:cNvPr>
        <xdr:cNvSpPr txBox="1"/>
      </xdr:nvSpPr>
      <xdr:spPr>
        <a:xfrm>
          <a:off x="4673600"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89626</xdr:rowOff>
    </xdr:from>
    <xdr:to>
      <xdr:col>20</xdr:col>
      <xdr:colOff>38100</xdr:colOff>
      <xdr:row>61</xdr:row>
      <xdr:rowOff>19776</xdr:rowOff>
    </xdr:to>
    <xdr:sp macro="" textlink="">
      <xdr:nvSpPr>
        <xdr:cNvPr id="199" name="楕円 198">
          <a:extLst>
            <a:ext uri="{FF2B5EF4-FFF2-40B4-BE49-F238E27FC236}">
              <a16:creationId xmlns:a16="http://schemas.microsoft.com/office/drawing/2014/main" id="{00000000-0008-0000-0E00-0000C7000000}"/>
            </a:ext>
          </a:extLst>
        </xdr:cNvPr>
        <xdr:cNvSpPr/>
      </xdr:nvSpPr>
      <xdr:spPr>
        <a:xfrm>
          <a:off x="3746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140426</xdr:rowOff>
    </xdr:from>
    <xdr:to>
      <xdr:col>24</xdr:col>
      <xdr:colOff>63500</xdr:colOff>
      <xdr:row>61</xdr:row>
      <xdr:rowOff>4899</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3797300" y="104274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47172</xdr:rowOff>
    </xdr:from>
    <xdr:to>
      <xdr:col>15</xdr:col>
      <xdr:colOff>101600</xdr:colOff>
      <xdr:row>60</xdr:row>
      <xdr:rowOff>148772</xdr:rowOff>
    </xdr:to>
    <xdr:sp macro="" textlink="">
      <xdr:nvSpPr>
        <xdr:cNvPr id="201" name="楕円 200">
          <a:extLst>
            <a:ext uri="{FF2B5EF4-FFF2-40B4-BE49-F238E27FC236}">
              <a16:creationId xmlns:a16="http://schemas.microsoft.com/office/drawing/2014/main" id="{00000000-0008-0000-0E00-0000C9000000}"/>
            </a:ext>
          </a:extLst>
        </xdr:cNvPr>
        <xdr:cNvSpPr/>
      </xdr:nvSpPr>
      <xdr:spPr>
        <a:xfrm>
          <a:off x="2857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97972</xdr:rowOff>
    </xdr:from>
    <xdr:to>
      <xdr:col>19</xdr:col>
      <xdr:colOff>177800</xdr:colOff>
      <xdr:row>60</xdr:row>
      <xdr:rowOff>140426</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2908300" y="1038497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34109</xdr:rowOff>
    </xdr:from>
    <xdr:to>
      <xdr:col>10</xdr:col>
      <xdr:colOff>165100</xdr:colOff>
      <xdr:row>60</xdr:row>
      <xdr:rowOff>135709</xdr:rowOff>
    </xdr:to>
    <xdr:sp macro="" textlink="">
      <xdr:nvSpPr>
        <xdr:cNvPr id="203" name="楕円 202">
          <a:extLst>
            <a:ext uri="{FF2B5EF4-FFF2-40B4-BE49-F238E27FC236}">
              <a16:creationId xmlns:a16="http://schemas.microsoft.com/office/drawing/2014/main" id="{00000000-0008-0000-0E00-0000CB000000}"/>
            </a:ext>
          </a:extLst>
        </xdr:cNvPr>
        <xdr:cNvSpPr/>
      </xdr:nvSpPr>
      <xdr:spPr>
        <a:xfrm>
          <a:off x="1968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84909</xdr:rowOff>
    </xdr:from>
    <xdr:to>
      <xdr:col>15</xdr:col>
      <xdr:colOff>50800</xdr:colOff>
      <xdr:row>60</xdr:row>
      <xdr:rowOff>97972</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2019300" y="1037190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153307</xdr:rowOff>
    </xdr:from>
    <xdr:to>
      <xdr:col>6</xdr:col>
      <xdr:colOff>38100</xdr:colOff>
      <xdr:row>60</xdr:row>
      <xdr:rowOff>83457</xdr:rowOff>
    </xdr:to>
    <xdr:sp macro="" textlink="">
      <xdr:nvSpPr>
        <xdr:cNvPr id="205" name="楕円 204">
          <a:extLst>
            <a:ext uri="{FF2B5EF4-FFF2-40B4-BE49-F238E27FC236}">
              <a16:creationId xmlns:a16="http://schemas.microsoft.com/office/drawing/2014/main" id="{00000000-0008-0000-0E00-0000CD000000}"/>
            </a:ext>
          </a:extLst>
        </xdr:cNvPr>
        <xdr:cNvSpPr/>
      </xdr:nvSpPr>
      <xdr:spPr>
        <a:xfrm>
          <a:off x="1079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32657</xdr:rowOff>
    </xdr:from>
    <xdr:to>
      <xdr:col>10</xdr:col>
      <xdr:colOff>114300</xdr:colOff>
      <xdr:row>60</xdr:row>
      <xdr:rowOff>84909</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1130300" y="1031965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207" name="n_1ave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150603</xdr:rowOff>
    </xdr:from>
    <xdr:ext cx="405111" cy="259045"/>
    <xdr:sp macro="" textlink="">
      <xdr:nvSpPr>
        <xdr:cNvPr id="208" name="n_2aveValue【橋りょう・トンネル】&#10;有形固定資産減価償却率">
          <a:extLst>
            <a:ext uri="{FF2B5EF4-FFF2-40B4-BE49-F238E27FC236}">
              <a16:creationId xmlns:a16="http://schemas.microsoft.com/office/drawing/2014/main" id="{00000000-0008-0000-0E00-0000D0000000}"/>
            </a:ext>
          </a:extLst>
        </xdr:cNvPr>
        <xdr:cNvSpPr txBox="1"/>
      </xdr:nvSpPr>
      <xdr:spPr>
        <a:xfrm>
          <a:off x="2705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macro="" textlink="">
      <xdr:nvSpPr>
        <xdr:cNvPr id="209" name="n_3aveValue【橋りょう・トンネル】&#10;有形固定資産減価償却率">
          <a:extLst>
            <a:ext uri="{FF2B5EF4-FFF2-40B4-BE49-F238E27FC236}">
              <a16:creationId xmlns:a16="http://schemas.microsoft.com/office/drawing/2014/main" id="{00000000-0008-0000-0E00-0000D1000000}"/>
            </a:ext>
          </a:extLst>
        </xdr:cNvPr>
        <xdr:cNvSpPr txBox="1"/>
      </xdr:nvSpPr>
      <xdr:spPr>
        <a:xfrm>
          <a:off x="1816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23240</xdr:rowOff>
    </xdr:from>
    <xdr:ext cx="405111" cy="259045"/>
    <xdr:sp macro="" textlink="">
      <xdr:nvSpPr>
        <xdr:cNvPr id="210" name="n_4aveValue【橋りょう・トンネル】&#10;有形固定資産減価償却率">
          <a:extLst>
            <a:ext uri="{FF2B5EF4-FFF2-40B4-BE49-F238E27FC236}">
              <a16:creationId xmlns:a16="http://schemas.microsoft.com/office/drawing/2014/main" id="{00000000-0008-0000-0E00-0000D2000000}"/>
            </a:ext>
          </a:extLst>
        </xdr:cNvPr>
        <xdr:cNvSpPr txBox="1"/>
      </xdr:nvSpPr>
      <xdr:spPr>
        <a:xfrm>
          <a:off x="927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10903</xdr:rowOff>
    </xdr:from>
    <xdr:ext cx="405111" cy="259045"/>
    <xdr:sp macro="" textlink="">
      <xdr:nvSpPr>
        <xdr:cNvPr id="211" name="n_1mainValue【橋りょう・トンネル】&#10;有形固定資産減価償却率">
          <a:extLst>
            <a:ext uri="{FF2B5EF4-FFF2-40B4-BE49-F238E27FC236}">
              <a16:creationId xmlns:a16="http://schemas.microsoft.com/office/drawing/2014/main" id="{00000000-0008-0000-0E00-0000D3000000}"/>
            </a:ext>
          </a:extLst>
        </xdr:cNvPr>
        <xdr:cNvSpPr txBox="1"/>
      </xdr:nvSpPr>
      <xdr:spPr>
        <a:xfrm>
          <a:off x="35820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139899</xdr:rowOff>
    </xdr:from>
    <xdr:ext cx="405111" cy="259045"/>
    <xdr:sp macro="" textlink="">
      <xdr:nvSpPr>
        <xdr:cNvPr id="212" name="n_2mainValue【橋りょう・トンネル】&#10;有形固定資産減価償却率">
          <a:extLst>
            <a:ext uri="{FF2B5EF4-FFF2-40B4-BE49-F238E27FC236}">
              <a16:creationId xmlns:a16="http://schemas.microsoft.com/office/drawing/2014/main" id="{00000000-0008-0000-0E00-0000D4000000}"/>
            </a:ext>
          </a:extLst>
        </xdr:cNvPr>
        <xdr:cNvSpPr txBox="1"/>
      </xdr:nvSpPr>
      <xdr:spPr>
        <a:xfrm>
          <a:off x="2705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126836</xdr:rowOff>
    </xdr:from>
    <xdr:ext cx="405111" cy="259045"/>
    <xdr:sp macro="" textlink="">
      <xdr:nvSpPr>
        <xdr:cNvPr id="213" name="n_3mainValue【橋りょう・トンネル】&#10;有形固定資産減価償却率">
          <a:extLst>
            <a:ext uri="{FF2B5EF4-FFF2-40B4-BE49-F238E27FC236}">
              <a16:creationId xmlns:a16="http://schemas.microsoft.com/office/drawing/2014/main" id="{00000000-0008-0000-0E00-0000D5000000}"/>
            </a:ext>
          </a:extLst>
        </xdr:cNvPr>
        <xdr:cNvSpPr txBox="1"/>
      </xdr:nvSpPr>
      <xdr:spPr>
        <a:xfrm>
          <a:off x="1816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214" name="n_4mainValue【橋りょう・トンネル】&#10;有形固定資産減価償却率">
          <a:extLst>
            <a:ext uri="{FF2B5EF4-FFF2-40B4-BE49-F238E27FC236}">
              <a16:creationId xmlns:a16="http://schemas.microsoft.com/office/drawing/2014/main" id="{00000000-0008-0000-0E00-0000D6000000}"/>
            </a:ext>
          </a:extLst>
        </xdr:cNvPr>
        <xdr:cNvSpPr txBox="1"/>
      </xdr:nvSpPr>
      <xdr:spPr>
        <a:xfrm>
          <a:off x="927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7" name="正方形/長方形 216">
          <a:extLst>
            <a:ext uri="{FF2B5EF4-FFF2-40B4-BE49-F238E27FC236}">
              <a16:creationId xmlns:a16="http://schemas.microsoft.com/office/drawing/2014/main" id="{00000000-0008-0000-0E00-0000D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8" name="正方形/長方形 217">
          <a:extLst>
            <a:ext uri="{FF2B5EF4-FFF2-40B4-BE49-F238E27FC236}">
              <a16:creationId xmlns:a16="http://schemas.microsoft.com/office/drawing/2014/main" id="{00000000-0008-0000-0E00-0000D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9" name="正方形/長方形 218">
          <a:extLst>
            <a:ext uri="{FF2B5EF4-FFF2-40B4-BE49-F238E27FC236}">
              <a16:creationId xmlns:a16="http://schemas.microsoft.com/office/drawing/2014/main" id="{00000000-0008-0000-0E00-0000D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20" name="正方形/長方形 219">
          <a:extLst>
            <a:ext uri="{FF2B5EF4-FFF2-40B4-BE49-F238E27FC236}">
              <a16:creationId xmlns:a16="http://schemas.microsoft.com/office/drawing/2014/main" id="{00000000-0008-0000-0E00-0000D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21" name="正方形/長方形 220">
          <a:extLst>
            <a:ext uri="{FF2B5EF4-FFF2-40B4-BE49-F238E27FC236}">
              <a16:creationId xmlns:a16="http://schemas.microsoft.com/office/drawing/2014/main" id="{00000000-0008-0000-0E00-0000D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22" name="正方形/長方形 221">
          <a:extLst>
            <a:ext uri="{FF2B5EF4-FFF2-40B4-BE49-F238E27FC236}">
              <a16:creationId xmlns:a16="http://schemas.microsoft.com/office/drawing/2014/main" id="{00000000-0008-0000-0E00-0000D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9" name="【橋りょう・トンネル】&#10;一人当たり有形固定資産（償却資産）額グラフ枠">
          <a:extLst>
            <a:ext uri="{FF2B5EF4-FFF2-40B4-BE49-F238E27FC236}">
              <a16:creationId xmlns:a16="http://schemas.microsoft.com/office/drawing/2014/main" id="{00000000-0008-0000-0E00-0000E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89628</xdr:rowOff>
    </xdr:from>
    <xdr:to>
      <xdr:col>54</xdr:col>
      <xdr:colOff>189865</xdr:colOff>
      <xdr:row>64</xdr:row>
      <xdr:rowOff>58590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flipV="1">
          <a:off x="10476865" y="9519378"/>
          <a:ext cx="0" cy="1512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62417</xdr:rowOff>
    </xdr:from>
    <xdr:ext cx="534377" cy="259045"/>
    <xdr:sp macro="" textlink="">
      <xdr:nvSpPr>
        <xdr:cNvPr id="241" name="【橋りょう・トンネル】&#10;一人当たり有形固定資産（償却資産）額最小値テキスト">
          <a:extLst>
            <a:ext uri="{FF2B5EF4-FFF2-40B4-BE49-F238E27FC236}">
              <a16:creationId xmlns:a16="http://schemas.microsoft.com/office/drawing/2014/main" id="{00000000-0008-0000-0E00-0000F1000000}"/>
            </a:ext>
          </a:extLst>
        </xdr:cNvPr>
        <xdr:cNvSpPr txBox="1"/>
      </xdr:nvSpPr>
      <xdr:spPr>
        <a:xfrm>
          <a:off x="10515600" y="1103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58590</xdr:rowOff>
    </xdr:from>
    <xdr:to>
      <xdr:col>55</xdr:col>
      <xdr:colOff>88900</xdr:colOff>
      <xdr:row>64</xdr:row>
      <xdr:rowOff>58590</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10388600" y="1103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36305</xdr:rowOff>
    </xdr:from>
    <xdr:ext cx="599010" cy="259045"/>
    <xdr:sp macro="" textlink="">
      <xdr:nvSpPr>
        <xdr:cNvPr id="243" name="【橋りょう・トンネル】&#10;一人当たり有形固定資産（償却資産）額最大値テキスト">
          <a:extLst>
            <a:ext uri="{FF2B5EF4-FFF2-40B4-BE49-F238E27FC236}">
              <a16:creationId xmlns:a16="http://schemas.microsoft.com/office/drawing/2014/main" id="{00000000-0008-0000-0E00-0000F3000000}"/>
            </a:ext>
          </a:extLst>
        </xdr:cNvPr>
        <xdr:cNvSpPr txBox="1"/>
      </xdr:nvSpPr>
      <xdr:spPr>
        <a:xfrm>
          <a:off x="10515600" y="929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89628</xdr:rowOff>
    </xdr:from>
    <xdr:to>
      <xdr:col>55</xdr:col>
      <xdr:colOff>88900</xdr:colOff>
      <xdr:row>55</xdr:row>
      <xdr:rowOff>89628</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10388600" y="951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141770</xdr:rowOff>
    </xdr:from>
    <xdr:ext cx="599010" cy="259045"/>
    <xdr:sp macro="" textlink="">
      <xdr:nvSpPr>
        <xdr:cNvPr id="245" name="【橋りょう・トンネル】&#10;一人当たり有形固定資産（償却資産）額平均値テキスト">
          <a:extLst>
            <a:ext uri="{FF2B5EF4-FFF2-40B4-BE49-F238E27FC236}">
              <a16:creationId xmlns:a16="http://schemas.microsoft.com/office/drawing/2014/main" id="{00000000-0008-0000-0E00-0000F5000000}"/>
            </a:ext>
          </a:extLst>
        </xdr:cNvPr>
        <xdr:cNvSpPr txBox="1"/>
      </xdr:nvSpPr>
      <xdr:spPr>
        <a:xfrm>
          <a:off x="10515600" y="10428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118893</xdr:rowOff>
    </xdr:from>
    <xdr:to>
      <xdr:col>55</xdr:col>
      <xdr:colOff>50800</xdr:colOff>
      <xdr:row>62</xdr:row>
      <xdr:rowOff>49043</xdr:rowOff>
    </xdr:to>
    <xdr:sp macro="" textlink="">
      <xdr:nvSpPr>
        <xdr:cNvPr id="246" name="フローチャート: 判断 245">
          <a:extLst>
            <a:ext uri="{FF2B5EF4-FFF2-40B4-BE49-F238E27FC236}">
              <a16:creationId xmlns:a16="http://schemas.microsoft.com/office/drawing/2014/main" id="{00000000-0008-0000-0E00-0000F6000000}"/>
            </a:ext>
          </a:extLst>
        </xdr:cNvPr>
        <xdr:cNvSpPr/>
      </xdr:nvSpPr>
      <xdr:spPr>
        <a:xfrm>
          <a:off x="10426700" y="105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149297</xdr:rowOff>
    </xdr:from>
    <xdr:to>
      <xdr:col>50</xdr:col>
      <xdr:colOff>165100</xdr:colOff>
      <xdr:row>62</xdr:row>
      <xdr:rowOff>79447</xdr:rowOff>
    </xdr:to>
    <xdr:sp macro="" textlink="">
      <xdr:nvSpPr>
        <xdr:cNvPr id="247" name="フローチャート: 判断 246">
          <a:extLst>
            <a:ext uri="{FF2B5EF4-FFF2-40B4-BE49-F238E27FC236}">
              <a16:creationId xmlns:a16="http://schemas.microsoft.com/office/drawing/2014/main" id="{00000000-0008-0000-0E00-0000F7000000}"/>
            </a:ext>
          </a:extLst>
        </xdr:cNvPr>
        <xdr:cNvSpPr/>
      </xdr:nvSpPr>
      <xdr:spPr>
        <a:xfrm>
          <a:off x="9588500" y="1060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142099</xdr:rowOff>
    </xdr:from>
    <xdr:to>
      <xdr:col>46</xdr:col>
      <xdr:colOff>38100</xdr:colOff>
      <xdr:row>62</xdr:row>
      <xdr:rowOff>72249</xdr:rowOff>
    </xdr:to>
    <xdr:sp macro="" textlink="">
      <xdr:nvSpPr>
        <xdr:cNvPr id="248" name="フローチャート: 判断 247">
          <a:extLst>
            <a:ext uri="{FF2B5EF4-FFF2-40B4-BE49-F238E27FC236}">
              <a16:creationId xmlns:a16="http://schemas.microsoft.com/office/drawing/2014/main" id="{00000000-0008-0000-0E00-0000F8000000}"/>
            </a:ext>
          </a:extLst>
        </xdr:cNvPr>
        <xdr:cNvSpPr/>
      </xdr:nvSpPr>
      <xdr:spPr>
        <a:xfrm>
          <a:off x="8699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134836</xdr:rowOff>
    </xdr:from>
    <xdr:to>
      <xdr:col>41</xdr:col>
      <xdr:colOff>101600</xdr:colOff>
      <xdr:row>62</xdr:row>
      <xdr:rowOff>64986</xdr:rowOff>
    </xdr:to>
    <xdr:sp macro="" textlink="">
      <xdr:nvSpPr>
        <xdr:cNvPr id="249" name="フローチャート: 判断 248">
          <a:extLst>
            <a:ext uri="{FF2B5EF4-FFF2-40B4-BE49-F238E27FC236}">
              <a16:creationId xmlns:a16="http://schemas.microsoft.com/office/drawing/2014/main" id="{00000000-0008-0000-0E00-0000F9000000}"/>
            </a:ext>
          </a:extLst>
        </xdr:cNvPr>
        <xdr:cNvSpPr/>
      </xdr:nvSpPr>
      <xdr:spPr>
        <a:xfrm>
          <a:off x="7810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147955</xdr:rowOff>
    </xdr:from>
    <xdr:to>
      <xdr:col>36</xdr:col>
      <xdr:colOff>165100</xdr:colOff>
      <xdr:row>62</xdr:row>
      <xdr:rowOff>78105</xdr:rowOff>
    </xdr:to>
    <xdr:sp macro="" textlink="">
      <xdr:nvSpPr>
        <xdr:cNvPr id="250" name="フローチャート: 判断 249">
          <a:extLst>
            <a:ext uri="{FF2B5EF4-FFF2-40B4-BE49-F238E27FC236}">
              <a16:creationId xmlns:a16="http://schemas.microsoft.com/office/drawing/2014/main" id="{00000000-0008-0000-0E00-0000FA000000}"/>
            </a:ext>
          </a:extLst>
        </xdr:cNvPr>
        <xdr:cNvSpPr/>
      </xdr:nvSpPr>
      <xdr:spPr>
        <a:xfrm>
          <a:off x="6921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67099</xdr:rowOff>
    </xdr:from>
    <xdr:to>
      <xdr:col>55</xdr:col>
      <xdr:colOff>50800</xdr:colOff>
      <xdr:row>62</xdr:row>
      <xdr:rowOff>168699</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10426700" y="106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45526</xdr:rowOff>
    </xdr:from>
    <xdr:ext cx="599010" cy="259045"/>
    <xdr:sp macro="" textlink="">
      <xdr:nvSpPr>
        <xdr:cNvPr id="257" name="【橋りょう・トンネル】&#10;一人当たり有形固定資産（償却資産）額該当値テキスト">
          <a:extLst>
            <a:ext uri="{FF2B5EF4-FFF2-40B4-BE49-F238E27FC236}">
              <a16:creationId xmlns:a16="http://schemas.microsoft.com/office/drawing/2014/main" id="{00000000-0008-0000-0E00-000001010000}"/>
            </a:ext>
          </a:extLst>
        </xdr:cNvPr>
        <xdr:cNvSpPr txBox="1"/>
      </xdr:nvSpPr>
      <xdr:spPr>
        <a:xfrm>
          <a:off x="10515600" y="1067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71723</xdr:rowOff>
    </xdr:from>
    <xdr:to>
      <xdr:col>50</xdr:col>
      <xdr:colOff>165100</xdr:colOff>
      <xdr:row>63</xdr:row>
      <xdr:rowOff>1873</xdr:rowOff>
    </xdr:to>
    <xdr:sp macro="" textlink="">
      <xdr:nvSpPr>
        <xdr:cNvPr id="258" name="楕円 257">
          <a:extLst>
            <a:ext uri="{FF2B5EF4-FFF2-40B4-BE49-F238E27FC236}">
              <a16:creationId xmlns:a16="http://schemas.microsoft.com/office/drawing/2014/main" id="{00000000-0008-0000-0E00-000002010000}"/>
            </a:ext>
          </a:extLst>
        </xdr:cNvPr>
        <xdr:cNvSpPr/>
      </xdr:nvSpPr>
      <xdr:spPr>
        <a:xfrm>
          <a:off x="9588500" y="1070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117899</xdr:rowOff>
    </xdr:from>
    <xdr:to>
      <xdr:col>55</xdr:col>
      <xdr:colOff>0</xdr:colOff>
      <xdr:row>62</xdr:row>
      <xdr:rowOff>122523</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flipV="1">
          <a:off x="9639300" y="10747799"/>
          <a:ext cx="838200" cy="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74630</xdr:rowOff>
    </xdr:from>
    <xdr:to>
      <xdr:col>46</xdr:col>
      <xdr:colOff>38100</xdr:colOff>
      <xdr:row>63</xdr:row>
      <xdr:rowOff>4780</xdr:rowOff>
    </xdr:to>
    <xdr:sp macro="" textlink="">
      <xdr:nvSpPr>
        <xdr:cNvPr id="260" name="楕円 259">
          <a:extLst>
            <a:ext uri="{FF2B5EF4-FFF2-40B4-BE49-F238E27FC236}">
              <a16:creationId xmlns:a16="http://schemas.microsoft.com/office/drawing/2014/main" id="{00000000-0008-0000-0E00-000004010000}"/>
            </a:ext>
          </a:extLst>
        </xdr:cNvPr>
        <xdr:cNvSpPr/>
      </xdr:nvSpPr>
      <xdr:spPr>
        <a:xfrm>
          <a:off x="8699500" y="1070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122523</xdr:rowOff>
    </xdr:from>
    <xdr:to>
      <xdr:col>50</xdr:col>
      <xdr:colOff>114300</xdr:colOff>
      <xdr:row>62</xdr:row>
      <xdr:rowOff>125430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flipV="1">
          <a:off x="8750300" y="10752423"/>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81863</xdr:rowOff>
    </xdr:from>
    <xdr:to>
      <xdr:col>41</xdr:col>
      <xdr:colOff>101600</xdr:colOff>
      <xdr:row>63</xdr:row>
      <xdr:rowOff>12013</xdr:rowOff>
    </xdr:to>
    <xdr:sp macro="" textlink="">
      <xdr:nvSpPr>
        <xdr:cNvPr id="262" name="楕円 261">
          <a:extLst>
            <a:ext uri="{FF2B5EF4-FFF2-40B4-BE49-F238E27FC236}">
              <a16:creationId xmlns:a16="http://schemas.microsoft.com/office/drawing/2014/main" id="{00000000-0008-0000-0E00-000006010000}"/>
            </a:ext>
          </a:extLst>
        </xdr:cNvPr>
        <xdr:cNvSpPr/>
      </xdr:nvSpPr>
      <xdr:spPr>
        <a:xfrm>
          <a:off x="7810500" y="1071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125430</xdr:rowOff>
    </xdr:from>
    <xdr:to>
      <xdr:col>45</xdr:col>
      <xdr:colOff>177800</xdr:colOff>
      <xdr:row>62</xdr:row>
      <xdr:rowOff>132663</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flipV="1">
          <a:off x="7861300" y="10755330"/>
          <a:ext cx="889000" cy="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82787</xdr:rowOff>
    </xdr:from>
    <xdr:to>
      <xdr:col>36</xdr:col>
      <xdr:colOff>165100</xdr:colOff>
      <xdr:row>63</xdr:row>
      <xdr:rowOff>12937</xdr:rowOff>
    </xdr:to>
    <xdr:sp macro="" textlink="">
      <xdr:nvSpPr>
        <xdr:cNvPr id="264" name="楕円 263">
          <a:extLst>
            <a:ext uri="{FF2B5EF4-FFF2-40B4-BE49-F238E27FC236}">
              <a16:creationId xmlns:a16="http://schemas.microsoft.com/office/drawing/2014/main" id="{00000000-0008-0000-0E00-000008010000}"/>
            </a:ext>
          </a:extLst>
        </xdr:cNvPr>
        <xdr:cNvSpPr/>
      </xdr:nvSpPr>
      <xdr:spPr>
        <a:xfrm>
          <a:off x="6921500" y="1071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132663</xdr:rowOff>
    </xdr:from>
    <xdr:to>
      <xdr:col>41</xdr:col>
      <xdr:colOff>50800</xdr:colOff>
      <xdr:row>62</xdr:row>
      <xdr:rowOff>133587</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flipV="1">
          <a:off x="6972300" y="10762563"/>
          <a:ext cx="8890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95974</xdr:rowOff>
    </xdr:from>
    <xdr:ext cx="599010" cy="259045"/>
    <xdr:sp macro="" textlink="">
      <xdr:nvSpPr>
        <xdr:cNvPr id="266" name="n_1aveValue【橋りょう・トンネル】&#10;一人当たり有形固定資産（償却資産）額">
          <a:extLst>
            <a:ext uri="{FF2B5EF4-FFF2-40B4-BE49-F238E27FC236}">
              <a16:creationId xmlns:a16="http://schemas.microsoft.com/office/drawing/2014/main" id="{00000000-0008-0000-0E00-00000A010000}"/>
            </a:ext>
          </a:extLst>
        </xdr:cNvPr>
        <xdr:cNvSpPr txBox="1"/>
      </xdr:nvSpPr>
      <xdr:spPr>
        <a:xfrm>
          <a:off x="9327095" y="1038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88776</xdr:rowOff>
    </xdr:from>
    <xdr:ext cx="599010" cy="259045"/>
    <xdr:sp macro="" textlink="">
      <xdr:nvSpPr>
        <xdr:cNvPr id="267" name="n_2aveValue【橋りょう・トンネル】&#10;一人当たり有形固定資産（償却資産）額">
          <a:extLst>
            <a:ext uri="{FF2B5EF4-FFF2-40B4-BE49-F238E27FC236}">
              <a16:creationId xmlns:a16="http://schemas.microsoft.com/office/drawing/2014/main" id="{00000000-0008-0000-0E00-00000B010000}"/>
            </a:ext>
          </a:extLst>
        </xdr:cNvPr>
        <xdr:cNvSpPr txBox="1"/>
      </xdr:nvSpPr>
      <xdr:spPr>
        <a:xfrm>
          <a:off x="84507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81513</xdr:rowOff>
    </xdr:from>
    <xdr:ext cx="599010" cy="259045"/>
    <xdr:sp macro="" textlink="">
      <xdr:nvSpPr>
        <xdr:cNvPr id="268" name="n_3aveValue【橋りょう・トンネル】&#10;一人当たり有形固定資産（償却資産）額">
          <a:extLst>
            <a:ext uri="{FF2B5EF4-FFF2-40B4-BE49-F238E27FC236}">
              <a16:creationId xmlns:a16="http://schemas.microsoft.com/office/drawing/2014/main" id="{00000000-0008-0000-0E00-00000C010000}"/>
            </a:ext>
          </a:extLst>
        </xdr:cNvPr>
        <xdr:cNvSpPr txBox="1"/>
      </xdr:nvSpPr>
      <xdr:spPr>
        <a:xfrm>
          <a:off x="7561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94632</xdr:rowOff>
    </xdr:from>
    <xdr:ext cx="599010" cy="259045"/>
    <xdr:sp macro="" textlink="">
      <xdr:nvSpPr>
        <xdr:cNvPr id="269" name="n_4aveValue【橋りょう・トンネル】&#10;一人当たり有形固定資産（償却資産）額">
          <a:extLst>
            <a:ext uri="{FF2B5EF4-FFF2-40B4-BE49-F238E27FC236}">
              <a16:creationId xmlns:a16="http://schemas.microsoft.com/office/drawing/2014/main" id="{00000000-0008-0000-0E00-00000D010000}"/>
            </a:ext>
          </a:extLst>
        </xdr:cNvPr>
        <xdr:cNvSpPr txBox="1"/>
      </xdr:nvSpPr>
      <xdr:spPr>
        <a:xfrm>
          <a:off x="6672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164450</xdr:rowOff>
    </xdr:from>
    <xdr:ext cx="599010" cy="259045"/>
    <xdr:sp macro="" textlink="">
      <xdr:nvSpPr>
        <xdr:cNvPr id="270" name="n_1mainValue【橋りょう・トンネル】&#10;一人当たり有形固定資産（償却資産）額">
          <a:extLst>
            <a:ext uri="{FF2B5EF4-FFF2-40B4-BE49-F238E27FC236}">
              <a16:creationId xmlns:a16="http://schemas.microsoft.com/office/drawing/2014/main" id="{00000000-0008-0000-0E00-00000E010000}"/>
            </a:ext>
          </a:extLst>
        </xdr:cNvPr>
        <xdr:cNvSpPr txBox="1"/>
      </xdr:nvSpPr>
      <xdr:spPr>
        <a:xfrm>
          <a:off x="9327095" y="1079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167357</xdr:rowOff>
    </xdr:from>
    <xdr:ext cx="599010" cy="259045"/>
    <xdr:sp macro="" textlink="">
      <xdr:nvSpPr>
        <xdr:cNvPr id="271" name="n_2mainValue【橋りょう・トンネル】&#10;一人当たり有形固定資産（償却資産）額">
          <a:extLst>
            <a:ext uri="{FF2B5EF4-FFF2-40B4-BE49-F238E27FC236}">
              <a16:creationId xmlns:a16="http://schemas.microsoft.com/office/drawing/2014/main" id="{00000000-0008-0000-0E00-00000F010000}"/>
            </a:ext>
          </a:extLst>
        </xdr:cNvPr>
        <xdr:cNvSpPr txBox="1"/>
      </xdr:nvSpPr>
      <xdr:spPr>
        <a:xfrm>
          <a:off x="8450795" y="1079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3140</xdr:rowOff>
    </xdr:from>
    <xdr:ext cx="599010" cy="259045"/>
    <xdr:sp macro="" textlink="">
      <xdr:nvSpPr>
        <xdr:cNvPr id="272" name="n_3mainValue【橋りょう・トンネル】&#10;一人当たり有形固定資産（償却資産）額">
          <a:extLst>
            <a:ext uri="{FF2B5EF4-FFF2-40B4-BE49-F238E27FC236}">
              <a16:creationId xmlns:a16="http://schemas.microsoft.com/office/drawing/2014/main" id="{00000000-0008-0000-0E00-000010010000}"/>
            </a:ext>
          </a:extLst>
        </xdr:cNvPr>
        <xdr:cNvSpPr txBox="1"/>
      </xdr:nvSpPr>
      <xdr:spPr>
        <a:xfrm>
          <a:off x="7561795" y="1080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4064</xdr:rowOff>
    </xdr:from>
    <xdr:ext cx="599010" cy="259045"/>
    <xdr:sp macro="" textlink="">
      <xdr:nvSpPr>
        <xdr:cNvPr id="273" name="n_4mainValue【橋りょう・トンネル】&#10;一人当たり有形固定資産（償却資産）額">
          <a:extLst>
            <a:ext uri="{FF2B5EF4-FFF2-40B4-BE49-F238E27FC236}">
              <a16:creationId xmlns:a16="http://schemas.microsoft.com/office/drawing/2014/main" id="{00000000-0008-0000-0E00-000011010000}"/>
            </a:ext>
          </a:extLst>
        </xdr:cNvPr>
        <xdr:cNvSpPr txBox="1"/>
      </xdr:nvSpPr>
      <xdr:spPr>
        <a:xfrm>
          <a:off x="6672795" y="1080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5" name="【公営住宅】&#10;有形固定資産減価償却率グラフ枠">
          <a:extLst>
            <a:ext uri="{FF2B5EF4-FFF2-40B4-BE49-F238E27FC236}">
              <a16:creationId xmlns:a16="http://schemas.microsoft.com/office/drawing/2014/main" id="{00000000-0008-0000-0E00-000027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131826</xdr:rowOff>
    </xdr:from>
    <xdr:to>
      <xdr:col>24</xdr:col>
      <xdr:colOff>62865</xdr:colOff>
      <xdr:row>86</xdr:row>
      <xdr:rowOff>152400</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flipV="1">
          <a:off x="4634865" y="1350492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156227</xdr:rowOff>
    </xdr:from>
    <xdr:ext cx="405111" cy="259045"/>
    <xdr:sp macro="" textlink="">
      <xdr:nvSpPr>
        <xdr:cNvPr id="297" name="【公営住宅】&#10;有形固定資産減価償却率最小値テキスト">
          <a:extLst>
            <a:ext uri="{FF2B5EF4-FFF2-40B4-BE49-F238E27FC236}">
              <a16:creationId xmlns:a16="http://schemas.microsoft.com/office/drawing/2014/main" id="{00000000-0008-0000-0E00-000029010000}"/>
            </a:ext>
          </a:extLst>
        </xdr:cNvPr>
        <xdr:cNvSpPr txBox="1"/>
      </xdr:nvSpPr>
      <xdr:spPr>
        <a:xfrm>
          <a:off x="4673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152400</xdr:rowOff>
    </xdr:from>
    <xdr:to>
      <xdr:col>24</xdr:col>
      <xdr:colOff>152400</xdr:colOff>
      <xdr:row>86</xdr:row>
      <xdr:rowOff>152400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4546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78503</xdr:rowOff>
    </xdr:from>
    <xdr:ext cx="405111" cy="259045"/>
    <xdr:sp macro="" textlink="">
      <xdr:nvSpPr>
        <xdr:cNvPr id="299" name="【公営住宅】&#10;有形固定資産減価償却率最大値テキスト">
          <a:extLst>
            <a:ext uri="{FF2B5EF4-FFF2-40B4-BE49-F238E27FC236}">
              <a16:creationId xmlns:a16="http://schemas.microsoft.com/office/drawing/2014/main" id="{00000000-0008-0000-0E00-00002B010000}"/>
            </a:ext>
          </a:extLst>
        </xdr:cNvPr>
        <xdr:cNvSpPr txBox="1"/>
      </xdr:nvSpPr>
      <xdr:spPr>
        <a:xfrm>
          <a:off x="4673600" y="1328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131826</xdr:rowOff>
    </xdr:from>
    <xdr:to>
      <xdr:col>24</xdr:col>
      <xdr:colOff>152400</xdr:colOff>
      <xdr:row>78</xdr:row>
      <xdr:rowOff>131826</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4546600" y="1350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164609</xdr:rowOff>
    </xdr:from>
    <xdr:ext cx="405111" cy="259045"/>
    <xdr:sp macro="" textlink="">
      <xdr:nvSpPr>
        <xdr:cNvPr id="301" name="【公営住宅】&#10;有形固定資産減価償却率平均値テキスト">
          <a:extLst>
            <a:ext uri="{FF2B5EF4-FFF2-40B4-BE49-F238E27FC236}">
              <a16:creationId xmlns:a16="http://schemas.microsoft.com/office/drawing/2014/main" id="{00000000-0008-0000-0E00-00002D010000}"/>
            </a:ext>
          </a:extLst>
        </xdr:cNvPr>
        <xdr:cNvSpPr txBox="1"/>
      </xdr:nvSpPr>
      <xdr:spPr>
        <a:xfrm>
          <a:off x="4673600" y="1456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xdr:rowOff>
    </xdr:from>
    <xdr:to>
      <xdr:col>24</xdr:col>
      <xdr:colOff>114300</xdr:colOff>
      <xdr:row>85</xdr:row>
      <xdr:rowOff>116332</xdr:rowOff>
    </xdr:to>
    <xdr:sp macro="" textlink="">
      <xdr:nvSpPr>
        <xdr:cNvPr id="302" name="フローチャート: 判断 301">
          <a:extLst>
            <a:ext uri="{FF2B5EF4-FFF2-40B4-BE49-F238E27FC236}">
              <a16:creationId xmlns:a16="http://schemas.microsoft.com/office/drawing/2014/main" id="{00000000-0008-0000-0E00-00002E010000}"/>
            </a:ext>
          </a:extLst>
        </xdr:cNvPr>
        <xdr:cNvSpPr/>
      </xdr:nvSpPr>
      <xdr:spPr>
        <a:xfrm>
          <a:off x="45847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85</xdr:row>
      <xdr:rowOff>10161</xdr:rowOff>
    </xdr:from>
    <xdr:to>
      <xdr:col>20</xdr:col>
      <xdr:colOff>38100</xdr:colOff>
      <xdr:row>85</xdr:row>
      <xdr:rowOff>111761</xdr:rowOff>
    </xdr:to>
    <xdr:sp macro="" textlink="">
      <xdr:nvSpPr>
        <xdr:cNvPr id="303" name="フローチャート: 判断 302">
          <a:extLst>
            <a:ext uri="{FF2B5EF4-FFF2-40B4-BE49-F238E27FC236}">
              <a16:creationId xmlns:a16="http://schemas.microsoft.com/office/drawing/2014/main" id="{00000000-0008-0000-0E00-00002F010000}"/>
            </a:ext>
          </a:extLst>
        </xdr:cNvPr>
        <xdr:cNvSpPr/>
      </xdr:nvSpPr>
      <xdr:spPr>
        <a:xfrm>
          <a:off x="3746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33020</xdr:rowOff>
    </xdr:from>
    <xdr:to>
      <xdr:col>15</xdr:col>
      <xdr:colOff>101600</xdr:colOff>
      <xdr:row>83</xdr:row>
      <xdr:rowOff>134620</xdr:rowOff>
    </xdr:to>
    <xdr:sp macro="" textlink="">
      <xdr:nvSpPr>
        <xdr:cNvPr id="304" name="フローチャート: 判断 303">
          <a:extLst>
            <a:ext uri="{FF2B5EF4-FFF2-40B4-BE49-F238E27FC236}">
              <a16:creationId xmlns:a16="http://schemas.microsoft.com/office/drawing/2014/main" id="{00000000-0008-0000-0E00-000030010000}"/>
            </a:ext>
          </a:extLst>
        </xdr:cNvPr>
        <xdr:cNvSpPr/>
      </xdr:nvSpPr>
      <xdr:spPr>
        <a:xfrm>
          <a:off x="2857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106172</xdr:rowOff>
    </xdr:from>
    <xdr:to>
      <xdr:col>10</xdr:col>
      <xdr:colOff>165100</xdr:colOff>
      <xdr:row>85</xdr:row>
      <xdr:rowOff>36322</xdr:rowOff>
    </xdr:to>
    <xdr:sp macro="" textlink="">
      <xdr:nvSpPr>
        <xdr:cNvPr id="305" name="フローチャート: 判断 304">
          <a:extLst>
            <a:ext uri="{FF2B5EF4-FFF2-40B4-BE49-F238E27FC236}">
              <a16:creationId xmlns:a16="http://schemas.microsoft.com/office/drawing/2014/main" id="{00000000-0008-0000-0E00-000031010000}"/>
            </a:ext>
          </a:extLst>
        </xdr:cNvPr>
        <xdr:cNvSpPr/>
      </xdr:nvSpPr>
      <xdr:spPr>
        <a:xfrm>
          <a:off x="1968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140463</xdr:rowOff>
    </xdr:from>
    <xdr:to>
      <xdr:col>6</xdr:col>
      <xdr:colOff>38100</xdr:colOff>
      <xdr:row>85</xdr:row>
      <xdr:rowOff>70613</xdr:rowOff>
    </xdr:to>
    <xdr:sp macro="" textlink="">
      <xdr:nvSpPr>
        <xdr:cNvPr id="306" name="フローチャート: 判断 305">
          <a:extLst>
            <a:ext uri="{FF2B5EF4-FFF2-40B4-BE49-F238E27FC236}">
              <a16:creationId xmlns:a16="http://schemas.microsoft.com/office/drawing/2014/main" id="{00000000-0008-0000-0E00-000032010000}"/>
            </a:ext>
          </a:extLst>
        </xdr:cNvPr>
        <xdr:cNvSpPr/>
      </xdr:nvSpPr>
      <xdr:spPr>
        <a:xfrm>
          <a:off x="1079500" y="1454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145035</xdr:rowOff>
    </xdr:from>
    <xdr:to>
      <xdr:col>24</xdr:col>
      <xdr:colOff>114300</xdr:colOff>
      <xdr:row>84</xdr:row>
      <xdr:rowOff>75185</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45847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167912</xdr:rowOff>
    </xdr:from>
    <xdr:ext cx="405111" cy="259045"/>
    <xdr:sp macro="" textlink="">
      <xdr:nvSpPr>
        <xdr:cNvPr id="313" name="【公営住宅】&#10;有形固定資産減価償却率該当値テキスト">
          <a:extLst>
            <a:ext uri="{FF2B5EF4-FFF2-40B4-BE49-F238E27FC236}">
              <a16:creationId xmlns:a16="http://schemas.microsoft.com/office/drawing/2014/main" id="{00000000-0008-0000-0E00-000039010000}"/>
            </a:ext>
          </a:extLst>
        </xdr:cNvPr>
        <xdr:cNvSpPr txBox="1"/>
      </xdr:nvSpPr>
      <xdr:spPr>
        <a:xfrm>
          <a:off x="4673600" y="1422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103887</xdr:rowOff>
    </xdr:from>
    <xdr:to>
      <xdr:col>20</xdr:col>
      <xdr:colOff>38100</xdr:colOff>
      <xdr:row>84</xdr:row>
      <xdr:rowOff>34037</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3746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154687</xdr:rowOff>
    </xdr:from>
    <xdr:to>
      <xdr:col>24</xdr:col>
      <xdr:colOff>63500</xdr:colOff>
      <xdr:row>84</xdr:row>
      <xdr:rowOff>24385</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3797300" y="14385037"/>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65024</xdr:rowOff>
    </xdr:from>
    <xdr:to>
      <xdr:col>15</xdr:col>
      <xdr:colOff>101600</xdr:colOff>
      <xdr:row>83</xdr:row>
      <xdr:rowOff>166624</xdr:rowOff>
    </xdr:to>
    <xdr:sp macro="" textlink="">
      <xdr:nvSpPr>
        <xdr:cNvPr id="316" name="楕円 315">
          <a:extLst>
            <a:ext uri="{FF2B5EF4-FFF2-40B4-BE49-F238E27FC236}">
              <a16:creationId xmlns:a16="http://schemas.microsoft.com/office/drawing/2014/main" id="{00000000-0008-0000-0E00-00003C010000}"/>
            </a:ext>
          </a:extLst>
        </xdr:cNvPr>
        <xdr:cNvSpPr/>
      </xdr:nvSpPr>
      <xdr:spPr>
        <a:xfrm>
          <a:off x="2857500" y="142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115824</xdr:rowOff>
    </xdr:from>
    <xdr:to>
      <xdr:col>19</xdr:col>
      <xdr:colOff>177800</xdr:colOff>
      <xdr:row>83</xdr:row>
      <xdr:rowOff>154687</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2908300" y="14346174"/>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23876</xdr:rowOff>
    </xdr:from>
    <xdr:to>
      <xdr:col>10</xdr:col>
      <xdr:colOff>165100</xdr:colOff>
      <xdr:row>83</xdr:row>
      <xdr:rowOff>125476</xdr:rowOff>
    </xdr:to>
    <xdr:sp macro="" textlink="">
      <xdr:nvSpPr>
        <xdr:cNvPr id="318" name="楕円 317">
          <a:extLst>
            <a:ext uri="{FF2B5EF4-FFF2-40B4-BE49-F238E27FC236}">
              <a16:creationId xmlns:a16="http://schemas.microsoft.com/office/drawing/2014/main" id="{00000000-0008-0000-0E00-00003E010000}"/>
            </a:ext>
          </a:extLst>
        </xdr:cNvPr>
        <xdr:cNvSpPr/>
      </xdr:nvSpPr>
      <xdr:spPr>
        <a:xfrm>
          <a:off x="1968500" y="142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74676</xdr:rowOff>
    </xdr:from>
    <xdr:to>
      <xdr:col>15</xdr:col>
      <xdr:colOff>50800</xdr:colOff>
      <xdr:row>83</xdr:row>
      <xdr:rowOff>115824</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2019300" y="1430502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151892</xdr:rowOff>
    </xdr:from>
    <xdr:to>
      <xdr:col>6</xdr:col>
      <xdr:colOff>38100</xdr:colOff>
      <xdr:row>83</xdr:row>
      <xdr:rowOff>82042</xdr:rowOff>
    </xdr:to>
    <xdr:sp macro="" textlink="">
      <xdr:nvSpPr>
        <xdr:cNvPr id="320" name="楕円 319">
          <a:extLst>
            <a:ext uri="{FF2B5EF4-FFF2-40B4-BE49-F238E27FC236}">
              <a16:creationId xmlns:a16="http://schemas.microsoft.com/office/drawing/2014/main" id="{00000000-0008-0000-0E00-000040010000}"/>
            </a:ext>
          </a:extLst>
        </xdr:cNvPr>
        <xdr:cNvSpPr/>
      </xdr:nvSpPr>
      <xdr:spPr>
        <a:xfrm>
          <a:off x="1079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31242</xdr:rowOff>
    </xdr:from>
    <xdr:to>
      <xdr:col>10</xdr:col>
      <xdr:colOff>114300</xdr:colOff>
      <xdr:row>83</xdr:row>
      <xdr:rowOff>74676</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1130300" y="142615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102888</xdr:rowOff>
    </xdr:from>
    <xdr:ext cx="405111" cy="259045"/>
    <xdr:sp macro="" textlink="">
      <xdr:nvSpPr>
        <xdr:cNvPr id="322" name="n_1aveValue【公営住宅】&#10;有形固定資産減価償却率">
          <a:extLst>
            <a:ext uri="{FF2B5EF4-FFF2-40B4-BE49-F238E27FC236}">
              <a16:creationId xmlns:a16="http://schemas.microsoft.com/office/drawing/2014/main" id="{00000000-0008-0000-0E00-000042010000}"/>
            </a:ext>
          </a:extLst>
        </xdr:cNvPr>
        <xdr:cNvSpPr txBox="1"/>
      </xdr:nvSpPr>
      <xdr:spPr>
        <a:xfrm>
          <a:off x="35820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151147</xdr:rowOff>
    </xdr:from>
    <xdr:ext cx="405111" cy="259045"/>
    <xdr:sp macro="" textlink="">
      <xdr:nvSpPr>
        <xdr:cNvPr id="323" name="n_2aveValue【公営住宅】&#10;有形固定資産減価償却率">
          <a:extLst>
            <a:ext uri="{FF2B5EF4-FFF2-40B4-BE49-F238E27FC236}">
              <a16:creationId xmlns:a16="http://schemas.microsoft.com/office/drawing/2014/main" id="{00000000-0008-0000-0E00-000043010000}"/>
            </a:ext>
          </a:extLst>
        </xdr:cNvPr>
        <xdr:cNvSpPr txBox="1"/>
      </xdr:nvSpPr>
      <xdr:spPr>
        <a:xfrm>
          <a:off x="2705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27449</xdr:rowOff>
    </xdr:from>
    <xdr:ext cx="405111" cy="259045"/>
    <xdr:sp macro="" textlink="">
      <xdr:nvSpPr>
        <xdr:cNvPr id="324" name="n_3aveValue【公営住宅】&#10;有形固定資産減価償却率">
          <a:extLst>
            <a:ext uri="{FF2B5EF4-FFF2-40B4-BE49-F238E27FC236}">
              <a16:creationId xmlns:a16="http://schemas.microsoft.com/office/drawing/2014/main" id="{00000000-0008-0000-0E00-000044010000}"/>
            </a:ext>
          </a:extLst>
        </xdr:cNvPr>
        <xdr:cNvSpPr txBox="1"/>
      </xdr:nvSpPr>
      <xdr:spPr>
        <a:xfrm>
          <a:off x="1816744" y="1460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61740</xdr:rowOff>
    </xdr:from>
    <xdr:ext cx="405111" cy="259045"/>
    <xdr:sp macro="" textlink="">
      <xdr:nvSpPr>
        <xdr:cNvPr id="325" name="n_4aveValue【公営住宅】&#10;有形固定資産減価償却率">
          <a:extLst>
            <a:ext uri="{FF2B5EF4-FFF2-40B4-BE49-F238E27FC236}">
              <a16:creationId xmlns:a16="http://schemas.microsoft.com/office/drawing/2014/main" id="{00000000-0008-0000-0E00-000045010000}"/>
            </a:ext>
          </a:extLst>
        </xdr:cNvPr>
        <xdr:cNvSpPr txBox="1"/>
      </xdr:nvSpPr>
      <xdr:spPr>
        <a:xfrm>
          <a:off x="927744" y="1463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50564</xdr:rowOff>
    </xdr:from>
    <xdr:ext cx="405111" cy="259045"/>
    <xdr:sp macro="" textlink="">
      <xdr:nvSpPr>
        <xdr:cNvPr id="326" name="n_1mainValue【公営住宅】&#10;有形固定資産減価償却率">
          <a:extLst>
            <a:ext uri="{FF2B5EF4-FFF2-40B4-BE49-F238E27FC236}">
              <a16:creationId xmlns:a16="http://schemas.microsoft.com/office/drawing/2014/main" id="{00000000-0008-0000-0E00-000046010000}"/>
            </a:ext>
          </a:extLst>
        </xdr:cNvPr>
        <xdr:cNvSpPr txBox="1"/>
      </xdr:nvSpPr>
      <xdr:spPr>
        <a:xfrm>
          <a:off x="3582044" y="14109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157751</xdr:rowOff>
    </xdr:from>
    <xdr:ext cx="405111" cy="259045"/>
    <xdr:sp macro="" textlink="">
      <xdr:nvSpPr>
        <xdr:cNvPr id="327" name="n_2mainValue【公営住宅】&#10;有形固定資産減価償却率">
          <a:extLst>
            <a:ext uri="{FF2B5EF4-FFF2-40B4-BE49-F238E27FC236}">
              <a16:creationId xmlns:a16="http://schemas.microsoft.com/office/drawing/2014/main" id="{00000000-0008-0000-0E00-000047010000}"/>
            </a:ext>
          </a:extLst>
        </xdr:cNvPr>
        <xdr:cNvSpPr txBox="1"/>
      </xdr:nvSpPr>
      <xdr:spPr>
        <a:xfrm>
          <a:off x="2705744" y="1438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142003</xdr:rowOff>
    </xdr:from>
    <xdr:ext cx="405111" cy="259045"/>
    <xdr:sp macro="" textlink="">
      <xdr:nvSpPr>
        <xdr:cNvPr id="328" name="n_3mainValue【公営住宅】&#10;有形固定資産減価償却率">
          <a:extLst>
            <a:ext uri="{FF2B5EF4-FFF2-40B4-BE49-F238E27FC236}">
              <a16:creationId xmlns:a16="http://schemas.microsoft.com/office/drawing/2014/main" id="{00000000-0008-0000-0E00-000048010000}"/>
            </a:ext>
          </a:extLst>
        </xdr:cNvPr>
        <xdr:cNvSpPr txBox="1"/>
      </xdr:nvSpPr>
      <xdr:spPr>
        <a:xfrm>
          <a:off x="1816744" y="1402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98569</xdr:rowOff>
    </xdr:from>
    <xdr:ext cx="405111" cy="259045"/>
    <xdr:sp macro="" textlink="">
      <xdr:nvSpPr>
        <xdr:cNvPr id="329" name="n_4mainValue【公営住宅】&#10;有形固定資産減価償却率">
          <a:extLst>
            <a:ext uri="{FF2B5EF4-FFF2-40B4-BE49-F238E27FC236}">
              <a16:creationId xmlns:a16="http://schemas.microsoft.com/office/drawing/2014/main" id="{00000000-0008-0000-0E00-000049010000}"/>
            </a:ext>
          </a:extLst>
        </xdr:cNvPr>
        <xdr:cNvSpPr txBox="1"/>
      </xdr:nvSpPr>
      <xdr:spPr>
        <a:xfrm>
          <a:off x="927744" y="1398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公営住宅】&#10;一人当たり面積グラフ枠">
          <a:extLst>
            <a:ext uri="{FF2B5EF4-FFF2-40B4-BE49-F238E27FC236}">
              <a16:creationId xmlns:a16="http://schemas.microsoft.com/office/drawing/2014/main" id="{00000000-0008-0000-0E00-00005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49530</xdr:rowOff>
    </xdr:from>
    <xdr:to>
      <xdr:col>54</xdr:col>
      <xdr:colOff>189865</xdr:colOff>
      <xdr:row>86</xdr:row>
      <xdr:rowOff>17526</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flipV="1">
          <a:off x="10476865" y="13594080"/>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52" name="【公営住宅】&#10;一人当たり面積最小値テキスト">
          <a:extLst>
            <a:ext uri="{FF2B5EF4-FFF2-40B4-BE49-F238E27FC236}">
              <a16:creationId xmlns:a16="http://schemas.microsoft.com/office/drawing/2014/main" id="{00000000-0008-0000-0E00-000060010000}"/>
            </a:ext>
          </a:extLst>
        </xdr:cNvPr>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167657</xdr:rowOff>
    </xdr:from>
    <xdr:ext cx="469744" cy="259045"/>
    <xdr:sp macro="" textlink="">
      <xdr:nvSpPr>
        <xdr:cNvPr id="354" name="【公営住宅】&#10;一人当たり面積最大値テキスト">
          <a:extLst>
            <a:ext uri="{FF2B5EF4-FFF2-40B4-BE49-F238E27FC236}">
              <a16:creationId xmlns:a16="http://schemas.microsoft.com/office/drawing/2014/main" id="{00000000-0008-0000-0E00-000062010000}"/>
            </a:ext>
          </a:extLst>
        </xdr:cNvPr>
        <xdr:cNvSpPr txBox="1"/>
      </xdr:nvSpPr>
      <xdr:spPr>
        <a:xfrm>
          <a:off x="10515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49530</xdr:rowOff>
    </xdr:from>
    <xdr:to>
      <xdr:col>55</xdr:col>
      <xdr:colOff>88900</xdr:colOff>
      <xdr:row>79</xdr:row>
      <xdr:rowOff>49530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10388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102988</xdr:rowOff>
    </xdr:from>
    <xdr:ext cx="469744" cy="259045"/>
    <xdr:sp macro="" textlink="">
      <xdr:nvSpPr>
        <xdr:cNvPr id="356" name="【公営住宅】&#10;一人当たり面積平均値テキスト">
          <a:extLst>
            <a:ext uri="{FF2B5EF4-FFF2-40B4-BE49-F238E27FC236}">
              <a16:creationId xmlns:a16="http://schemas.microsoft.com/office/drawing/2014/main" id="{00000000-0008-0000-0E00-000064010000}"/>
            </a:ext>
          </a:extLst>
        </xdr:cNvPr>
        <xdr:cNvSpPr txBox="1"/>
      </xdr:nvSpPr>
      <xdr:spPr>
        <a:xfrm>
          <a:off x="10515600" y="14333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80111</xdr:rowOff>
    </xdr:from>
    <xdr:to>
      <xdr:col>55</xdr:col>
      <xdr:colOff>50800</xdr:colOff>
      <xdr:row>85</xdr:row>
      <xdr:rowOff>10261</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10426700" y="1448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100228</xdr:rowOff>
    </xdr:from>
    <xdr:to>
      <xdr:col>50</xdr:col>
      <xdr:colOff>165100</xdr:colOff>
      <xdr:row>85</xdr:row>
      <xdr:rowOff>30378</xdr:rowOff>
    </xdr:to>
    <xdr:sp macro="" textlink="">
      <xdr:nvSpPr>
        <xdr:cNvPr id="358" name="フローチャート: 判断 357">
          <a:extLst>
            <a:ext uri="{FF2B5EF4-FFF2-40B4-BE49-F238E27FC236}">
              <a16:creationId xmlns:a16="http://schemas.microsoft.com/office/drawing/2014/main" id="{00000000-0008-0000-0E00-000066010000}"/>
            </a:ext>
          </a:extLst>
        </xdr:cNvPr>
        <xdr:cNvSpPr/>
      </xdr:nvSpPr>
      <xdr:spPr>
        <a:xfrm>
          <a:off x="9588500" y="1450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84226</xdr:rowOff>
    </xdr:from>
    <xdr:to>
      <xdr:col>46</xdr:col>
      <xdr:colOff>38100</xdr:colOff>
      <xdr:row>85</xdr:row>
      <xdr:rowOff>14376</xdr:rowOff>
    </xdr:to>
    <xdr:sp macro="" textlink="">
      <xdr:nvSpPr>
        <xdr:cNvPr id="359" name="フローチャート: 判断 358">
          <a:extLst>
            <a:ext uri="{FF2B5EF4-FFF2-40B4-BE49-F238E27FC236}">
              <a16:creationId xmlns:a16="http://schemas.microsoft.com/office/drawing/2014/main" id="{00000000-0008-0000-0E00-000067010000}"/>
            </a:ext>
          </a:extLst>
        </xdr:cNvPr>
        <xdr:cNvSpPr/>
      </xdr:nvSpPr>
      <xdr:spPr>
        <a:xfrm>
          <a:off x="8699500" y="1448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124003</xdr:rowOff>
    </xdr:from>
    <xdr:to>
      <xdr:col>41</xdr:col>
      <xdr:colOff>101600</xdr:colOff>
      <xdr:row>85</xdr:row>
      <xdr:rowOff>54153</xdr:rowOff>
    </xdr:to>
    <xdr:sp macro="" textlink="">
      <xdr:nvSpPr>
        <xdr:cNvPr id="360" name="フローチャート: 判断 359">
          <a:extLst>
            <a:ext uri="{FF2B5EF4-FFF2-40B4-BE49-F238E27FC236}">
              <a16:creationId xmlns:a16="http://schemas.microsoft.com/office/drawing/2014/main" id="{00000000-0008-0000-0E00-000068010000}"/>
            </a:ext>
          </a:extLst>
        </xdr:cNvPr>
        <xdr:cNvSpPr/>
      </xdr:nvSpPr>
      <xdr:spPr>
        <a:xfrm>
          <a:off x="7810500" y="1452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117602</xdr:rowOff>
    </xdr:from>
    <xdr:to>
      <xdr:col>36</xdr:col>
      <xdr:colOff>165100</xdr:colOff>
      <xdr:row>85</xdr:row>
      <xdr:rowOff>47752</xdr:rowOff>
    </xdr:to>
    <xdr:sp macro="" textlink="">
      <xdr:nvSpPr>
        <xdr:cNvPr id="361" name="フローチャート: 判断 360">
          <a:extLst>
            <a:ext uri="{FF2B5EF4-FFF2-40B4-BE49-F238E27FC236}">
              <a16:creationId xmlns:a16="http://schemas.microsoft.com/office/drawing/2014/main" id="{00000000-0008-0000-0E00-000069010000}"/>
            </a:ext>
          </a:extLst>
        </xdr:cNvPr>
        <xdr:cNvSpPr/>
      </xdr:nvSpPr>
      <xdr:spPr>
        <a:xfrm>
          <a:off x="6921500" y="1451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76454</xdr:rowOff>
    </xdr:from>
    <xdr:to>
      <xdr:col>55</xdr:col>
      <xdr:colOff>50800</xdr:colOff>
      <xdr:row>86</xdr:row>
      <xdr:rowOff>6604</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10426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162831</xdr:rowOff>
    </xdr:from>
    <xdr:ext cx="469744" cy="259045"/>
    <xdr:sp macro="" textlink="">
      <xdr:nvSpPr>
        <xdr:cNvPr id="368" name="【公営住宅】&#10;一人当たり面積該当値テキスト">
          <a:extLst>
            <a:ext uri="{FF2B5EF4-FFF2-40B4-BE49-F238E27FC236}">
              <a16:creationId xmlns:a16="http://schemas.microsoft.com/office/drawing/2014/main" id="{00000000-0008-0000-0E00-000070010000}"/>
            </a:ext>
          </a:extLst>
        </xdr:cNvPr>
        <xdr:cNvSpPr txBox="1"/>
      </xdr:nvSpPr>
      <xdr:spPr>
        <a:xfrm>
          <a:off x="10515600" y="145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76912</xdr:rowOff>
    </xdr:from>
    <xdr:to>
      <xdr:col>50</xdr:col>
      <xdr:colOff>165100</xdr:colOff>
      <xdr:row>86</xdr:row>
      <xdr:rowOff>7062</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9588500" y="1465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127254</xdr:rowOff>
    </xdr:from>
    <xdr:to>
      <xdr:col>55</xdr:col>
      <xdr:colOff>0</xdr:colOff>
      <xdr:row>85</xdr:row>
      <xdr:rowOff>127712</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9639300" y="14700504"/>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77369</xdr:rowOff>
    </xdr:from>
    <xdr:to>
      <xdr:col>46</xdr:col>
      <xdr:colOff>38100</xdr:colOff>
      <xdr:row>86</xdr:row>
      <xdr:rowOff>7519</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86995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127712</xdr:rowOff>
    </xdr:from>
    <xdr:to>
      <xdr:col>50</xdr:col>
      <xdr:colOff>114300</xdr:colOff>
      <xdr:row>85</xdr:row>
      <xdr:rowOff>128169</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8750300" y="1470096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77369</xdr:rowOff>
    </xdr:from>
    <xdr:to>
      <xdr:col>41</xdr:col>
      <xdr:colOff>101600</xdr:colOff>
      <xdr:row>86</xdr:row>
      <xdr:rowOff>7519</xdr:rowOff>
    </xdr:to>
    <xdr:sp macro="" textlink="">
      <xdr:nvSpPr>
        <xdr:cNvPr id="373" name="楕円 372">
          <a:extLst>
            <a:ext uri="{FF2B5EF4-FFF2-40B4-BE49-F238E27FC236}">
              <a16:creationId xmlns:a16="http://schemas.microsoft.com/office/drawing/2014/main" id="{00000000-0008-0000-0E00-000075010000}"/>
            </a:ext>
          </a:extLst>
        </xdr:cNvPr>
        <xdr:cNvSpPr/>
      </xdr:nvSpPr>
      <xdr:spPr>
        <a:xfrm>
          <a:off x="78105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128169</xdr:rowOff>
    </xdr:from>
    <xdr:to>
      <xdr:col>45</xdr:col>
      <xdr:colOff>177800</xdr:colOff>
      <xdr:row>85</xdr:row>
      <xdr:rowOff>128169</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7861300" y="147014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77826</xdr:rowOff>
    </xdr:from>
    <xdr:to>
      <xdr:col>36</xdr:col>
      <xdr:colOff>165100</xdr:colOff>
      <xdr:row>86</xdr:row>
      <xdr:rowOff>7976</xdr:rowOff>
    </xdr:to>
    <xdr:sp macro="" textlink="">
      <xdr:nvSpPr>
        <xdr:cNvPr id="375" name="楕円 374">
          <a:extLst>
            <a:ext uri="{FF2B5EF4-FFF2-40B4-BE49-F238E27FC236}">
              <a16:creationId xmlns:a16="http://schemas.microsoft.com/office/drawing/2014/main" id="{00000000-0008-0000-0E00-000077010000}"/>
            </a:ext>
          </a:extLst>
        </xdr:cNvPr>
        <xdr:cNvSpPr/>
      </xdr:nvSpPr>
      <xdr:spPr>
        <a:xfrm>
          <a:off x="6921500" y="1465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128169</xdr:rowOff>
    </xdr:from>
    <xdr:to>
      <xdr:col>41</xdr:col>
      <xdr:colOff>50800</xdr:colOff>
      <xdr:row>85</xdr:row>
      <xdr:rowOff>128626</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flipV="1">
          <a:off x="6972300" y="1470141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46905</xdr:rowOff>
    </xdr:from>
    <xdr:ext cx="469744" cy="259045"/>
    <xdr:sp macro="" textlink="">
      <xdr:nvSpPr>
        <xdr:cNvPr id="377" name="n_1aveValue【公営住宅】&#10;一人当たり面積">
          <a:extLst>
            <a:ext uri="{FF2B5EF4-FFF2-40B4-BE49-F238E27FC236}">
              <a16:creationId xmlns:a16="http://schemas.microsoft.com/office/drawing/2014/main" id="{00000000-0008-0000-0E00-000079010000}"/>
            </a:ext>
          </a:extLst>
        </xdr:cNvPr>
        <xdr:cNvSpPr txBox="1"/>
      </xdr:nvSpPr>
      <xdr:spPr>
        <a:xfrm>
          <a:off x="9391727" y="142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30903</xdr:rowOff>
    </xdr:from>
    <xdr:ext cx="469744" cy="259045"/>
    <xdr:sp macro="" textlink="">
      <xdr:nvSpPr>
        <xdr:cNvPr id="378" name="n_2aveValue【公営住宅】&#10;一人当たり面積">
          <a:extLst>
            <a:ext uri="{FF2B5EF4-FFF2-40B4-BE49-F238E27FC236}">
              <a16:creationId xmlns:a16="http://schemas.microsoft.com/office/drawing/2014/main" id="{00000000-0008-0000-0E00-00007A010000}"/>
            </a:ext>
          </a:extLst>
        </xdr:cNvPr>
        <xdr:cNvSpPr txBox="1"/>
      </xdr:nvSpPr>
      <xdr:spPr>
        <a:xfrm>
          <a:off x="8515427" y="1426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70680</xdr:rowOff>
    </xdr:from>
    <xdr:ext cx="469744" cy="259045"/>
    <xdr:sp macro="" textlink="">
      <xdr:nvSpPr>
        <xdr:cNvPr id="379" name="n_3aveValue【公営住宅】&#10;一人当たり面積">
          <a:extLst>
            <a:ext uri="{FF2B5EF4-FFF2-40B4-BE49-F238E27FC236}">
              <a16:creationId xmlns:a16="http://schemas.microsoft.com/office/drawing/2014/main" id="{00000000-0008-0000-0E00-00007B010000}"/>
            </a:ext>
          </a:extLst>
        </xdr:cNvPr>
        <xdr:cNvSpPr txBox="1"/>
      </xdr:nvSpPr>
      <xdr:spPr>
        <a:xfrm>
          <a:off x="7626427" y="1430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64279</xdr:rowOff>
    </xdr:from>
    <xdr:ext cx="469744" cy="259045"/>
    <xdr:sp macro="" textlink="">
      <xdr:nvSpPr>
        <xdr:cNvPr id="380" name="n_4aveValue【公営住宅】&#10;一人当たり面積">
          <a:extLst>
            <a:ext uri="{FF2B5EF4-FFF2-40B4-BE49-F238E27FC236}">
              <a16:creationId xmlns:a16="http://schemas.microsoft.com/office/drawing/2014/main" id="{00000000-0008-0000-0E00-00007C010000}"/>
            </a:ext>
          </a:extLst>
        </xdr:cNvPr>
        <xdr:cNvSpPr txBox="1"/>
      </xdr:nvSpPr>
      <xdr:spPr>
        <a:xfrm>
          <a:off x="6737427" y="1429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169639</xdr:rowOff>
    </xdr:from>
    <xdr:ext cx="469744" cy="259045"/>
    <xdr:sp macro="" textlink="">
      <xdr:nvSpPr>
        <xdr:cNvPr id="381" name="n_1mainValue【公営住宅】&#10;一人当たり面積">
          <a:extLst>
            <a:ext uri="{FF2B5EF4-FFF2-40B4-BE49-F238E27FC236}">
              <a16:creationId xmlns:a16="http://schemas.microsoft.com/office/drawing/2014/main" id="{00000000-0008-0000-0E00-00007D010000}"/>
            </a:ext>
          </a:extLst>
        </xdr:cNvPr>
        <xdr:cNvSpPr txBox="1"/>
      </xdr:nvSpPr>
      <xdr:spPr>
        <a:xfrm>
          <a:off x="9391727" y="1474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170096</xdr:rowOff>
    </xdr:from>
    <xdr:ext cx="469744" cy="259045"/>
    <xdr:sp macro="" textlink="">
      <xdr:nvSpPr>
        <xdr:cNvPr id="382" name="n_2mainValue【公営住宅】&#10;一人当たり面積">
          <a:extLst>
            <a:ext uri="{FF2B5EF4-FFF2-40B4-BE49-F238E27FC236}">
              <a16:creationId xmlns:a16="http://schemas.microsoft.com/office/drawing/2014/main" id="{00000000-0008-0000-0E00-00007E010000}"/>
            </a:ext>
          </a:extLst>
        </xdr:cNvPr>
        <xdr:cNvSpPr txBox="1"/>
      </xdr:nvSpPr>
      <xdr:spPr>
        <a:xfrm>
          <a:off x="8515427" y="1474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170096</xdr:rowOff>
    </xdr:from>
    <xdr:ext cx="469744" cy="259045"/>
    <xdr:sp macro="" textlink="">
      <xdr:nvSpPr>
        <xdr:cNvPr id="383" name="n_3mainValue【公営住宅】&#10;一人当たり面積">
          <a:extLst>
            <a:ext uri="{FF2B5EF4-FFF2-40B4-BE49-F238E27FC236}">
              <a16:creationId xmlns:a16="http://schemas.microsoft.com/office/drawing/2014/main" id="{00000000-0008-0000-0E00-00007F010000}"/>
            </a:ext>
          </a:extLst>
        </xdr:cNvPr>
        <xdr:cNvSpPr txBox="1"/>
      </xdr:nvSpPr>
      <xdr:spPr>
        <a:xfrm>
          <a:off x="7626427" y="1474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170553</xdr:rowOff>
    </xdr:from>
    <xdr:ext cx="469744" cy="259045"/>
    <xdr:sp macro="" textlink="">
      <xdr:nvSpPr>
        <xdr:cNvPr id="384" name="n_4mainValue【公営住宅】&#10;一人当たり面積">
          <a:extLst>
            <a:ext uri="{FF2B5EF4-FFF2-40B4-BE49-F238E27FC236}">
              <a16:creationId xmlns:a16="http://schemas.microsoft.com/office/drawing/2014/main" id="{00000000-0008-0000-0E00-000080010000}"/>
            </a:ext>
          </a:extLst>
        </xdr:cNvPr>
        <xdr:cNvSpPr txBox="1"/>
      </xdr:nvSpPr>
      <xdr:spPr>
        <a:xfrm>
          <a:off x="6737427" y="1474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00000000-0008-0000-0E00-0000A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153924</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flipV="1">
          <a:off x="16318864" y="580034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157751</xdr:rowOff>
    </xdr:from>
    <xdr:ext cx="405111" cy="259045"/>
    <xdr:sp macro="" textlink="">
      <xdr:nvSpPr>
        <xdr:cNvPr id="424" name="【認定こども園・幼稚園・保育所】&#10;有形固定資産減価償却率最小値テキスト">
          <a:extLst>
            <a:ext uri="{FF2B5EF4-FFF2-40B4-BE49-F238E27FC236}">
              <a16:creationId xmlns:a16="http://schemas.microsoft.com/office/drawing/2014/main" id="{00000000-0008-0000-0E00-0000A8010000}"/>
            </a:ext>
          </a:extLst>
        </xdr:cNvPr>
        <xdr:cNvSpPr txBox="1"/>
      </xdr:nvSpPr>
      <xdr:spPr>
        <a:xfrm>
          <a:off x="16357600" y="701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153924</xdr:rowOff>
    </xdr:from>
    <xdr:to>
      <xdr:col>86</xdr:col>
      <xdr:colOff>25400</xdr:colOff>
      <xdr:row>40</xdr:row>
      <xdr:rowOff>153924</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701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00000000-0008-0000-0E00-0000AA010000}"/>
            </a:ext>
          </a:extLst>
        </xdr:cNvPr>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68851</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00000000-0008-0000-0E00-0000AC010000}"/>
            </a:ext>
          </a:extLst>
        </xdr:cNvPr>
        <xdr:cNvSpPr txBox="1"/>
      </xdr:nvSpPr>
      <xdr:spPr>
        <a:xfrm>
          <a:off x="16357600" y="60696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45974</xdr:rowOff>
    </xdr:from>
    <xdr:to>
      <xdr:col>85</xdr:col>
      <xdr:colOff>177800</xdr:colOff>
      <xdr:row>36</xdr:row>
      <xdr:rowOff>147574</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62687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105410</xdr:rowOff>
    </xdr:from>
    <xdr:to>
      <xdr:col>81</xdr:col>
      <xdr:colOff>101600</xdr:colOff>
      <xdr:row>36</xdr:row>
      <xdr:rowOff>35560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5430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16256</xdr:rowOff>
    </xdr:from>
    <xdr:to>
      <xdr:col>76</xdr:col>
      <xdr:colOff>165100</xdr:colOff>
      <xdr:row>35</xdr:row>
      <xdr:rowOff>117856</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4541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32258</xdr:rowOff>
    </xdr:from>
    <xdr:to>
      <xdr:col>72</xdr:col>
      <xdr:colOff>38100</xdr:colOff>
      <xdr:row>35</xdr:row>
      <xdr:rowOff>133858</xdr:rowOff>
    </xdr:to>
    <xdr:sp macro="" textlink="">
      <xdr:nvSpPr>
        <xdr:cNvPr id="432" name="フローチャート: 判断 431">
          <a:extLst>
            <a:ext uri="{FF2B5EF4-FFF2-40B4-BE49-F238E27FC236}">
              <a16:creationId xmlns:a16="http://schemas.microsoft.com/office/drawing/2014/main" id="{00000000-0008-0000-0E00-0000B0010000}"/>
            </a:ext>
          </a:extLst>
        </xdr:cNvPr>
        <xdr:cNvSpPr/>
      </xdr:nvSpPr>
      <xdr:spPr>
        <a:xfrm>
          <a:off x="13652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151130</xdr:rowOff>
    </xdr:from>
    <xdr:to>
      <xdr:col>67</xdr:col>
      <xdr:colOff>101600</xdr:colOff>
      <xdr:row>35</xdr:row>
      <xdr:rowOff>81280</xdr:rowOff>
    </xdr:to>
    <xdr:sp macro="" textlink="">
      <xdr:nvSpPr>
        <xdr:cNvPr id="433" name="フローチャート: 判断 432">
          <a:extLst>
            <a:ext uri="{FF2B5EF4-FFF2-40B4-BE49-F238E27FC236}">
              <a16:creationId xmlns:a16="http://schemas.microsoft.com/office/drawing/2014/main" id="{00000000-0008-0000-0E00-0000B1010000}"/>
            </a:ext>
          </a:extLst>
        </xdr:cNvPr>
        <xdr:cNvSpPr/>
      </xdr:nvSpPr>
      <xdr:spPr>
        <a:xfrm>
          <a:off x="12763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84836</xdr:rowOff>
    </xdr:from>
    <xdr:to>
      <xdr:col>85</xdr:col>
      <xdr:colOff>177800</xdr:colOff>
      <xdr:row>37</xdr:row>
      <xdr:rowOff>14986</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62687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63263</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00000000-0008-0000-0E00-0000B8010000}"/>
            </a:ext>
          </a:extLst>
        </xdr:cNvPr>
        <xdr:cNvSpPr txBox="1"/>
      </xdr:nvSpPr>
      <xdr:spPr>
        <a:xfrm>
          <a:off x="16357600" y="623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50546</xdr:rowOff>
    </xdr:from>
    <xdr:to>
      <xdr:col>81</xdr:col>
      <xdr:colOff>101600</xdr:colOff>
      <xdr:row>36</xdr:row>
      <xdr:rowOff>152146</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5430500" y="62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101346</xdr:rowOff>
    </xdr:from>
    <xdr:to>
      <xdr:col>85</xdr:col>
      <xdr:colOff>127000</xdr:colOff>
      <xdr:row>36</xdr:row>
      <xdr:rowOff>135636</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5481300" y="627354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167132</xdr:rowOff>
    </xdr:from>
    <xdr:to>
      <xdr:col>76</xdr:col>
      <xdr:colOff>165100</xdr:colOff>
      <xdr:row>36</xdr:row>
      <xdr:rowOff>97282</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4541500" y="61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46482</xdr:rowOff>
    </xdr:from>
    <xdr:to>
      <xdr:col>81</xdr:col>
      <xdr:colOff>50800</xdr:colOff>
      <xdr:row>36</xdr:row>
      <xdr:rowOff>101346</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4592300" y="621868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139700</xdr:rowOff>
    </xdr:from>
    <xdr:to>
      <xdr:col>72</xdr:col>
      <xdr:colOff>38100</xdr:colOff>
      <xdr:row>36</xdr:row>
      <xdr:rowOff>69850</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3652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19050</xdr:rowOff>
    </xdr:from>
    <xdr:to>
      <xdr:col>76</xdr:col>
      <xdr:colOff>114300</xdr:colOff>
      <xdr:row>36</xdr:row>
      <xdr:rowOff>46482</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3703300" y="619125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82550</xdr:rowOff>
    </xdr:from>
    <xdr:to>
      <xdr:col>67</xdr:col>
      <xdr:colOff>101600</xdr:colOff>
      <xdr:row>36</xdr:row>
      <xdr:rowOff>12700</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12763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133350</xdr:rowOff>
    </xdr:from>
    <xdr:to>
      <xdr:col>71</xdr:col>
      <xdr:colOff>177800</xdr:colOff>
      <xdr:row>36</xdr:row>
      <xdr:rowOff>19050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2814300" y="6134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52087</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5266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134383</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43897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150385</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3500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97807</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2611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143273</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5266044" y="631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88409</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4389744" y="626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60977</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00000000-0008-0000-0E00-0000C7010000}"/>
            </a:ext>
          </a:extLst>
        </xdr:cNvPr>
        <xdr:cNvSpPr txBox="1"/>
      </xdr:nvSpPr>
      <xdr:spPr>
        <a:xfrm>
          <a:off x="13500744" y="623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3827</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00000000-0008-0000-0E00-0000C8010000}"/>
            </a:ext>
          </a:extLst>
        </xdr:cNvPr>
        <xdr:cNvSpPr txBox="1"/>
      </xdr:nvSpPr>
      <xdr:spPr>
        <a:xfrm>
          <a:off x="12611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00000000-0008-0000-0E00-0000D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87630</xdr:rowOff>
    </xdr:from>
    <xdr:to>
      <xdr:col>116</xdr:col>
      <xdr:colOff>62864</xdr:colOff>
      <xdr:row>41</xdr:row>
      <xdr:rowOff>144780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22160864" y="591693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00000000-0008-0000-0E00-0000E1010000}"/>
            </a:ext>
          </a:extLst>
        </xdr:cNvPr>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34307</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00000000-0008-0000-0E00-0000E3010000}"/>
            </a:ext>
          </a:extLst>
        </xdr:cNvPr>
        <xdr:cNvSpPr txBox="1"/>
      </xdr:nvSpPr>
      <xdr:spPr>
        <a:xfrm>
          <a:off x="22199600"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87630</xdr:rowOff>
    </xdr:from>
    <xdr:to>
      <xdr:col>116</xdr:col>
      <xdr:colOff>152400</xdr:colOff>
      <xdr:row>34</xdr:row>
      <xdr:rowOff>87630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22072600" y="591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26687</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00000000-0008-0000-0E00-0000E5010000}"/>
            </a:ext>
          </a:extLst>
        </xdr:cNvPr>
        <xdr:cNvSpPr txBox="1"/>
      </xdr:nvSpPr>
      <xdr:spPr>
        <a:xfrm>
          <a:off x="22199600" y="671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221107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74930</xdr:rowOff>
    </xdr:from>
    <xdr:to>
      <xdr:col>112</xdr:col>
      <xdr:colOff>38100</xdr:colOff>
      <xdr:row>40</xdr:row>
      <xdr:rowOff>5080</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21272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489" name="フローチャート: 判断 488">
          <a:extLst>
            <a:ext uri="{FF2B5EF4-FFF2-40B4-BE49-F238E27FC236}">
              <a16:creationId xmlns:a16="http://schemas.microsoft.com/office/drawing/2014/main" id="{00000000-0008-0000-0E00-0000E9010000}"/>
            </a:ext>
          </a:extLst>
        </xdr:cNvPr>
        <xdr:cNvSpPr/>
      </xdr:nvSpPr>
      <xdr:spPr>
        <a:xfrm>
          <a:off x="19494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40640</xdr:rowOff>
    </xdr:from>
    <xdr:to>
      <xdr:col>98</xdr:col>
      <xdr:colOff>38100</xdr:colOff>
      <xdr:row>39</xdr:row>
      <xdr:rowOff>142240</xdr:rowOff>
    </xdr:to>
    <xdr:sp macro="" textlink="">
      <xdr:nvSpPr>
        <xdr:cNvPr id="490" name="フローチャート: 判断 489">
          <a:extLst>
            <a:ext uri="{FF2B5EF4-FFF2-40B4-BE49-F238E27FC236}">
              <a16:creationId xmlns:a16="http://schemas.microsoft.com/office/drawing/2014/main" id="{00000000-0008-0000-0E00-0000EA010000}"/>
            </a:ext>
          </a:extLst>
        </xdr:cNvPr>
        <xdr:cNvSpPr/>
      </xdr:nvSpPr>
      <xdr:spPr>
        <a:xfrm>
          <a:off x="18605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2110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13987</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00000000-0008-0000-0E00-0000F1010000}"/>
            </a:ext>
          </a:extLst>
        </xdr:cNvPr>
        <xdr:cNvSpPr txBox="1"/>
      </xdr:nvSpPr>
      <xdr:spPr>
        <a:xfrm>
          <a:off x="22199600"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166370</xdr:rowOff>
    </xdr:from>
    <xdr:to>
      <xdr:col>112</xdr:col>
      <xdr:colOff>38100</xdr:colOff>
      <xdr:row>39</xdr:row>
      <xdr:rowOff>96520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21272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41910</xdr:rowOff>
    </xdr:from>
    <xdr:to>
      <xdr:col>116</xdr:col>
      <xdr:colOff>63500</xdr:colOff>
      <xdr:row>39</xdr:row>
      <xdr:rowOff>45720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21323300" y="67284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170180</xdr:rowOff>
    </xdr:from>
    <xdr:to>
      <xdr:col>107</xdr:col>
      <xdr:colOff>101600</xdr:colOff>
      <xdr:row>39</xdr:row>
      <xdr:rowOff>100330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20383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45720</xdr:rowOff>
    </xdr:from>
    <xdr:to>
      <xdr:col>111</xdr:col>
      <xdr:colOff>177800</xdr:colOff>
      <xdr:row>39</xdr:row>
      <xdr:rowOff>49530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20434300" y="6732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151130</xdr:rowOff>
    </xdr:from>
    <xdr:to>
      <xdr:col>102</xdr:col>
      <xdr:colOff>165100</xdr:colOff>
      <xdr:row>39</xdr:row>
      <xdr:rowOff>81280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9494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30480</xdr:rowOff>
    </xdr:from>
    <xdr:to>
      <xdr:col>107</xdr:col>
      <xdr:colOff>50800</xdr:colOff>
      <xdr:row>39</xdr:row>
      <xdr:rowOff>49530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9545300" y="67170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151130</xdr:rowOff>
    </xdr:from>
    <xdr:to>
      <xdr:col>98</xdr:col>
      <xdr:colOff>38100</xdr:colOff>
      <xdr:row>39</xdr:row>
      <xdr:rowOff>81280</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18605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30480</xdr:rowOff>
    </xdr:from>
    <xdr:to>
      <xdr:col>102</xdr:col>
      <xdr:colOff>114300</xdr:colOff>
      <xdr:row>39</xdr:row>
      <xdr:rowOff>30480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8656300" y="6717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167657</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133367</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152417</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133367</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113047</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2107572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20199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97807</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00000000-0008-0000-0E00-000000020000}"/>
            </a:ext>
          </a:extLst>
        </xdr:cNvPr>
        <xdr:cNvSpPr txBox="1"/>
      </xdr:nvSpPr>
      <xdr:spPr>
        <a:xfrm>
          <a:off x="19310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97807</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00000000-0008-0000-0E00-000001020000}"/>
            </a:ext>
          </a:extLst>
        </xdr:cNvPr>
        <xdr:cNvSpPr txBox="1"/>
      </xdr:nvSpPr>
      <xdr:spPr>
        <a:xfrm>
          <a:off x="18421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a:extLst>
            <a:ext uri="{FF2B5EF4-FFF2-40B4-BE49-F238E27FC236}">
              <a16:creationId xmlns:a16="http://schemas.microsoft.com/office/drawing/2014/main" id="{00000000-0008-0000-0E00-00001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63</xdr:row>
      <xdr:rowOff>122465</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flipV="1">
          <a:off x="16318864" y="9539151"/>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41" name="【学校施設】&#10;有形固定資産減価償却率最小値テキスト">
          <a:extLst>
            <a:ext uri="{FF2B5EF4-FFF2-40B4-BE49-F238E27FC236}">
              <a16:creationId xmlns:a16="http://schemas.microsoft.com/office/drawing/2014/main" id="{00000000-0008-0000-0E00-00001D020000}"/>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405111" cy="259045"/>
    <xdr:sp macro="" textlink="">
      <xdr:nvSpPr>
        <xdr:cNvPr id="543" name="【学校施設】&#10;有形固定資産減価償却率最大値テキスト">
          <a:extLst>
            <a:ext uri="{FF2B5EF4-FFF2-40B4-BE49-F238E27FC236}">
              <a16:creationId xmlns:a16="http://schemas.microsoft.com/office/drawing/2014/main" id="{00000000-0008-0000-0E00-00001F020000}"/>
            </a:ext>
          </a:extLst>
        </xdr:cNvPr>
        <xdr:cNvSpPr txBox="1"/>
      </xdr:nvSpPr>
      <xdr:spPr>
        <a:xfrm>
          <a:off x="163576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19067</xdr:rowOff>
    </xdr:from>
    <xdr:ext cx="405111" cy="259045"/>
    <xdr:sp macro="" textlink="">
      <xdr:nvSpPr>
        <xdr:cNvPr id="545" name="【学校施設】&#10;有形固定資産減価償却率平均値テキスト">
          <a:extLst>
            <a:ext uri="{FF2B5EF4-FFF2-40B4-BE49-F238E27FC236}">
              <a16:creationId xmlns:a16="http://schemas.microsoft.com/office/drawing/2014/main" id="{00000000-0008-0000-0E00-000021020000}"/>
            </a:ext>
          </a:extLst>
        </xdr:cNvPr>
        <xdr:cNvSpPr txBox="1"/>
      </xdr:nvSpPr>
      <xdr:spPr>
        <a:xfrm>
          <a:off x="16357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49" name="フローチャート: 判断 548">
          <a:extLst>
            <a:ext uri="{FF2B5EF4-FFF2-40B4-BE49-F238E27FC236}">
              <a16:creationId xmlns:a16="http://schemas.microsoft.com/office/drawing/2014/main" id="{00000000-0008-0000-0E00-000025020000}"/>
            </a:ext>
          </a:extLst>
        </xdr:cNvPr>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84727</xdr:rowOff>
    </xdr:from>
    <xdr:to>
      <xdr:col>67</xdr:col>
      <xdr:colOff>101600</xdr:colOff>
      <xdr:row>60</xdr:row>
      <xdr:rowOff>14877</xdr:rowOff>
    </xdr:to>
    <xdr:sp macro="" textlink="">
      <xdr:nvSpPr>
        <xdr:cNvPr id="550" name="フローチャート: 判断 549">
          <a:extLst>
            <a:ext uri="{FF2B5EF4-FFF2-40B4-BE49-F238E27FC236}">
              <a16:creationId xmlns:a16="http://schemas.microsoft.com/office/drawing/2014/main" id="{00000000-0008-0000-0E00-000026020000}"/>
            </a:ext>
          </a:extLst>
        </xdr:cNvPr>
        <xdr:cNvSpPr/>
      </xdr:nvSpPr>
      <xdr:spPr>
        <a:xfrm>
          <a:off x="12763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62687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163121</xdr:rowOff>
    </xdr:from>
    <xdr:ext cx="405111" cy="259045"/>
    <xdr:sp macro="" textlink="">
      <xdr:nvSpPr>
        <xdr:cNvPr id="557" name="【学校施設】&#10;有形固定資産減価償却率該当値テキスト">
          <a:extLst>
            <a:ext uri="{FF2B5EF4-FFF2-40B4-BE49-F238E27FC236}">
              <a16:creationId xmlns:a16="http://schemas.microsoft.com/office/drawing/2014/main" id="{00000000-0008-0000-0E00-00002D020000}"/>
            </a:ext>
          </a:extLst>
        </xdr:cNvPr>
        <xdr:cNvSpPr txBox="1"/>
      </xdr:nvSpPr>
      <xdr:spPr>
        <a:xfrm>
          <a:off x="16357600" y="1010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78196</xdr:rowOff>
    </xdr:from>
    <xdr:to>
      <xdr:col>81</xdr:col>
      <xdr:colOff>101600</xdr:colOff>
      <xdr:row>60</xdr:row>
      <xdr:rowOff>8346</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5430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128996</xdr:rowOff>
    </xdr:from>
    <xdr:to>
      <xdr:col>85</xdr:col>
      <xdr:colOff>127000</xdr:colOff>
      <xdr:row>60</xdr:row>
      <xdr:rowOff>19594</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5481300" y="1024454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45538</xdr:rowOff>
    </xdr:from>
    <xdr:to>
      <xdr:col>76</xdr:col>
      <xdr:colOff>165100</xdr:colOff>
      <xdr:row>59</xdr:row>
      <xdr:rowOff>147138</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14541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96338</xdr:rowOff>
    </xdr:from>
    <xdr:to>
      <xdr:col>81</xdr:col>
      <xdr:colOff>50800</xdr:colOff>
      <xdr:row>59</xdr:row>
      <xdr:rowOff>128996</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4592300" y="1021188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110853</xdr:rowOff>
    </xdr:from>
    <xdr:to>
      <xdr:col>72</xdr:col>
      <xdr:colOff>38100</xdr:colOff>
      <xdr:row>60</xdr:row>
      <xdr:rowOff>41003</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13652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96338</xdr:rowOff>
    </xdr:from>
    <xdr:to>
      <xdr:col>76</xdr:col>
      <xdr:colOff>114300</xdr:colOff>
      <xdr:row>59</xdr:row>
      <xdr:rowOff>161653</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flipV="1">
          <a:off x="13703300" y="1021188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29210</xdr:rowOff>
    </xdr:from>
    <xdr:to>
      <xdr:col>67</xdr:col>
      <xdr:colOff>101600</xdr:colOff>
      <xdr:row>59</xdr:row>
      <xdr:rowOff>130810</xdr:rowOff>
    </xdr:to>
    <xdr:sp macro="" textlink="">
      <xdr:nvSpPr>
        <xdr:cNvPr id="564" name="楕円 563">
          <a:extLst>
            <a:ext uri="{FF2B5EF4-FFF2-40B4-BE49-F238E27FC236}">
              <a16:creationId xmlns:a16="http://schemas.microsoft.com/office/drawing/2014/main" id="{00000000-0008-0000-0E00-000034020000}"/>
            </a:ext>
          </a:extLst>
        </xdr:cNvPr>
        <xdr:cNvSpPr/>
      </xdr:nvSpPr>
      <xdr:spPr>
        <a:xfrm>
          <a:off x="12763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80010</xdr:rowOff>
    </xdr:from>
    <xdr:to>
      <xdr:col>71</xdr:col>
      <xdr:colOff>177800</xdr:colOff>
      <xdr:row>59</xdr:row>
      <xdr:rowOff>161653</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2814300" y="1019556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66" name="n_1aveValue【学校施設】&#10;有形固定資産減価償却率">
          <a:extLst>
            <a:ext uri="{FF2B5EF4-FFF2-40B4-BE49-F238E27FC236}">
              <a16:creationId xmlns:a16="http://schemas.microsoft.com/office/drawing/2014/main" id="{00000000-0008-0000-0E00-000036020000}"/>
            </a:ext>
          </a:extLst>
        </xdr:cNvPr>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567" name="n_2aveValue【学校施設】&#10;有形固定資産減価償却率">
          <a:extLst>
            <a:ext uri="{FF2B5EF4-FFF2-40B4-BE49-F238E27FC236}">
              <a16:creationId xmlns:a16="http://schemas.microsoft.com/office/drawing/2014/main" id="{00000000-0008-0000-0E00-000037020000}"/>
            </a:ext>
          </a:extLst>
        </xdr:cNvPr>
        <xdr:cNvSpPr txBox="1"/>
      </xdr:nvSpPr>
      <xdr:spPr>
        <a:xfrm>
          <a:off x="14389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568" name="n_3aveValue【学校施設】&#10;有形固定資産減価償却率">
          <a:extLst>
            <a:ext uri="{FF2B5EF4-FFF2-40B4-BE49-F238E27FC236}">
              <a16:creationId xmlns:a16="http://schemas.microsoft.com/office/drawing/2014/main" id="{00000000-0008-0000-0E00-000038020000}"/>
            </a:ext>
          </a:extLst>
        </xdr:cNvPr>
        <xdr:cNvSpPr txBox="1"/>
      </xdr:nvSpPr>
      <xdr:spPr>
        <a:xfrm>
          <a:off x="13500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6004</xdr:rowOff>
    </xdr:from>
    <xdr:ext cx="405111" cy="259045"/>
    <xdr:sp macro="" textlink="">
      <xdr:nvSpPr>
        <xdr:cNvPr id="569" name="n_4aveValue【学校施設】&#10;有形固定資産減価償却率">
          <a:extLst>
            <a:ext uri="{FF2B5EF4-FFF2-40B4-BE49-F238E27FC236}">
              <a16:creationId xmlns:a16="http://schemas.microsoft.com/office/drawing/2014/main" id="{00000000-0008-0000-0E00-000039020000}"/>
            </a:ext>
          </a:extLst>
        </xdr:cNvPr>
        <xdr:cNvSpPr txBox="1"/>
      </xdr:nvSpPr>
      <xdr:spPr>
        <a:xfrm>
          <a:off x="12611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24873</xdr:rowOff>
    </xdr:from>
    <xdr:ext cx="405111" cy="259045"/>
    <xdr:sp macro="" textlink="">
      <xdr:nvSpPr>
        <xdr:cNvPr id="570" name="n_1mainValue【学校施設】&#10;有形固定資産減価償却率">
          <a:extLst>
            <a:ext uri="{FF2B5EF4-FFF2-40B4-BE49-F238E27FC236}">
              <a16:creationId xmlns:a16="http://schemas.microsoft.com/office/drawing/2014/main" id="{00000000-0008-0000-0E00-00003A020000}"/>
            </a:ext>
          </a:extLst>
        </xdr:cNvPr>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163665</xdr:rowOff>
    </xdr:from>
    <xdr:ext cx="405111" cy="259045"/>
    <xdr:sp macro="" textlink="">
      <xdr:nvSpPr>
        <xdr:cNvPr id="571" name="n_2mainValue【学校施設】&#10;有形固定資産減価償却率">
          <a:extLst>
            <a:ext uri="{FF2B5EF4-FFF2-40B4-BE49-F238E27FC236}">
              <a16:creationId xmlns:a16="http://schemas.microsoft.com/office/drawing/2014/main" id="{00000000-0008-0000-0E00-00003B020000}"/>
            </a:ext>
          </a:extLst>
        </xdr:cNvPr>
        <xdr:cNvSpPr txBox="1"/>
      </xdr:nvSpPr>
      <xdr:spPr>
        <a:xfrm>
          <a:off x="14389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57530</xdr:rowOff>
    </xdr:from>
    <xdr:ext cx="405111" cy="259045"/>
    <xdr:sp macro="" textlink="">
      <xdr:nvSpPr>
        <xdr:cNvPr id="572" name="n_3mainValue【学校施設】&#10;有形固定資産減価償却率">
          <a:extLst>
            <a:ext uri="{FF2B5EF4-FFF2-40B4-BE49-F238E27FC236}">
              <a16:creationId xmlns:a16="http://schemas.microsoft.com/office/drawing/2014/main" id="{00000000-0008-0000-0E00-00003C020000}"/>
            </a:ext>
          </a:extLst>
        </xdr:cNvPr>
        <xdr:cNvSpPr txBox="1"/>
      </xdr:nvSpPr>
      <xdr:spPr>
        <a:xfrm>
          <a:off x="13500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73" name="n_4mainValue【学校施設】&#10;有形固定資産減価償却率">
          <a:extLst>
            <a:ext uri="{FF2B5EF4-FFF2-40B4-BE49-F238E27FC236}">
              <a16:creationId xmlns:a16="http://schemas.microsoft.com/office/drawing/2014/main" id="{00000000-0008-0000-0E00-00003D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00000000-0008-0000-0E00-00005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158306</xdr:rowOff>
    </xdr:from>
    <xdr:to>
      <xdr:col>116</xdr:col>
      <xdr:colOff>62864</xdr:colOff>
      <xdr:row>62</xdr:row>
      <xdr:rowOff>159448</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22160864" y="9588056"/>
          <a:ext cx="0" cy="1201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163275</xdr:rowOff>
    </xdr:from>
    <xdr:ext cx="469744" cy="259045"/>
    <xdr:sp macro="" textlink="">
      <xdr:nvSpPr>
        <xdr:cNvPr id="594" name="【学校施設】&#10;一人当たり面積最小値テキスト">
          <a:extLst>
            <a:ext uri="{FF2B5EF4-FFF2-40B4-BE49-F238E27FC236}">
              <a16:creationId xmlns:a16="http://schemas.microsoft.com/office/drawing/2014/main" id="{00000000-0008-0000-0E00-000052020000}"/>
            </a:ext>
          </a:extLst>
        </xdr:cNvPr>
        <xdr:cNvSpPr txBox="1"/>
      </xdr:nvSpPr>
      <xdr:spPr>
        <a:xfrm>
          <a:off x="22199600" y="1079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159448</xdr:rowOff>
    </xdr:from>
    <xdr:to>
      <xdr:col>116</xdr:col>
      <xdr:colOff>152400</xdr:colOff>
      <xdr:row>62</xdr:row>
      <xdr:rowOff>159448</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2072600" y="1078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104983</xdr:rowOff>
    </xdr:from>
    <xdr:ext cx="469744" cy="259045"/>
    <xdr:sp macro="" textlink="">
      <xdr:nvSpPr>
        <xdr:cNvPr id="596" name="【学校施設】&#10;一人当たり面積最大値テキスト">
          <a:extLst>
            <a:ext uri="{FF2B5EF4-FFF2-40B4-BE49-F238E27FC236}">
              <a16:creationId xmlns:a16="http://schemas.microsoft.com/office/drawing/2014/main" id="{00000000-0008-0000-0E00-000054020000}"/>
            </a:ext>
          </a:extLst>
        </xdr:cNvPr>
        <xdr:cNvSpPr txBox="1"/>
      </xdr:nvSpPr>
      <xdr:spPr>
        <a:xfrm>
          <a:off x="22199600" y="936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158306</xdr:rowOff>
    </xdr:from>
    <xdr:to>
      <xdr:col>116</xdr:col>
      <xdr:colOff>152400</xdr:colOff>
      <xdr:row>55</xdr:row>
      <xdr:rowOff>158306</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22072600" y="9588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9923</xdr:rowOff>
    </xdr:from>
    <xdr:ext cx="469744" cy="259045"/>
    <xdr:sp macro="" textlink="">
      <xdr:nvSpPr>
        <xdr:cNvPr id="598" name="【学校施設】&#10;一人当たり面積平均値テキスト">
          <a:extLst>
            <a:ext uri="{FF2B5EF4-FFF2-40B4-BE49-F238E27FC236}">
              <a16:creationId xmlns:a16="http://schemas.microsoft.com/office/drawing/2014/main" id="{00000000-0008-0000-0E00-000056020000}"/>
            </a:ext>
          </a:extLst>
        </xdr:cNvPr>
        <xdr:cNvSpPr txBox="1"/>
      </xdr:nvSpPr>
      <xdr:spPr>
        <a:xfrm>
          <a:off x="22199600" y="9954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31496</xdr:rowOff>
    </xdr:from>
    <xdr:to>
      <xdr:col>116</xdr:col>
      <xdr:colOff>114300</xdr:colOff>
      <xdr:row>58</xdr:row>
      <xdr:rowOff>133096</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2110700" y="997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32639</xdr:rowOff>
    </xdr:from>
    <xdr:to>
      <xdr:col>112</xdr:col>
      <xdr:colOff>38100</xdr:colOff>
      <xdr:row>58</xdr:row>
      <xdr:rowOff>134239</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1272500" y="997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37782</xdr:rowOff>
    </xdr:from>
    <xdr:to>
      <xdr:col>107</xdr:col>
      <xdr:colOff>101600</xdr:colOff>
      <xdr:row>58</xdr:row>
      <xdr:rowOff>139382</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20383500" y="998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48641</xdr:rowOff>
    </xdr:from>
    <xdr:to>
      <xdr:col>102</xdr:col>
      <xdr:colOff>165100</xdr:colOff>
      <xdr:row>58</xdr:row>
      <xdr:rowOff>150241</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9494500" y="99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52642</xdr:rowOff>
    </xdr:from>
    <xdr:to>
      <xdr:col>98</xdr:col>
      <xdr:colOff>38100</xdr:colOff>
      <xdr:row>58</xdr:row>
      <xdr:rowOff>154242</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8605500" y="99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116078</xdr:rowOff>
    </xdr:from>
    <xdr:to>
      <xdr:col>116</xdr:col>
      <xdr:colOff>114300</xdr:colOff>
      <xdr:row>58</xdr:row>
      <xdr:rowOff>46228</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2110700" y="98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138955</xdr:rowOff>
    </xdr:from>
    <xdr:ext cx="469744" cy="259045"/>
    <xdr:sp macro="" textlink="">
      <xdr:nvSpPr>
        <xdr:cNvPr id="610" name="【学校施設】&#10;一人当たり面積該当値テキスト">
          <a:extLst>
            <a:ext uri="{FF2B5EF4-FFF2-40B4-BE49-F238E27FC236}">
              <a16:creationId xmlns:a16="http://schemas.microsoft.com/office/drawing/2014/main" id="{00000000-0008-0000-0E00-000062020000}"/>
            </a:ext>
          </a:extLst>
        </xdr:cNvPr>
        <xdr:cNvSpPr txBox="1"/>
      </xdr:nvSpPr>
      <xdr:spPr>
        <a:xfrm>
          <a:off x="22199600" y="974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122936</xdr:rowOff>
    </xdr:from>
    <xdr:to>
      <xdr:col>112</xdr:col>
      <xdr:colOff>38100</xdr:colOff>
      <xdr:row>58</xdr:row>
      <xdr:rowOff>53086</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1272500" y="98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166878</xdr:rowOff>
    </xdr:from>
    <xdr:to>
      <xdr:col>116</xdr:col>
      <xdr:colOff>63500</xdr:colOff>
      <xdr:row>58</xdr:row>
      <xdr:rowOff>2286</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21323300" y="993952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126936</xdr:rowOff>
    </xdr:from>
    <xdr:to>
      <xdr:col>107</xdr:col>
      <xdr:colOff>101600</xdr:colOff>
      <xdr:row>58</xdr:row>
      <xdr:rowOff>57086</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20383500" y="98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2286</xdr:rowOff>
    </xdr:from>
    <xdr:to>
      <xdr:col>111</xdr:col>
      <xdr:colOff>177800</xdr:colOff>
      <xdr:row>58</xdr:row>
      <xdr:rowOff>6286</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20434300" y="9946386"/>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129794</xdr:rowOff>
    </xdr:from>
    <xdr:to>
      <xdr:col>102</xdr:col>
      <xdr:colOff>165100</xdr:colOff>
      <xdr:row>58</xdr:row>
      <xdr:rowOff>59944</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9494500" y="99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6286</xdr:rowOff>
    </xdr:from>
    <xdr:to>
      <xdr:col>107</xdr:col>
      <xdr:colOff>50800</xdr:colOff>
      <xdr:row>58</xdr:row>
      <xdr:rowOff>9144</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9545300" y="9950386"/>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132080</xdr:rowOff>
    </xdr:from>
    <xdr:to>
      <xdr:col>98</xdr:col>
      <xdr:colOff>38100</xdr:colOff>
      <xdr:row>58</xdr:row>
      <xdr:rowOff>62230</xdr:rowOff>
    </xdr:to>
    <xdr:sp macro="" textlink="">
      <xdr:nvSpPr>
        <xdr:cNvPr id="617" name="楕円 616">
          <a:extLst>
            <a:ext uri="{FF2B5EF4-FFF2-40B4-BE49-F238E27FC236}">
              <a16:creationId xmlns:a16="http://schemas.microsoft.com/office/drawing/2014/main" id="{00000000-0008-0000-0E00-000069020000}"/>
            </a:ext>
          </a:extLst>
        </xdr:cNvPr>
        <xdr:cNvSpPr/>
      </xdr:nvSpPr>
      <xdr:spPr>
        <a:xfrm>
          <a:off x="18605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9144</xdr:rowOff>
    </xdr:from>
    <xdr:to>
      <xdr:col>102</xdr:col>
      <xdr:colOff>114300</xdr:colOff>
      <xdr:row>58</xdr:row>
      <xdr:rowOff>11430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flipV="1">
          <a:off x="18656300" y="99532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125366</xdr:rowOff>
    </xdr:from>
    <xdr:ext cx="469744" cy="259045"/>
    <xdr:sp macro="" textlink="">
      <xdr:nvSpPr>
        <xdr:cNvPr id="619" name="n_1aveValue【学校施設】&#10;一人当たり面積">
          <a:extLst>
            <a:ext uri="{FF2B5EF4-FFF2-40B4-BE49-F238E27FC236}">
              <a16:creationId xmlns:a16="http://schemas.microsoft.com/office/drawing/2014/main" id="{00000000-0008-0000-0E00-00006B020000}"/>
            </a:ext>
          </a:extLst>
        </xdr:cNvPr>
        <xdr:cNvSpPr txBox="1"/>
      </xdr:nvSpPr>
      <xdr:spPr>
        <a:xfrm>
          <a:off x="21075727" y="1006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130509</xdr:rowOff>
    </xdr:from>
    <xdr:ext cx="469744" cy="259045"/>
    <xdr:sp macro="" textlink="">
      <xdr:nvSpPr>
        <xdr:cNvPr id="620" name="n_2aveValue【学校施設】&#10;一人当たり面積">
          <a:extLst>
            <a:ext uri="{FF2B5EF4-FFF2-40B4-BE49-F238E27FC236}">
              <a16:creationId xmlns:a16="http://schemas.microsoft.com/office/drawing/2014/main" id="{00000000-0008-0000-0E00-00006C020000}"/>
            </a:ext>
          </a:extLst>
        </xdr:cNvPr>
        <xdr:cNvSpPr txBox="1"/>
      </xdr:nvSpPr>
      <xdr:spPr>
        <a:xfrm>
          <a:off x="20199427" y="1007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141368</xdr:rowOff>
    </xdr:from>
    <xdr:ext cx="469744" cy="259045"/>
    <xdr:sp macro="" textlink="">
      <xdr:nvSpPr>
        <xdr:cNvPr id="621" name="n_3aveValue【学校施設】&#10;一人当たり面積">
          <a:extLst>
            <a:ext uri="{FF2B5EF4-FFF2-40B4-BE49-F238E27FC236}">
              <a16:creationId xmlns:a16="http://schemas.microsoft.com/office/drawing/2014/main" id="{00000000-0008-0000-0E00-00006D020000}"/>
            </a:ext>
          </a:extLst>
        </xdr:cNvPr>
        <xdr:cNvSpPr txBox="1"/>
      </xdr:nvSpPr>
      <xdr:spPr>
        <a:xfrm>
          <a:off x="19310427" y="1008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145369</xdr:rowOff>
    </xdr:from>
    <xdr:ext cx="469744" cy="259045"/>
    <xdr:sp macro="" textlink="">
      <xdr:nvSpPr>
        <xdr:cNvPr id="622" name="n_4aveValue【学校施設】&#10;一人当たり面積">
          <a:extLst>
            <a:ext uri="{FF2B5EF4-FFF2-40B4-BE49-F238E27FC236}">
              <a16:creationId xmlns:a16="http://schemas.microsoft.com/office/drawing/2014/main" id="{00000000-0008-0000-0E00-00006E020000}"/>
            </a:ext>
          </a:extLst>
        </xdr:cNvPr>
        <xdr:cNvSpPr txBox="1"/>
      </xdr:nvSpPr>
      <xdr:spPr>
        <a:xfrm>
          <a:off x="18421427" y="1008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69613</xdr:rowOff>
    </xdr:from>
    <xdr:ext cx="469744" cy="259045"/>
    <xdr:sp macro="" textlink="">
      <xdr:nvSpPr>
        <xdr:cNvPr id="623" name="n_1mainValue【学校施設】&#10;一人当たり面積">
          <a:extLst>
            <a:ext uri="{FF2B5EF4-FFF2-40B4-BE49-F238E27FC236}">
              <a16:creationId xmlns:a16="http://schemas.microsoft.com/office/drawing/2014/main" id="{00000000-0008-0000-0E00-00006F020000}"/>
            </a:ext>
          </a:extLst>
        </xdr:cNvPr>
        <xdr:cNvSpPr txBox="1"/>
      </xdr:nvSpPr>
      <xdr:spPr>
        <a:xfrm>
          <a:off x="21075727" y="967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73613</xdr:rowOff>
    </xdr:from>
    <xdr:ext cx="469744" cy="259045"/>
    <xdr:sp macro="" textlink="">
      <xdr:nvSpPr>
        <xdr:cNvPr id="624" name="n_2mainValue【学校施設】&#10;一人当たり面積">
          <a:extLst>
            <a:ext uri="{FF2B5EF4-FFF2-40B4-BE49-F238E27FC236}">
              <a16:creationId xmlns:a16="http://schemas.microsoft.com/office/drawing/2014/main" id="{00000000-0008-0000-0E00-000070020000}"/>
            </a:ext>
          </a:extLst>
        </xdr:cNvPr>
        <xdr:cNvSpPr txBox="1"/>
      </xdr:nvSpPr>
      <xdr:spPr>
        <a:xfrm>
          <a:off x="20199427" y="967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76471</xdr:rowOff>
    </xdr:from>
    <xdr:ext cx="469744" cy="259045"/>
    <xdr:sp macro="" textlink="">
      <xdr:nvSpPr>
        <xdr:cNvPr id="625" name="n_3mainValue【学校施設】&#10;一人当たり面積">
          <a:extLst>
            <a:ext uri="{FF2B5EF4-FFF2-40B4-BE49-F238E27FC236}">
              <a16:creationId xmlns:a16="http://schemas.microsoft.com/office/drawing/2014/main" id="{00000000-0008-0000-0E00-000071020000}"/>
            </a:ext>
          </a:extLst>
        </xdr:cNvPr>
        <xdr:cNvSpPr txBox="1"/>
      </xdr:nvSpPr>
      <xdr:spPr>
        <a:xfrm>
          <a:off x="19310427" y="96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78757</xdr:rowOff>
    </xdr:from>
    <xdr:ext cx="469744" cy="259045"/>
    <xdr:sp macro="" textlink="">
      <xdr:nvSpPr>
        <xdr:cNvPr id="626" name="n_4mainValue【学校施設】&#10;一人当たり面積">
          <a:extLst>
            <a:ext uri="{FF2B5EF4-FFF2-40B4-BE49-F238E27FC236}">
              <a16:creationId xmlns:a16="http://schemas.microsoft.com/office/drawing/2014/main" id="{00000000-0008-0000-0E00-000072020000}"/>
            </a:ext>
          </a:extLst>
        </xdr:cNvPr>
        <xdr:cNvSpPr txBox="1"/>
      </xdr:nvSpPr>
      <xdr:spPr>
        <a:xfrm>
          <a:off x="18421427" y="967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00000000-0008-0000-0E00-00008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1" name="【児童館】&#10;有形固定資産減価償却率最小値テキスト">
          <a:extLst>
            <a:ext uri="{FF2B5EF4-FFF2-40B4-BE49-F238E27FC236}">
              <a16:creationId xmlns:a16="http://schemas.microsoft.com/office/drawing/2014/main" id="{00000000-0008-0000-0E00-00008B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3" name="【児童館】&#10;有形固定資産減価償却率最大値テキスト">
          <a:extLst>
            <a:ext uri="{FF2B5EF4-FFF2-40B4-BE49-F238E27FC236}">
              <a16:creationId xmlns:a16="http://schemas.microsoft.com/office/drawing/2014/main" id="{00000000-0008-0000-0E00-00008D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123207</xdr:rowOff>
    </xdr:from>
    <xdr:ext cx="405111" cy="259045"/>
    <xdr:sp macro="" textlink="">
      <xdr:nvSpPr>
        <xdr:cNvPr id="655" name="【児童館】&#10;有形固定資産減価償却率平均値テキスト">
          <a:extLst>
            <a:ext uri="{FF2B5EF4-FFF2-40B4-BE49-F238E27FC236}">
              <a16:creationId xmlns:a16="http://schemas.microsoft.com/office/drawing/2014/main" id="{00000000-0008-0000-0E00-00008F020000}"/>
            </a:ext>
          </a:extLst>
        </xdr:cNvPr>
        <xdr:cNvSpPr txBox="1"/>
      </xdr:nvSpPr>
      <xdr:spPr>
        <a:xfrm>
          <a:off x="16357600" y="13839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144780</xdr:rowOff>
    </xdr:from>
    <xdr:to>
      <xdr:col>85</xdr:col>
      <xdr:colOff>177800</xdr:colOff>
      <xdr:row>81</xdr:row>
      <xdr:rowOff>74930</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6268700" y="13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24130</xdr:rowOff>
    </xdr:from>
    <xdr:to>
      <xdr:col>76</xdr:col>
      <xdr:colOff>165100</xdr:colOff>
      <xdr:row>81</xdr:row>
      <xdr:rowOff>125730</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4541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24130</xdr:rowOff>
    </xdr:from>
    <xdr:to>
      <xdr:col>72</xdr:col>
      <xdr:colOff>38100</xdr:colOff>
      <xdr:row>81</xdr:row>
      <xdr:rowOff>125730</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3652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2539</xdr:rowOff>
    </xdr:from>
    <xdr:to>
      <xdr:col>67</xdr:col>
      <xdr:colOff>101600</xdr:colOff>
      <xdr:row>81</xdr:row>
      <xdr:rowOff>104139</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2763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154939</xdr:rowOff>
    </xdr:from>
    <xdr:to>
      <xdr:col>85</xdr:col>
      <xdr:colOff>177800</xdr:colOff>
      <xdr:row>80</xdr:row>
      <xdr:rowOff>85089</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62687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6366</xdr:rowOff>
    </xdr:from>
    <xdr:ext cx="405111" cy="259045"/>
    <xdr:sp macro="" textlink="">
      <xdr:nvSpPr>
        <xdr:cNvPr id="667" name="【児童館】&#10;有形固定資産減価償却率該当値テキスト">
          <a:extLst>
            <a:ext uri="{FF2B5EF4-FFF2-40B4-BE49-F238E27FC236}">
              <a16:creationId xmlns:a16="http://schemas.microsoft.com/office/drawing/2014/main" id="{00000000-0008-0000-0E00-00009B020000}"/>
            </a:ext>
          </a:extLst>
        </xdr:cNvPr>
        <xdr:cNvSpPr txBox="1"/>
      </xdr:nvSpPr>
      <xdr:spPr>
        <a:xfrm>
          <a:off x="16357600"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105411</xdr:rowOff>
    </xdr:from>
    <xdr:to>
      <xdr:col>81</xdr:col>
      <xdr:colOff>101600</xdr:colOff>
      <xdr:row>80</xdr:row>
      <xdr:rowOff>35561</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5430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156211</xdr:rowOff>
    </xdr:from>
    <xdr:to>
      <xdr:col>85</xdr:col>
      <xdr:colOff>127000</xdr:colOff>
      <xdr:row>80</xdr:row>
      <xdr:rowOff>34289</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5481300" y="137007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116839</xdr:rowOff>
    </xdr:from>
    <xdr:to>
      <xdr:col>76</xdr:col>
      <xdr:colOff>165100</xdr:colOff>
      <xdr:row>80</xdr:row>
      <xdr:rowOff>46989</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4541500" y="136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156211</xdr:rowOff>
    </xdr:from>
    <xdr:to>
      <xdr:col>81</xdr:col>
      <xdr:colOff>50800</xdr:colOff>
      <xdr:row>79</xdr:row>
      <xdr:rowOff>167639</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flipV="1">
          <a:off x="14592300" y="137007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152400</xdr:rowOff>
    </xdr:from>
    <xdr:to>
      <xdr:col>72</xdr:col>
      <xdr:colOff>38100</xdr:colOff>
      <xdr:row>81</xdr:row>
      <xdr:rowOff>82550</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36525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167639</xdr:rowOff>
    </xdr:from>
    <xdr:to>
      <xdr:col>76</xdr:col>
      <xdr:colOff>114300</xdr:colOff>
      <xdr:row>81</xdr:row>
      <xdr:rowOff>31750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flipV="1">
          <a:off x="13703300" y="13712189"/>
          <a:ext cx="889000" cy="20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123189</xdr:rowOff>
    </xdr:from>
    <xdr:to>
      <xdr:col>67</xdr:col>
      <xdr:colOff>101600</xdr:colOff>
      <xdr:row>81</xdr:row>
      <xdr:rowOff>53339</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12763500" y="138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2539</xdr:rowOff>
    </xdr:from>
    <xdr:to>
      <xdr:col>71</xdr:col>
      <xdr:colOff>177800</xdr:colOff>
      <xdr:row>81</xdr:row>
      <xdr:rowOff>31750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2814300" y="13889989"/>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41927</xdr:rowOff>
    </xdr:from>
    <xdr:ext cx="405111" cy="259045"/>
    <xdr:sp macro="" textlink="">
      <xdr:nvSpPr>
        <xdr:cNvPr id="676" name="n_1aveValue【児童館】&#10;有形固定資産減価償却率">
          <a:extLst>
            <a:ext uri="{FF2B5EF4-FFF2-40B4-BE49-F238E27FC236}">
              <a16:creationId xmlns:a16="http://schemas.microsoft.com/office/drawing/2014/main" id="{00000000-0008-0000-0E00-0000A4020000}"/>
            </a:ext>
          </a:extLst>
        </xdr:cNvPr>
        <xdr:cNvSpPr txBox="1"/>
      </xdr:nvSpPr>
      <xdr:spPr>
        <a:xfrm>
          <a:off x="152660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116857</xdr:rowOff>
    </xdr:from>
    <xdr:ext cx="405111" cy="259045"/>
    <xdr:sp macro="" textlink="">
      <xdr:nvSpPr>
        <xdr:cNvPr id="677" name="n_2aveValue【児童館】&#10;有形固定資産減価償却率">
          <a:extLst>
            <a:ext uri="{FF2B5EF4-FFF2-40B4-BE49-F238E27FC236}">
              <a16:creationId xmlns:a16="http://schemas.microsoft.com/office/drawing/2014/main" id="{00000000-0008-0000-0E00-0000A5020000}"/>
            </a:ext>
          </a:extLst>
        </xdr:cNvPr>
        <xdr:cNvSpPr txBox="1"/>
      </xdr:nvSpPr>
      <xdr:spPr>
        <a:xfrm>
          <a:off x="14389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116857</xdr:rowOff>
    </xdr:from>
    <xdr:ext cx="405111" cy="259045"/>
    <xdr:sp macro="" textlink="">
      <xdr:nvSpPr>
        <xdr:cNvPr id="678" name="n_3aveValue【児童館】&#10;有形固定資産減価償却率">
          <a:extLst>
            <a:ext uri="{FF2B5EF4-FFF2-40B4-BE49-F238E27FC236}">
              <a16:creationId xmlns:a16="http://schemas.microsoft.com/office/drawing/2014/main" id="{00000000-0008-0000-0E00-0000A6020000}"/>
            </a:ext>
          </a:extLst>
        </xdr:cNvPr>
        <xdr:cNvSpPr txBox="1"/>
      </xdr:nvSpPr>
      <xdr:spPr>
        <a:xfrm>
          <a:off x="13500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95266</xdr:rowOff>
    </xdr:from>
    <xdr:ext cx="405111" cy="259045"/>
    <xdr:sp macro="" textlink="">
      <xdr:nvSpPr>
        <xdr:cNvPr id="679" name="n_4aveValue【児童館】&#10;有形固定資産減価償却率">
          <a:extLst>
            <a:ext uri="{FF2B5EF4-FFF2-40B4-BE49-F238E27FC236}">
              <a16:creationId xmlns:a16="http://schemas.microsoft.com/office/drawing/2014/main" id="{00000000-0008-0000-0E00-0000A7020000}"/>
            </a:ext>
          </a:extLst>
        </xdr:cNvPr>
        <xdr:cNvSpPr txBox="1"/>
      </xdr:nvSpPr>
      <xdr:spPr>
        <a:xfrm>
          <a:off x="12611744" y="1398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52088</xdr:rowOff>
    </xdr:from>
    <xdr:ext cx="405111" cy="259045"/>
    <xdr:sp macro="" textlink="">
      <xdr:nvSpPr>
        <xdr:cNvPr id="680" name="n_1mainValue【児童館】&#10;有形固定資産減価償却率">
          <a:extLst>
            <a:ext uri="{FF2B5EF4-FFF2-40B4-BE49-F238E27FC236}">
              <a16:creationId xmlns:a16="http://schemas.microsoft.com/office/drawing/2014/main" id="{00000000-0008-0000-0E00-0000A8020000}"/>
            </a:ext>
          </a:extLst>
        </xdr:cNvPr>
        <xdr:cNvSpPr txBox="1"/>
      </xdr:nvSpPr>
      <xdr:spPr>
        <a:xfrm>
          <a:off x="152660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63516</xdr:rowOff>
    </xdr:from>
    <xdr:ext cx="405111" cy="259045"/>
    <xdr:sp macro="" textlink="">
      <xdr:nvSpPr>
        <xdr:cNvPr id="681" name="n_2mainValue【児童館】&#10;有形固定資産減価償却率">
          <a:extLst>
            <a:ext uri="{FF2B5EF4-FFF2-40B4-BE49-F238E27FC236}">
              <a16:creationId xmlns:a16="http://schemas.microsoft.com/office/drawing/2014/main" id="{00000000-0008-0000-0E00-0000A9020000}"/>
            </a:ext>
          </a:extLst>
        </xdr:cNvPr>
        <xdr:cNvSpPr txBox="1"/>
      </xdr:nvSpPr>
      <xdr:spPr>
        <a:xfrm>
          <a:off x="1438974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99077</xdr:rowOff>
    </xdr:from>
    <xdr:ext cx="405111" cy="259045"/>
    <xdr:sp macro="" textlink="">
      <xdr:nvSpPr>
        <xdr:cNvPr id="682" name="n_3mainValue【児童館】&#10;有形固定資産減価償却率">
          <a:extLst>
            <a:ext uri="{FF2B5EF4-FFF2-40B4-BE49-F238E27FC236}">
              <a16:creationId xmlns:a16="http://schemas.microsoft.com/office/drawing/2014/main" id="{00000000-0008-0000-0E00-0000AA020000}"/>
            </a:ext>
          </a:extLst>
        </xdr:cNvPr>
        <xdr:cNvSpPr txBox="1"/>
      </xdr:nvSpPr>
      <xdr:spPr>
        <a:xfrm>
          <a:off x="13500744" y="1364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69866</xdr:rowOff>
    </xdr:from>
    <xdr:ext cx="405111" cy="259045"/>
    <xdr:sp macro="" textlink="">
      <xdr:nvSpPr>
        <xdr:cNvPr id="683" name="n_4mainValue【児童館】&#10;有形固定資産減価償却率">
          <a:extLst>
            <a:ext uri="{FF2B5EF4-FFF2-40B4-BE49-F238E27FC236}">
              <a16:creationId xmlns:a16="http://schemas.microsoft.com/office/drawing/2014/main" id="{00000000-0008-0000-0E00-0000AB020000}"/>
            </a:ext>
          </a:extLst>
        </xdr:cNvPr>
        <xdr:cNvSpPr txBox="1"/>
      </xdr:nvSpPr>
      <xdr:spPr>
        <a:xfrm>
          <a:off x="12611744" y="13614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00000000-0008-0000-0E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706" name="【児童館】&#10;一人当たり面積最小値テキスト">
          <a:extLst>
            <a:ext uri="{FF2B5EF4-FFF2-40B4-BE49-F238E27FC236}">
              <a16:creationId xmlns:a16="http://schemas.microsoft.com/office/drawing/2014/main" id="{00000000-0008-0000-0E00-0000C2020000}"/>
            </a:ext>
          </a:extLst>
        </xdr:cNvPr>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08" name="【児童館】&#10;一人当たり面積最大値テキスト">
          <a:extLst>
            <a:ext uri="{FF2B5EF4-FFF2-40B4-BE49-F238E27FC236}">
              <a16:creationId xmlns:a16="http://schemas.microsoft.com/office/drawing/2014/main" id="{00000000-0008-0000-0E00-0000C4020000}"/>
            </a:ext>
          </a:extLst>
        </xdr:cNvPr>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710" name="【児童館】&#10;一人当たり面積平均値テキスト">
          <a:extLst>
            <a:ext uri="{FF2B5EF4-FFF2-40B4-BE49-F238E27FC236}">
              <a16:creationId xmlns:a16="http://schemas.microsoft.com/office/drawing/2014/main" id="{00000000-0008-0000-0E00-0000C6020000}"/>
            </a:ext>
          </a:extLst>
        </xdr:cNvPr>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44450</xdr:rowOff>
    </xdr:from>
    <xdr:to>
      <xdr:col>116</xdr:col>
      <xdr:colOff>114300</xdr:colOff>
      <xdr:row>79</xdr:row>
      <xdr:rowOff>146050</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2110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67327</xdr:rowOff>
    </xdr:from>
    <xdr:ext cx="469744" cy="259045"/>
    <xdr:sp macro="" textlink="">
      <xdr:nvSpPr>
        <xdr:cNvPr id="722" name="【児童館】&#10;一人当たり面積該当値テキスト">
          <a:extLst>
            <a:ext uri="{FF2B5EF4-FFF2-40B4-BE49-F238E27FC236}">
              <a16:creationId xmlns:a16="http://schemas.microsoft.com/office/drawing/2014/main" id="{00000000-0008-0000-0E00-0000D2020000}"/>
            </a:ext>
          </a:extLst>
        </xdr:cNvPr>
        <xdr:cNvSpPr txBox="1"/>
      </xdr:nvSpPr>
      <xdr:spPr>
        <a:xfrm>
          <a:off x="22199600"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67311</xdr:rowOff>
    </xdr:from>
    <xdr:to>
      <xdr:col>112</xdr:col>
      <xdr:colOff>38100</xdr:colOff>
      <xdr:row>79</xdr:row>
      <xdr:rowOff>168911</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1272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95250</xdr:rowOff>
    </xdr:from>
    <xdr:to>
      <xdr:col>116</xdr:col>
      <xdr:colOff>63500</xdr:colOff>
      <xdr:row>79</xdr:row>
      <xdr:rowOff>118111</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flipV="1">
          <a:off x="21323300" y="136398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113030</xdr:rowOff>
    </xdr:from>
    <xdr:to>
      <xdr:col>107</xdr:col>
      <xdr:colOff>101600</xdr:colOff>
      <xdr:row>80</xdr:row>
      <xdr:rowOff>43180</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20383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118111</xdr:rowOff>
    </xdr:from>
    <xdr:to>
      <xdr:col>111</xdr:col>
      <xdr:colOff>177800</xdr:colOff>
      <xdr:row>79</xdr:row>
      <xdr:rowOff>163830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20434300" y="13662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170180</xdr:rowOff>
    </xdr:from>
    <xdr:to>
      <xdr:col>102</xdr:col>
      <xdr:colOff>165100</xdr:colOff>
      <xdr:row>81</xdr:row>
      <xdr:rowOff>100330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9494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163830</xdr:rowOff>
    </xdr:from>
    <xdr:to>
      <xdr:col>107</xdr:col>
      <xdr:colOff>50800</xdr:colOff>
      <xdr:row>81</xdr:row>
      <xdr:rowOff>49530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flipV="1">
          <a:off x="19545300" y="137083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170180</xdr:rowOff>
    </xdr:from>
    <xdr:to>
      <xdr:col>98</xdr:col>
      <xdr:colOff>38100</xdr:colOff>
      <xdr:row>81</xdr:row>
      <xdr:rowOff>100330</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18605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49530</xdr:rowOff>
    </xdr:from>
    <xdr:to>
      <xdr:col>102</xdr:col>
      <xdr:colOff>114300</xdr:colOff>
      <xdr:row>81</xdr:row>
      <xdr:rowOff>49530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8656300" y="1393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31" name="n_1aveValue【児童館】&#10;一人当たり面積">
          <a:extLst>
            <a:ext uri="{FF2B5EF4-FFF2-40B4-BE49-F238E27FC236}">
              <a16:creationId xmlns:a16="http://schemas.microsoft.com/office/drawing/2014/main" id="{00000000-0008-0000-0E00-0000DB020000}"/>
            </a:ext>
          </a:extLst>
        </xdr:cNvPr>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32" name="n_2aveValue【児童館】&#10;一人当たり面積">
          <a:extLst>
            <a:ext uri="{FF2B5EF4-FFF2-40B4-BE49-F238E27FC236}">
              <a16:creationId xmlns:a16="http://schemas.microsoft.com/office/drawing/2014/main" id="{00000000-0008-0000-0E00-0000DC020000}"/>
            </a:ext>
          </a:extLst>
        </xdr:cNvPr>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33" name="n_3aveValue【児童館】&#10;一人当たり面積">
          <a:extLst>
            <a:ext uri="{FF2B5EF4-FFF2-40B4-BE49-F238E27FC236}">
              <a16:creationId xmlns:a16="http://schemas.microsoft.com/office/drawing/2014/main" id="{00000000-0008-0000-0E00-0000DD020000}"/>
            </a:ext>
          </a:extLst>
        </xdr:cNvPr>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734" name="n_4aveValue【児童館】&#10;一人当たり面積">
          <a:extLst>
            <a:ext uri="{FF2B5EF4-FFF2-40B4-BE49-F238E27FC236}">
              <a16:creationId xmlns:a16="http://schemas.microsoft.com/office/drawing/2014/main" id="{00000000-0008-0000-0E00-0000DE020000}"/>
            </a:ext>
          </a:extLst>
        </xdr:cNvPr>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13988</xdr:rowOff>
    </xdr:from>
    <xdr:ext cx="469744" cy="259045"/>
    <xdr:sp macro="" textlink="">
      <xdr:nvSpPr>
        <xdr:cNvPr id="735" name="n_1mainValue【児童館】&#10;一人当たり面積">
          <a:extLst>
            <a:ext uri="{FF2B5EF4-FFF2-40B4-BE49-F238E27FC236}">
              <a16:creationId xmlns:a16="http://schemas.microsoft.com/office/drawing/2014/main" id="{00000000-0008-0000-0E00-0000DF020000}"/>
            </a:ext>
          </a:extLst>
        </xdr:cNvPr>
        <xdr:cNvSpPr txBox="1"/>
      </xdr:nvSpPr>
      <xdr:spPr>
        <a:xfrm>
          <a:off x="21075727" y="133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59707</xdr:rowOff>
    </xdr:from>
    <xdr:ext cx="469744" cy="259045"/>
    <xdr:sp macro="" textlink="">
      <xdr:nvSpPr>
        <xdr:cNvPr id="736" name="n_2mainValue【児童館】&#10;一人当たり面積">
          <a:extLst>
            <a:ext uri="{FF2B5EF4-FFF2-40B4-BE49-F238E27FC236}">
              <a16:creationId xmlns:a16="http://schemas.microsoft.com/office/drawing/2014/main" id="{00000000-0008-0000-0E00-0000E0020000}"/>
            </a:ext>
          </a:extLst>
        </xdr:cNvPr>
        <xdr:cNvSpPr txBox="1"/>
      </xdr:nvSpPr>
      <xdr:spPr>
        <a:xfrm>
          <a:off x="20199427"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116857</xdr:rowOff>
    </xdr:from>
    <xdr:ext cx="469744" cy="259045"/>
    <xdr:sp macro="" textlink="">
      <xdr:nvSpPr>
        <xdr:cNvPr id="737" name="n_3mainValue【児童館】&#10;一人当たり面積">
          <a:extLst>
            <a:ext uri="{FF2B5EF4-FFF2-40B4-BE49-F238E27FC236}">
              <a16:creationId xmlns:a16="http://schemas.microsoft.com/office/drawing/2014/main" id="{00000000-0008-0000-0E00-0000E1020000}"/>
            </a:ext>
          </a:extLst>
        </xdr:cNvPr>
        <xdr:cNvSpPr txBox="1"/>
      </xdr:nvSpPr>
      <xdr:spPr>
        <a:xfrm>
          <a:off x="1931042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116857</xdr:rowOff>
    </xdr:from>
    <xdr:ext cx="469744" cy="259045"/>
    <xdr:sp macro="" textlink="">
      <xdr:nvSpPr>
        <xdr:cNvPr id="738" name="n_4mainValue【児童館】&#10;一人当たり面積">
          <a:extLst>
            <a:ext uri="{FF2B5EF4-FFF2-40B4-BE49-F238E27FC236}">
              <a16:creationId xmlns:a16="http://schemas.microsoft.com/office/drawing/2014/main" id="{00000000-0008-0000-0E00-0000E2020000}"/>
            </a:ext>
          </a:extLst>
        </xdr:cNvPr>
        <xdr:cNvSpPr txBox="1"/>
      </xdr:nvSpPr>
      <xdr:spPr>
        <a:xfrm>
          <a:off x="1842142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0000000-0008-0000-0E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113756</xdr:rowOff>
    </xdr:from>
    <xdr:to>
      <xdr:col>85</xdr:col>
      <xdr:colOff>126364</xdr:colOff>
      <xdr:row>108</xdr:row>
      <xdr:rowOff>82731</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flipV="1">
          <a:off x="16318864" y="17087306"/>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86558</xdr:rowOff>
    </xdr:from>
    <xdr:ext cx="405111" cy="259045"/>
    <xdr:sp macro="" textlink="">
      <xdr:nvSpPr>
        <xdr:cNvPr id="766" name="【公民館】&#10;有形固定資産減価償却率最小値テキスト">
          <a:extLst>
            <a:ext uri="{FF2B5EF4-FFF2-40B4-BE49-F238E27FC236}">
              <a16:creationId xmlns:a16="http://schemas.microsoft.com/office/drawing/2014/main" id="{00000000-0008-0000-0E00-0000FE020000}"/>
            </a:ext>
          </a:extLst>
        </xdr:cNvPr>
        <xdr:cNvSpPr txBox="1"/>
      </xdr:nvSpPr>
      <xdr:spPr>
        <a:xfrm>
          <a:off x="16357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82731</xdr:rowOff>
    </xdr:from>
    <xdr:to>
      <xdr:col>86</xdr:col>
      <xdr:colOff>25400</xdr:colOff>
      <xdr:row>108</xdr:row>
      <xdr:rowOff>82731</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6230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60433</xdr:rowOff>
    </xdr:from>
    <xdr:ext cx="405111" cy="259045"/>
    <xdr:sp macro="" textlink="">
      <xdr:nvSpPr>
        <xdr:cNvPr id="768" name="【公民館】&#10;有形固定資産減価償却率最大値テキスト">
          <a:extLst>
            <a:ext uri="{FF2B5EF4-FFF2-40B4-BE49-F238E27FC236}">
              <a16:creationId xmlns:a16="http://schemas.microsoft.com/office/drawing/2014/main" id="{00000000-0008-0000-0E00-000000030000}"/>
            </a:ext>
          </a:extLst>
        </xdr:cNvPr>
        <xdr:cNvSpPr txBox="1"/>
      </xdr:nvSpPr>
      <xdr:spPr>
        <a:xfrm>
          <a:off x="163576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113756</xdr:rowOff>
    </xdr:from>
    <xdr:to>
      <xdr:col>86</xdr:col>
      <xdr:colOff>25400</xdr:colOff>
      <xdr:row>99</xdr:row>
      <xdr:rowOff>113756</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28320</xdr:rowOff>
    </xdr:from>
    <xdr:ext cx="405111" cy="259045"/>
    <xdr:sp macro="" textlink="">
      <xdr:nvSpPr>
        <xdr:cNvPr id="770" name="【公民館】&#10;有形固定資産減価償却率平均値テキスト">
          <a:extLst>
            <a:ext uri="{FF2B5EF4-FFF2-40B4-BE49-F238E27FC236}">
              <a16:creationId xmlns:a16="http://schemas.microsoft.com/office/drawing/2014/main" id="{00000000-0008-0000-0E00-000002030000}"/>
            </a:ext>
          </a:extLst>
        </xdr:cNvPr>
        <xdr:cNvSpPr txBox="1"/>
      </xdr:nvSpPr>
      <xdr:spPr>
        <a:xfrm>
          <a:off x="16357600" y="18030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6268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36830</xdr:rowOff>
    </xdr:from>
    <xdr:to>
      <xdr:col>81</xdr:col>
      <xdr:colOff>101600</xdr:colOff>
      <xdr:row>105</xdr:row>
      <xdr:rowOff>138430</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543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74386</xdr:rowOff>
    </xdr:from>
    <xdr:to>
      <xdr:col>76</xdr:col>
      <xdr:colOff>165100</xdr:colOff>
      <xdr:row>105</xdr:row>
      <xdr:rowOff>4536</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4541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54792</xdr:rowOff>
    </xdr:from>
    <xdr:to>
      <xdr:col>67</xdr:col>
      <xdr:colOff>101600</xdr:colOff>
      <xdr:row>104</xdr:row>
      <xdr:rowOff>156392</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2763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4173</xdr:rowOff>
    </xdr:from>
    <xdr:to>
      <xdr:col>85</xdr:col>
      <xdr:colOff>177800</xdr:colOff>
      <xdr:row>103</xdr:row>
      <xdr:rowOff>105773</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62687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27050</xdr:rowOff>
    </xdr:from>
    <xdr:ext cx="405111" cy="259045"/>
    <xdr:sp macro="" textlink="">
      <xdr:nvSpPr>
        <xdr:cNvPr id="782" name="【公民館】&#10;有形固定資産減価償却率該当値テキスト">
          <a:extLst>
            <a:ext uri="{FF2B5EF4-FFF2-40B4-BE49-F238E27FC236}">
              <a16:creationId xmlns:a16="http://schemas.microsoft.com/office/drawing/2014/main" id="{00000000-0008-0000-0E00-00000E030000}"/>
            </a:ext>
          </a:extLst>
        </xdr:cNvPr>
        <xdr:cNvSpPr txBox="1"/>
      </xdr:nvSpPr>
      <xdr:spPr>
        <a:xfrm>
          <a:off x="16357600" y="1751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90714</xdr:rowOff>
    </xdr:from>
    <xdr:to>
      <xdr:col>81</xdr:col>
      <xdr:colOff>101600</xdr:colOff>
      <xdr:row>105</xdr:row>
      <xdr:rowOff>20864</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5430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54973</xdr:rowOff>
    </xdr:from>
    <xdr:to>
      <xdr:col>85</xdr:col>
      <xdr:colOff>127000</xdr:colOff>
      <xdr:row>104</xdr:row>
      <xdr:rowOff>141514</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flipV="1">
          <a:off x="15481300" y="17714323"/>
          <a:ext cx="838200" cy="25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4541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141514</xdr:rowOff>
    </xdr:from>
    <xdr:to>
      <xdr:col>81</xdr:col>
      <xdr:colOff>50800</xdr:colOff>
      <xdr:row>104</xdr:row>
      <xdr:rowOff>141514</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4592300" y="17972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1365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76200</xdr:rowOff>
    </xdr:from>
    <xdr:to>
      <xdr:col>76</xdr:col>
      <xdr:colOff>114300</xdr:colOff>
      <xdr:row>104</xdr:row>
      <xdr:rowOff>141514</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3703300" y="179070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128270</xdr:rowOff>
    </xdr:from>
    <xdr:to>
      <xdr:col>67</xdr:col>
      <xdr:colOff>101600</xdr:colOff>
      <xdr:row>104</xdr:row>
      <xdr:rowOff>58420</xdr:rowOff>
    </xdr:to>
    <xdr:sp macro="" textlink="">
      <xdr:nvSpPr>
        <xdr:cNvPr id="789" name="楕円 788">
          <a:extLst>
            <a:ext uri="{FF2B5EF4-FFF2-40B4-BE49-F238E27FC236}">
              <a16:creationId xmlns:a16="http://schemas.microsoft.com/office/drawing/2014/main" id="{00000000-0008-0000-0E00-000015030000}"/>
            </a:ext>
          </a:extLst>
        </xdr:cNvPr>
        <xdr:cNvSpPr/>
      </xdr:nvSpPr>
      <xdr:spPr>
        <a:xfrm>
          <a:off x="12763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xdr:rowOff>
    </xdr:from>
    <xdr:to>
      <xdr:col>71</xdr:col>
      <xdr:colOff>177800</xdr:colOff>
      <xdr:row>104</xdr:row>
      <xdr:rowOff>76200</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2814300" y="17838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129557</xdr:rowOff>
    </xdr:from>
    <xdr:ext cx="405111" cy="259045"/>
    <xdr:sp macro="" textlink="">
      <xdr:nvSpPr>
        <xdr:cNvPr id="791" name="n_1aveValue【公民館】&#10;有形固定資産減価償却率">
          <a:extLst>
            <a:ext uri="{FF2B5EF4-FFF2-40B4-BE49-F238E27FC236}">
              <a16:creationId xmlns:a16="http://schemas.microsoft.com/office/drawing/2014/main" id="{00000000-0008-0000-0E00-000017030000}"/>
            </a:ext>
          </a:extLst>
        </xdr:cNvPr>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21063</xdr:rowOff>
    </xdr:from>
    <xdr:ext cx="405111" cy="259045"/>
    <xdr:sp macro="" textlink="">
      <xdr:nvSpPr>
        <xdr:cNvPr id="792" name="n_2aveValue【公民館】&#10;有形固定資産減価償却率">
          <a:extLst>
            <a:ext uri="{FF2B5EF4-FFF2-40B4-BE49-F238E27FC236}">
              <a16:creationId xmlns:a16="http://schemas.microsoft.com/office/drawing/2014/main" id="{00000000-0008-0000-0E00-000018030000}"/>
            </a:ext>
          </a:extLst>
        </xdr:cNvPr>
        <xdr:cNvSpPr txBox="1"/>
      </xdr:nvSpPr>
      <xdr:spPr>
        <a:xfrm>
          <a:off x="14389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793" name="n_3aveValue【公民館】&#10;有形固定資産減価償却率">
          <a:extLst>
            <a:ext uri="{FF2B5EF4-FFF2-40B4-BE49-F238E27FC236}">
              <a16:creationId xmlns:a16="http://schemas.microsoft.com/office/drawing/2014/main" id="{00000000-0008-0000-0E00-000019030000}"/>
            </a:ext>
          </a:extLst>
        </xdr:cNvPr>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147519</xdr:rowOff>
    </xdr:from>
    <xdr:ext cx="405111" cy="259045"/>
    <xdr:sp macro="" textlink="">
      <xdr:nvSpPr>
        <xdr:cNvPr id="794" name="n_4aveValue【公民館】&#10;有形固定資産減価償却率">
          <a:extLst>
            <a:ext uri="{FF2B5EF4-FFF2-40B4-BE49-F238E27FC236}">
              <a16:creationId xmlns:a16="http://schemas.microsoft.com/office/drawing/2014/main" id="{00000000-0008-0000-0E00-00001A030000}"/>
            </a:ext>
          </a:extLst>
        </xdr:cNvPr>
        <xdr:cNvSpPr txBox="1"/>
      </xdr:nvSpPr>
      <xdr:spPr>
        <a:xfrm>
          <a:off x="12611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37391</xdr:rowOff>
    </xdr:from>
    <xdr:ext cx="405111" cy="259045"/>
    <xdr:sp macro="" textlink="">
      <xdr:nvSpPr>
        <xdr:cNvPr id="795" name="n_1mainValue【公民館】&#10;有形固定資産減価償却率">
          <a:extLst>
            <a:ext uri="{FF2B5EF4-FFF2-40B4-BE49-F238E27FC236}">
              <a16:creationId xmlns:a16="http://schemas.microsoft.com/office/drawing/2014/main" id="{00000000-0008-0000-0E00-00001B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796" name="n_2mainValue【公民館】&#10;有形固定資産減価償却率">
          <a:extLst>
            <a:ext uri="{FF2B5EF4-FFF2-40B4-BE49-F238E27FC236}">
              <a16:creationId xmlns:a16="http://schemas.microsoft.com/office/drawing/2014/main" id="{00000000-0008-0000-0E00-00001C030000}"/>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797" name="n_3mainValue【公民館】&#10;有形固定資産減価償却率">
          <a:extLst>
            <a:ext uri="{FF2B5EF4-FFF2-40B4-BE49-F238E27FC236}">
              <a16:creationId xmlns:a16="http://schemas.microsoft.com/office/drawing/2014/main" id="{00000000-0008-0000-0E00-00001D030000}"/>
            </a:ext>
          </a:extLst>
        </xdr:cNvPr>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74947</xdr:rowOff>
    </xdr:from>
    <xdr:ext cx="405111" cy="259045"/>
    <xdr:sp macro="" textlink="">
      <xdr:nvSpPr>
        <xdr:cNvPr id="798" name="n_4mainValue【公民館】&#10;有形固定資産減価償却率">
          <a:extLst>
            <a:ext uri="{FF2B5EF4-FFF2-40B4-BE49-F238E27FC236}">
              <a16:creationId xmlns:a16="http://schemas.microsoft.com/office/drawing/2014/main" id="{00000000-0008-0000-0E00-00001E030000}"/>
            </a:ext>
          </a:extLst>
        </xdr:cNvPr>
        <xdr:cNvSpPr txBox="1"/>
      </xdr:nvSpPr>
      <xdr:spPr>
        <a:xfrm>
          <a:off x="12611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00000000-0008-0000-0E00-00003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108</xdr:row>
      <xdr:rowOff>67056</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flipV="1">
          <a:off x="22160864" y="17495520"/>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21" name="【公民館】&#10;一人当たり面積最小値テキスト">
          <a:extLst>
            <a:ext uri="{FF2B5EF4-FFF2-40B4-BE49-F238E27FC236}">
              <a16:creationId xmlns:a16="http://schemas.microsoft.com/office/drawing/2014/main" id="{00000000-0008-0000-0E00-000035030000}"/>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823" name="【公民館】&#10;一人当たり面積最大値テキスト">
          <a:extLst>
            <a:ext uri="{FF2B5EF4-FFF2-40B4-BE49-F238E27FC236}">
              <a16:creationId xmlns:a16="http://schemas.microsoft.com/office/drawing/2014/main" id="{00000000-0008-0000-0E00-000037030000}"/>
            </a:ext>
          </a:extLst>
        </xdr:cNvPr>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151147</xdr:rowOff>
    </xdr:from>
    <xdr:ext cx="469744" cy="259045"/>
    <xdr:sp macro="" textlink="">
      <xdr:nvSpPr>
        <xdr:cNvPr id="825" name="【公民館】&#10;一人当たり面積平均値テキスト">
          <a:extLst>
            <a:ext uri="{FF2B5EF4-FFF2-40B4-BE49-F238E27FC236}">
              <a16:creationId xmlns:a16="http://schemas.microsoft.com/office/drawing/2014/main" id="{00000000-0008-0000-0E00-000039030000}"/>
            </a:ext>
          </a:extLst>
        </xdr:cNvPr>
        <xdr:cNvSpPr txBox="1"/>
      </xdr:nvSpPr>
      <xdr:spPr>
        <a:xfrm>
          <a:off x="22199600" y="1798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221107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20828</xdr:rowOff>
    </xdr:from>
    <xdr:to>
      <xdr:col>112</xdr:col>
      <xdr:colOff>38100</xdr:colOff>
      <xdr:row>106</xdr:row>
      <xdr:rowOff>122428</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21272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39115</xdr:rowOff>
    </xdr:from>
    <xdr:to>
      <xdr:col>107</xdr:col>
      <xdr:colOff>101600</xdr:colOff>
      <xdr:row>106</xdr:row>
      <xdr:rowOff>140715</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20383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11685</xdr:rowOff>
    </xdr:from>
    <xdr:to>
      <xdr:col>102</xdr:col>
      <xdr:colOff>165100</xdr:colOff>
      <xdr:row>106</xdr:row>
      <xdr:rowOff>113285</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194945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18605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45974</xdr:rowOff>
    </xdr:from>
    <xdr:to>
      <xdr:col>116</xdr:col>
      <xdr:colOff>114300</xdr:colOff>
      <xdr:row>107</xdr:row>
      <xdr:rowOff>147574</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221107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24401</xdr:rowOff>
    </xdr:from>
    <xdr:ext cx="469744" cy="259045"/>
    <xdr:sp macro="" textlink="">
      <xdr:nvSpPr>
        <xdr:cNvPr id="837" name="【公民館】&#10;一人当たり面積該当値テキスト">
          <a:extLst>
            <a:ext uri="{FF2B5EF4-FFF2-40B4-BE49-F238E27FC236}">
              <a16:creationId xmlns:a16="http://schemas.microsoft.com/office/drawing/2014/main" id="{00000000-0008-0000-0E00-000045030000}"/>
            </a:ext>
          </a:extLst>
        </xdr:cNvPr>
        <xdr:cNvSpPr txBox="1"/>
      </xdr:nvSpPr>
      <xdr:spPr>
        <a:xfrm>
          <a:off x="22199600"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55118</xdr:rowOff>
    </xdr:from>
    <xdr:to>
      <xdr:col>112</xdr:col>
      <xdr:colOff>38100</xdr:colOff>
      <xdr:row>107</xdr:row>
      <xdr:rowOff>156718</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21272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96774</xdr:rowOff>
    </xdr:from>
    <xdr:to>
      <xdr:col>116</xdr:col>
      <xdr:colOff>63500</xdr:colOff>
      <xdr:row>107</xdr:row>
      <xdr:rowOff>105918</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flipV="1">
          <a:off x="21323300" y="184419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55118</xdr:rowOff>
    </xdr:from>
    <xdr:to>
      <xdr:col>107</xdr:col>
      <xdr:colOff>101600</xdr:colOff>
      <xdr:row>107</xdr:row>
      <xdr:rowOff>156718</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20383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105918</xdr:rowOff>
    </xdr:from>
    <xdr:to>
      <xdr:col>111</xdr:col>
      <xdr:colOff>177800</xdr:colOff>
      <xdr:row>107</xdr:row>
      <xdr:rowOff>105918</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20434300" y="1845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55118</xdr:rowOff>
    </xdr:from>
    <xdr:to>
      <xdr:col>102</xdr:col>
      <xdr:colOff>165100</xdr:colOff>
      <xdr:row>107</xdr:row>
      <xdr:rowOff>156718</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19494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105918</xdr:rowOff>
    </xdr:from>
    <xdr:to>
      <xdr:col>107</xdr:col>
      <xdr:colOff>50800</xdr:colOff>
      <xdr:row>107</xdr:row>
      <xdr:rowOff>105918</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a:off x="19545300" y="1845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55118</xdr:rowOff>
    </xdr:from>
    <xdr:to>
      <xdr:col>98</xdr:col>
      <xdr:colOff>38100</xdr:colOff>
      <xdr:row>107</xdr:row>
      <xdr:rowOff>156718</xdr:rowOff>
    </xdr:to>
    <xdr:sp macro="" textlink="">
      <xdr:nvSpPr>
        <xdr:cNvPr id="844" name="楕円 843">
          <a:extLst>
            <a:ext uri="{FF2B5EF4-FFF2-40B4-BE49-F238E27FC236}">
              <a16:creationId xmlns:a16="http://schemas.microsoft.com/office/drawing/2014/main" id="{00000000-0008-0000-0E00-00004C030000}"/>
            </a:ext>
          </a:extLst>
        </xdr:cNvPr>
        <xdr:cNvSpPr/>
      </xdr:nvSpPr>
      <xdr:spPr>
        <a:xfrm>
          <a:off x="18605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105918</xdr:rowOff>
    </xdr:from>
    <xdr:to>
      <xdr:col>102</xdr:col>
      <xdr:colOff>114300</xdr:colOff>
      <xdr:row>107</xdr:row>
      <xdr:rowOff>105918</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18656300" y="1845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138955</xdr:rowOff>
    </xdr:from>
    <xdr:ext cx="469744" cy="259045"/>
    <xdr:sp macro="" textlink="">
      <xdr:nvSpPr>
        <xdr:cNvPr id="846" name="n_1aveValue【公民館】&#10;一人当たり面積">
          <a:extLst>
            <a:ext uri="{FF2B5EF4-FFF2-40B4-BE49-F238E27FC236}">
              <a16:creationId xmlns:a16="http://schemas.microsoft.com/office/drawing/2014/main" id="{00000000-0008-0000-0E00-00004E030000}"/>
            </a:ext>
          </a:extLst>
        </xdr:cNvPr>
        <xdr:cNvSpPr txBox="1"/>
      </xdr:nvSpPr>
      <xdr:spPr>
        <a:xfrm>
          <a:off x="21075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157242</xdr:rowOff>
    </xdr:from>
    <xdr:ext cx="469744" cy="259045"/>
    <xdr:sp macro="" textlink="">
      <xdr:nvSpPr>
        <xdr:cNvPr id="847" name="n_2aveValue【公民館】&#10;一人当たり面積">
          <a:extLst>
            <a:ext uri="{FF2B5EF4-FFF2-40B4-BE49-F238E27FC236}">
              <a16:creationId xmlns:a16="http://schemas.microsoft.com/office/drawing/2014/main" id="{00000000-0008-0000-0E00-00004F030000}"/>
            </a:ext>
          </a:extLst>
        </xdr:cNvPr>
        <xdr:cNvSpPr txBox="1"/>
      </xdr:nvSpPr>
      <xdr:spPr>
        <a:xfrm>
          <a:off x="20199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129812</xdr:rowOff>
    </xdr:from>
    <xdr:ext cx="469744" cy="259045"/>
    <xdr:sp macro="" textlink="">
      <xdr:nvSpPr>
        <xdr:cNvPr id="848" name="n_3aveValue【公民館】&#10;一人当たり面積">
          <a:extLst>
            <a:ext uri="{FF2B5EF4-FFF2-40B4-BE49-F238E27FC236}">
              <a16:creationId xmlns:a16="http://schemas.microsoft.com/office/drawing/2014/main" id="{00000000-0008-0000-0E00-000050030000}"/>
            </a:ext>
          </a:extLst>
        </xdr:cNvPr>
        <xdr:cNvSpPr txBox="1"/>
      </xdr:nvSpPr>
      <xdr:spPr>
        <a:xfrm>
          <a:off x="193104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102379</xdr:rowOff>
    </xdr:from>
    <xdr:ext cx="469744" cy="259045"/>
    <xdr:sp macro="" textlink="">
      <xdr:nvSpPr>
        <xdr:cNvPr id="849" name="n_4aveValue【公民館】&#10;一人当たり面積">
          <a:extLst>
            <a:ext uri="{FF2B5EF4-FFF2-40B4-BE49-F238E27FC236}">
              <a16:creationId xmlns:a16="http://schemas.microsoft.com/office/drawing/2014/main" id="{00000000-0008-0000-0E00-000051030000}"/>
            </a:ext>
          </a:extLst>
        </xdr:cNvPr>
        <xdr:cNvSpPr txBox="1"/>
      </xdr:nvSpPr>
      <xdr:spPr>
        <a:xfrm>
          <a:off x="18421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147845</xdr:rowOff>
    </xdr:from>
    <xdr:ext cx="469744" cy="259045"/>
    <xdr:sp macro="" textlink="">
      <xdr:nvSpPr>
        <xdr:cNvPr id="850" name="n_1mainValue【公民館】&#10;一人当たり面積">
          <a:extLst>
            <a:ext uri="{FF2B5EF4-FFF2-40B4-BE49-F238E27FC236}">
              <a16:creationId xmlns:a16="http://schemas.microsoft.com/office/drawing/2014/main" id="{00000000-0008-0000-0E00-000052030000}"/>
            </a:ext>
          </a:extLst>
        </xdr:cNvPr>
        <xdr:cNvSpPr txBox="1"/>
      </xdr:nvSpPr>
      <xdr:spPr>
        <a:xfrm>
          <a:off x="210757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147845</xdr:rowOff>
    </xdr:from>
    <xdr:ext cx="469744" cy="259045"/>
    <xdr:sp macro="" textlink="">
      <xdr:nvSpPr>
        <xdr:cNvPr id="851" name="n_2mainValue【公民館】&#10;一人当たり面積">
          <a:extLst>
            <a:ext uri="{FF2B5EF4-FFF2-40B4-BE49-F238E27FC236}">
              <a16:creationId xmlns:a16="http://schemas.microsoft.com/office/drawing/2014/main" id="{00000000-0008-0000-0E00-000053030000}"/>
            </a:ext>
          </a:extLst>
        </xdr:cNvPr>
        <xdr:cNvSpPr txBox="1"/>
      </xdr:nvSpPr>
      <xdr:spPr>
        <a:xfrm>
          <a:off x="201994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147845</xdr:rowOff>
    </xdr:from>
    <xdr:ext cx="469744" cy="259045"/>
    <xdr:sp macro="" textlink="">
      <xdr:nvSpPr>
        <xdr:cNvPr id="852" name="n_3mainValue【公民館】&#10;一人当たり面積">
          <a:extLst>
            <a:ext uri="{FF2B5EF4-FFF2-40B4-BE49-F238E27FC236}">
              <a16:creationId xmlns:a16="http://schemas.microsoft.com/office/drawing/2014/main" id="{00000000-0008-0000-0E00-000054030000}"/>
            </a:ext>
          </a:extLst>
        </xdr:cNvPr>
        <xdr:cNvSpPr txBox="1"/>
      </xdr:nvSpPr>
      <xdr:spPr>
        <a:xfrm>
          <a:off x="193104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147845</xdr:rowOff>
    </xdr:from>
    <xdr:ext cx="469744" cy="259045"/>
    <xdr:sp macro="" textlink="">
      <xdr:nvSpPr>
        <xdr:cNvPr id="853" name="n_4mainValue【公民館】&#10;一人当たり面積">
          <a:extLst>
            <a:ext uri="{FF2B5EF4-FFF2-40B4-BE49-F238E27FC236}">
              <a16:creationId xmlns:a16="http://schemas.microsoft.com/office/drawing/2014/main" id="{00000000-0008-0000-0E00-000055030000}"/>
            </a:ext>
          </a:extLst>
        </xdr:cNvPr>
        <xdr:cNvSpPr txBox="1"/>
      </xdr:nvSpPr>
      <xdr:spPr>
        <a:xfrm>
          <a:off x="184214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E00-00005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ポイント以上有形固定資産減価償却率が高くなっている施設は、道路</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であり、低くなっている施設は、福祉施設</a:t>
          </a:r>
          <a:r>
            <a:rPr kumimoji="1" lang="en-US" altLang="ja-JP" sz="1100">
              <a:solidFill>
                <a:schemeClr val="dk1"/>
              </a:solidFill>
              <a:effectLst/>
              <a:latin typeface="+mn-lt"/>
              <a:ea typeface="+mn-ea"/>
              <a:cs typeface="+mn-cs"/>
            </a:rPr>
            <a:t>(13.9)</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(13.9)</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(11.9)</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である。大里西公民館の改築に伴い、旧大里西公民館の解体を行ったことや下津・大里東公民館の空調設備改修工事を実施したことにより、公民館の有形固定資産減価償却率が大幅に改善された。また、消防施設についても第６分団詰所を移転整備したことにより、有形固定資産減価償却率が改善された。今後は、類似団体と比較して有形固定資産減価償却率が高くなっている施設につい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年度に策定した個別施設計画、令和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見直しをした公共施設等総合管理計画を中心に、財政的制約を踏まえた大規模改修等による長寿命化や施設の統合・廃止による集約化や複合化への検討などに取り組み、施設の適切な維持管理を図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135,271
131,935
79.35
53,701,616
49,400,906
4,058,544
30,251,923
47,983,653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61323</xdr:rowOff>
    </xdr:from>
    <xdr:to>
      <xdr:col>20</xdr:col>
      <xdr:colOff>38100</xdr:colOff>
      <xdr:row>37</xdr:row>
      <xdr:rowOff>162923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126637</xdr:rowOff>
    </xdr:from>
    <xdr:to>
      <xdr:col>10</xdr:col>
      <xdr:colOff>165100</xdr:colOff>
      <xdr:row>38</xdr:row>
      <xdr:rowOff>56787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100511</xdr:rowOff>
    </xdr:from>
    <xdr:to>
      <xdr:col>6</xdr:col>
      <xdr:colOff>38100</xdr:colOff>
      <xdr:row>38</xdr:row>
      <xdr:rowOff>30662</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103777</xdr:rowOff>
    </xdr:from>
    <xdr:to>
      <xdr:col>24</xdr:col>
      <xdr:colOff>114300</xdr:colOff>
      <xdr:row>37</xdr:row>
      <xdr:rowOff>33927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126654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12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69487</xdr:rowOff>
    </xdr:from>
    <xdr:to>
      <xdr:col>20</xdr:col>
      <xdr:colOff>38100</xdr:colOff>
      <xdr:row>36</xdr:row>
      <xdr:rowOff>171087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120287</xdr:rowOff>
    </xdr:from>
    <xdr:to>
      <xdr:col>24</xdr:col>
      <xdr:colOff>63500</xdr:colOff>
      <xdr:row>36</xdr:row>
      <xdr:rowOff>154577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2924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41728</xdr:rowOff>
    </xdr:from>
    <xdr:to>
      <xdr:col>15</xdr:col>
      <xdr:colOff>101600</xdr:colOff>
      <xdr:row>36</xdr:row>
      <xdr:rowOff>143328</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92528</xdr:rowOff>
    </xdr:from>
    <xdr:to>
      <xdr:col>19</xdr:col>
      <xdr:colOff>177800</xdr:colOff>
      <xdr:row>36</xdr:row>
      <xdr:rowOff>120287</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2647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9072</xdr:rowOff>
    </xdr:from>
    <xdr:to>
      <xdr:col>10</xdr:col>
      <xdr:colOff>165100</xdr:colOff>
      <xdr:row>36</xdr:row>
      <xdr:rowOff>110672</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59872</xdr:rowOff>
    </xdr:from>
    <xdr:to>
      <xdr:col>15</xdr:col>
      <xdr:colOff>50800</xdr:colOff>
      <xdr:row>36</xdr:row>
      <xdr:rowOff>92528</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232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147864</xdr:rowOff>
    </xdr:from>
    <xdr:to>
      <xdr:col>6</xdr:col>
      <xdr:colOff>38100</xdr:colOff>
      <xdr:row>36</xdr:row>
      <xdr:rowOff>78014</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27214</xdr:rowOff>
    </xdr:from>
    <xdr:to>
      <xdr:col>10</xdr:col>
      <xdr:colOff>114300</xdr:colOff>
      <xdr:row>36</xdr:row>
      <xdr:rowOff>59872</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1994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154050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47914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21789</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16164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159855</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127199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94541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60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62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165100</xdr:rowOff>
    </xdr:from>
    <xdr:to>
      <xdr:col>50</xdr:col>
      <xdr:colOff>165100</xdr:colOff>
      <xdr:row>39</xdr:row>
      <xdr:rowOff>95250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95250</xdr:rowOff>
    </xdr:from>
    <xdr:to>
      <xdr:col>50</xdr:col>
      <xdr:colOff>165100</xdr:colOff>
      <xdr:row>38</xdr:row>
      <xdr:rowOff>25400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146050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477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95250</xdr:rowOff>
    </xdr:from>
    <xdr:to>
      <xdr:col>46</xdr:col>
      <xdr:colOff>38100</xdr:colOff>
      <xdr:row>38</xdr:row>
      <xdr:rowOff>25400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146050</xdr:rowOff>
    </xdr:from>
    <xdr:to>
      <xdr:col>50</xdr:col>
      <xdr:colOff>114300</xdr:colOff>
      <xdr:row>37</xdr:row>
      <xdr:rowOff>146050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648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95250</xdr:rowOff>
    </xdr:from>
    <xdr:to>
      <xdr:col>41</xdr:col>
      <xdr:colOff>101600</xdr:colOff>
      <xdr:row>38</xdr:row>
      <xdr:rowOff>25400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146050</xdr:rowOff>
    </xdr:from>
    <xdr:to>
      <xdr:col>45</xdr:col>
      <xdr:colOff>177800</xdr:colOff>
      <xdr:row>37</xdr:row>
      <xdr:rowOff>146050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48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95250</xdr:rowOff>
    </xdr:from>
    <xdr:to>
      <xdr:col>36</xdr:col>
      <xdr:colOff>165100</xdr:colOff>
      <xdr:row>38</xdr:row>
      <xdr:rowOff>25400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146050</xdr:rowOff>
    </xdr:from>
    <xdr:to>
      <xdr:col>41</xdr:col>
      <xdr:colOff>50800</xdr:colOff>
      <xdr:row>37</xdr:row>
      <xdr:rowOff>146050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48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86377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41927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41927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41927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41927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112395</xdr:rowOff>
    </xdr:from>
    <xdr:to>
      <xdr:col>24</xdr:col>
      <xdr:colOff>62865</xdr:colOff>
      <xdr:row>62</xdr:row>
      <xdr:rowOff>165735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713595"/>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169562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165735</xdr:rowOff>
    </xdr:from>
    <xdr:to>
      <xdr:col>24</xdr:col>
      <xdr:colOff>152400</xdr:colOff>
      <xdr:row>62</xdr:row>
      <xdr:rowOff>165735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079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59072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112395</xdr:rowOff>
    </xdr:from>
    <xdr:to>
      <xdr:col>24</xdr:col>
      <xdr:colOff>152400</xdr:colOff>
      <xdr:row>56</xdr:row>
      <xdr:rowOff>112395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111125</xdr:rowOff>
    </xdr:from>
    <xdr:to>
      <xdr:col>10</xdr:col>
      <xdr:colOff>165100</xdr:colOff>
      <xdr:row>60</xdr:row>
      <xdr:rowOff>41275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82550</xdr:rowOff>
    </xdr:from>
    <xdr:to>
      <xdr:col>6</xdr:col>
      <xdr:colOff>38100</xdr:colOff>
      <xdr:row>60</xdr:row>
      <xdr:rowOff>12700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134002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137795</xdr:rowOff>
    </xdr:from>
    <xdr:to>
      <xdr:col>20</xdr:col>
      <xdr:colOff>38100</xdr:colOff>
      <xdr:row>60</xdr:row>
      <xdr:rowOff>67945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161925</xdr:rowOff>
    </xdr:from>
    <xdr:to>
      <xdr:col>24</xdr:col>
      <xdr:colOff>63500</xdr:colOff>
      <xdr:row>60</xdr:row>
      <xdr:rowOff>17145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flipV="1">
          <a:off x="3797300" y="102774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82550</xdr:rowOff>
    </xdr:from>
    <xdr:to>
      <xdr:col>15</xdr:col>
      <xdr:colOff>101600</xdr:colOff>
      <xdr:row>61</xdr:row>
      <xdr:rowOff>12700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17145</xdr:rowOff>
    </xdr:from>
    <xdr:to>
      <xdr:col>19</xdr:col>
      <xdr:colOff>177800</xdr:colOff>
      <xdr:row>60</xdr:row>
      <xdr:rowOff>133350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flipV="1">
          <a:off x="2908300" y="1030414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76835</xdr:rowOff>
    </xdr:from>
    <xdr:to>
      <xdr:col>10</xdr:col>
      <xdr:colOff>165100</xdr:colOff>
      <xdr:row>61</xdr:row>
      <xdr:rowOff>6985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127635</xdr:rowOff>
    </xdr:from>
    <xdr:to>
      <xdr:col>15</xdr:col>
      <xdr:colOff>50800</xdr:colOff>
      <xdr:row>60</xdr:row>
      <xdr:rowOff>133350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019300" y="104146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xdr:rowOff>
    </xdr:from>
    <xdr:to>
      <xdr:col>6</xdr:col>
      <xdr:colOff>38100</xdr:colOff>
      <xdr:row>60</xdr:row>
      <xdr:rowOff>102235</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51435</xdr:rowOff>
    </xdr:from>
    <xdr:to>
      <xdr:col>10</xdr:col>
      <xdr:colOff>114300</xdr:colOff>
      <xdr:row>60</xdr:row>
      <xdr:rowOff>127635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130300" y="1033843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60977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57802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29227</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84472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3827</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169562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93362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160020</xdr:rowOff>
    </xdr:from>
    <xdr:to>
      <xdr:col>54</xdr:col>
      <xdr:colOff>189865</xdr:colOff>
      <xdr:row>63</xdr:row>
      <xdr:rowOff>140970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7612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144797</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140970</xdr:rowOff>
    </xdr:from>
    <xdr:to>
      <xdr:col>55</xdr:col>
      <xdr:colOff>88900</xdr:colOff>
      <xdr:row>63</xdr:row>
      <xdr:rowOff>140970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094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106697</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160020</xdr:rowOff>
    </xdr:from>
    <xdr:to>
      <xdr:col>55</xdr:col>
      <xdr:colOff>88900</xdr:colOff>
      <xdr:row>56</xdr:row>
      <xdr:rowOff>160020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69232</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52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97790</xdr:rowOff>
    </xdr:from>
    <xdr:to>
      <xdr:col>50</xdr:col>
      <xdr:colOff>165100</xdr:colOff>
      <xdr:row>63</xdr:row>
      <xdr:rowOff>27940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103505</xdr:rowOff>
    </xdr:from>
    <xdr:to>
      <xdr:col>46</xdr:col>
      <xdr:colOff>38100</xdr:colOff>
      <xdr:row>63</xdr:row>
      <xdr:rowOff>33655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73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99695</xdr:rowOff>
    </xdr:from>
    <xdr:to>
      <xdr:col>41</xdr:col>
      <xdr:colOff>101600</xdr:colOff>
      <xdr:row>63</xdr:row>
      <xdr:rowOff>29845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72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105410</xdr:rowOff>
    </xdr:from>
    <xdr:to>
      <xdr:col>36</xdr:col>
      <xdr:colOff>165100</xdr:colOff>
      <xdr:row>63</xdr:row>
      <xdr:rowOff>35560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69215</xdr:rowOff>
    </xdr:from>
    <xdr:to>
      <xdr:col>55</xdr:col>
      <xdr:colOff>50800</xdr:colOff>
      <xdr:row>62</xdr:row>
      <xdr:rowOff>170815</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47642</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67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71120</xdr:rowOff>
    </xdr:from>
    <xdr:to>
      <xdr:col>50</xdr:col>
      <xdr:colOff>165100</xdr:colOff>
      <xdr:row>63</xdr:row>
      <xdr:rowOff>1270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120015</xdr:rowOff>
    </xdr:from>
    <xdr:to>
      <xdr:col>55</xdr:col>
      <xdr:colOff>0</xdr:colOff>
      <xdr:row>62</xdr:row>
      <xdr:rowOff>121920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9639300" y="107499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71120</xdr:rowOff>
    </xdr:from>
    <xdr:to>
      <xdr:col>46</xdr:col>
      <xdr:colOff>38100</xdr:colOff>
      <xdr:row>63</xdr:row>
      <xdr:rowOff>1270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121920</xdr:rowOff>
    </xdr:from>
    <xdr:to>
      <xdr:col>50</xdr:col>
      <xdr:colOff>114300</xdr:colOff>
      <xdr:row>62</xdr:row>
      <xdr:rowOff>121920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8750300" y="1075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71120</xdr:rowOff>
    </xdr:from>
    <xdr:to>
      <xdr:col>41</xdr:col>
      <xdr:colOff>101600</xdr:colOff>
      <xdr:row>63</xdr:row>
      <xdr:rowOff>1270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121920</xdr:rowOff>
    </xdr:from>
    <xdr:to>
      <xdr:col>45</xdr:col>
      <xdr:colOff>177800</xdr:colOff>
      <xdr:row>62</xdr:row>
      <xdr:rowOff>121920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861300" y="1075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73025</xdr:rowOff>
    </xdr:from>
    <xdr:to>
      <xdr:col>36</xdr:col>
      <xdr:colOff>165100</xdr:colOff>
      <xdr:row>63</xdr:row>
      <xdr:rowOff>3175</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121920</xdr:rowOff>
    </xdr:from>
    <xdr:to>
      <xdr:col>41</xdr:col>
      <xdr:colOff>50800</xdr:colOff>
      <xdr:row>62</xdr:row>
      <xdr:rowOff>123825</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6972300" y="107518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19067</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24782</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20972</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26687</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17797</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17797</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17797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19702</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04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85</xdr:row>
      <xdr:rowOff>124968</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324332"/>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128795</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70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124968</xdr:rowOff>
    </xdr:from>
    <xdr:to>
      <xdr:col>24</xdr:col>
      <xdr:colOff>152400</xdr:colOff>
      <xdr:row>85</xdr:row>
      <xdr:rowOff>124968</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69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50309</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37663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71882</xdr:rowOff>
    </xdr:from>
    <xdr:to>
      <xdr:col>24</xdr:col>
      <xdr:colOff>114300</xdr:colOff>
      <xdr:row>81</xdr:row>
      <xdr:rowOff>2032</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378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51308</xdr:rowOff>
    </xdr:from>
    <xdr:to>
      <xdr:col>20</xdr:col>
      <xdr:colOff>38100</xdr:colOff>
      <xdr:row>80</xdr:row>
      <xdr:rowOff>152908</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170180</xdr:rowOff>
    </xdr:from>
    <xdr:to>
      <xdr:col>15</xdr:col>
      <xdr:colOff>101600</xdr:colOff>
      <xdr:row>80</xdr:row>
      <xdr:rowOff>100330</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133604</xdr:rowOff>
    </xdr:from>
    <xdr:to>
      <xdr:col>10</xdr:col>
      <xdr:colOff>165100</xdr:colOff>
      <xdr:row>80</xdr:row>
      <xdr:rowOff>63754</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138176</xdr:rowOff>
    </xdr:from>
    <xdr:to>
      <xdr:col>6</xdr:col>
      <xdr:colOff>38100</xdr:colOff>
      <xdr:row>80</xdr:row>
      <xdr:rowOff>68326</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97028</xdr:rowOff>
    </xdr:from>
    <xdr:to>
      <xdr:col>24</xdr:col>
      <xdr:colOff>114300</xdr:colOff>
      <xdr:row>79</xdr:row>
      <xdr:rowOff>27178</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34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119905</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332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46737</xdr:rowOff>
    </xdr:from>
    <xdr:to>
      <xdr:col>20</xdr:col>
      <xdr:colOff>38100</xdr:colOff>
      <xdr:row>78</xdr:row>
      <xdr:rowOff>148337</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341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97537</xdr:rowOff>
    </xdr:from>
    <xdr:to>
      <xdr:col>24</xdr:col>
      <xdr:colOff>63500</xdr:colOff>
      <xdr:row>78</xdr:row>
      <xdr:rowOff>147828</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3470637"/>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1015</xdr:rowOff>
    </xdr:from>
    <xdr:to>
      <xdr:col>15</xdr:col>
      <xdr:colOff>101600</xdr:colOff>
      <xdr:row>78</xdr:row>
      <xdr:rowOff>102615</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337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51815</xdr:rowOff>
    </xdr:from>
    <xdr:to>
      <xdr:col>19</xdr:col>
      <xdr:colOff>177800</xdr:colOff>
      <xdr:row>78</xdr:row>
      <xdr:rowOff>97537</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34249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165608</xdr:rowOff>
    </xdr:from>
    <xdr:to>
      <xdr:col>10</xdr:col>
      <xdr:colOff>165100</xdr:colOff>
      <xdr:row>78</xdr:row>
      <xdr:rowOff>95758</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336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44958</xdr:rowOff>
    </xdr:from>
    <xdr:to>
      <xdr:col>15</xdr:col>
      <xdr:colOff>50800</xdr:colOff>
      <xdr:row>78</xdr:row>
      <xdr:rowOff>51815</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341805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124461</xdr:rowOff>
    </xdr:from>
    <xdr:to>
      <xdr:col>6</xdr:col>
      <xdr:colOff>38100</xdr:colOff>
      <xdr:row>78</xdr:row>
      <xdr:rowOff>54611</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3811</xdr:rowOff>
    </xdr:from>
    <xdr:to>
      <xdr:col>10</xdr:col>
      <xdr:colOff>114300</xdr:colOff>
      <xdr:row>78</xdr:row>
      <xdr:rowOff>44958</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130300" y="1337691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144035</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386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91457</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54881</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59453</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77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164864</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3195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119142</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314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112285</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314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71138</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F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108965</xdr:rowOff>
    </xdr:from>
    <xdr:to>
      <xdr:col>54</xdr:col>
      <xdr:colOff>189865</xdr:colOff>
      <xdr:row>85</xdr:row>
      <xdr:rowOff>145542</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10476865" y="13310615"/>
          <a:ext cx="0" cy="140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149369</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F00-000056010000}"/>
            </a:ext>
          </a:extLst>
        </xdr:cNvPr>
        <xdr:cNvSpPr txBox="1"/>
      </xdr:nvSpPr>
      <xdr:spPr>
        <a:xfrm>
          <a:off x="10515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145542</xdr:rowOff>
    </xdr:from>
    <xdr:to>
      <xdr:col>55</xdr:col>
      <xdr:colOff>88900</xdr:colOff>
      <xdr:row>85</xdr:row>
      <xdr:rowOff>145542</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55642</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F00-000058010000}"/>
            </a:ext>
          </a:extLst>
        </xdr:cNvPr>
        <xdr:cNvSpPr txBox="1"/>
      </xdr:nvSpPr>
      <xdr:spPr>
        <a:xfrm>
          <a:off x="10515600" y="1308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108965</xdr:rowOff>
    </xdr:from>
    <xdr:to>
      <xdr:col>55</xdr:col>
      <xdr:colOff>88900</xdr:colOff>
      <xdr:row>77</xdr:row>
      <xdr:rowOff>108965</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137177</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F00-00005A010000}"/>
            </a:ext>
          </a:extLst>
        </xdr:cNvPr>
        <xdr:cNvSpPr txBox="1"/>
      </xdr:nvSpPr>
      <xdr:spPr>
        <a:xfrm>
          <a:off x="105156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103887</xdr:rowOff>
    </xdr:from>
    <xdr:to>
      <xdr:col>50</xdr:col>
      <xdr:colOff>165100</xdr:colOff>
      <xdr:row>82</xdr:row>
      <xdr:rowOff>34037</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9588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5587</xdr:rowOff>
    </xdr:from>
    <xdr:to>
      <xdr:col>46</xdr:col>
      <xdr:colOff>38100</xdr:colOff>
      <xdr:row>82</xdr:row>
      <xdr:rowOff>107187</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8699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131318</xdr:rowOff>
    </xdr:from>
    <xdr:to>
      <xdr:col>41</xdr:col>
      <xdr:colOff>101600</xdr:colOff>
      <xdr:row>82</xdr:row>
      <xdr:rowOff>61468</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7810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19304</xdr:rowOff>
    </xdr:from>
    <xdr:to>
      <xdr:col>55</xdr:col>
      <xdr:colOff>50800</xdr:colOff>
      <xdr:row>80</xdr:row>
      <xdr:rowOff>120904</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0426700" y="137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42181</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F00-000066010000}"/>
            </a:ext>
          </a:extLst>
        </xdr:cNvPr>
        <xdr:cNvSpPr txBox="1"/>
      </xdr:nvSpPr>
      <xdr:spPr>
        <a:xfrm>
          <a:off x="10515600" y="1358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28448</xdr:rowOff>
    </xdr:from>
    <xdr:to>
      <xdr:col>50</xdr:col>
      <xdr:colOff>165100</xdr:colOff>
      <xdr:row>80</xdr:row>
      <xdr:rowOff>130048</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5885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70104</xdr:rowOff>
    </xdr:from>
    <xdr:to>
      <xdr:col>55</xdr:col>
      <xdr:colOff>0</xdr:colOff>
      <xdr:row>80</xdr:row>
      <xdr:rowOff>79248</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9639300" y="137861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37592</xdr:rowOff>
    </xdr:from>
    <xdr:to>
      <xdr:col>46</xdr:col>
      <xdr:colOff>38100</xdr:colOff>
      <xdr:row>80</xdr:row>
      <xdr:rowOff>139192</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699500" y="137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79248</xdr:rowOff>
    </xdr:from>
    <xdr:to>
      <xdr:col>50</xdr:col>
      <xdr:colOff>114300</xdr:colOff>
      <xdr:row>80</xdr:row>
      <xdr:rowOff>88392</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8750300" y="137952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46737</xdr:rowOff>
    </xdr:from>
    <xdr:to>
      <xdr:col>41</xdr:col>
      <xdr:colOff>101600</xdr:colOff>
      <xdr:row>80</xdr:row>
      <xdr:rowOff>148337</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810500" y="137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88392</xdr:rowOff>
    </xdr:from>
    <xdr:to>
      <xdr:col>45</xdr:col>
      <xdr:colOff>177800</xdr:colOff>
      <xdr:row>80</xdr:row>
      <xdr:rowOff>97537</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7861300" y="138043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37592</xdr:rowOff>
    </xdr:from>
    <xdr:to>
      <xdr:col>36</xdr:col>
      <xdr:colOff>165100</xdr:colOff>
      <xdr:row>80</xdr:row>
      <xdr:rowOff>139192</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921500" y="137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88392</xdr:rowOff>
    </xdr:from>
    <xdr:to>
      <xdr:col>41</xdr:col>
      <xdr:colOff>50800</xdr:colOff>
      <xdr:row>80</xdr:row>
      <xdr:rowOff>97537</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6972300" y="138043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25164</xdr:rowOff>
    </xdr:from>
    <xdr:ext cx="469744" cy="259045"/>
    <xdr:sp macro="" textlink="">
      <xdr:nvSpPr>
        <xdr:cNvPr id="367" name="n_1aveValue【福祉施設】&#10;一人当たり面積">
          <a:extLst>
            <a:ext uri="{FF2B5EF4-FFF2-40B4-BE49-F238E27FC236}">
              <a16:creationId xmlns:a16="http://schemas.microsoft.com/office/drawing/2014/main" id="{00000000-0008-0000-0F00-00006F010000}"/>
            </a:ext>
          </a:extLst>
        </xdr:cNvPr>
        <xdr:cNvSpPr txBox="1"/>
      </xdr:nvSpPr>
      <xdr:spPr>
        <a:xfrm>
          <a:off x="9391727" y="140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98314</xdr:rowOff>
    </xdr:from>
    <xdr:ext cx="469744" cy="259045"/>
    <xdr:sp macro="" textlink="">
      <xdr:nvSpPr>
        <xdr:cNvPr id="368" name="n_2aveValue【福祉施設】&#10;一人当たり面積">
          <a:extLst>
            <a:ext uri="{FF2B5EF4-FFF2-40B4-BE49-F238E27FC236}">
              <a16:creationId xmlns:a16="http://schemas.microsoft.com/office/drawing/2014/main" id="{00000000-0008-0000-0F00-000070010000}"/>
            </a:ext>
          </a:extLst>
        </xdr:cNvPr>
        <xdr:cNvSpPr txBox="1"/>
      </xdr:nvSpPr>
      <xdr:spPr>
        <a:xfrm>
          <a:off x="8515427" y="1415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52595</xdr:rowOff>
    </xdr:from>
    <xdr:ext cx="469744" cy="259045"/>
    <xdr:sp macro="" textlink="">
      <xdr:nvSpPr>
        <xdr:cNvPr id="369" name="n_3aveValue【福祉施設】&#10;一人当たり面積">
          <a:extLst>
            <a:ext uri="{FF2B5EF4-FFF2-40B4-BE49-F238E27FC236}">
              <a16:creationId xmlns:a16="http://schemas.microsoft.com/office/drawing/2014/main" id="{00000000-0008-0000-0F00-000071010000}"/>
            </a:ext>
          </a:extLst>
        </xdr:cNvPr>
        <xdr:cNvSpPr txBox="1"/>
      </xdr:nvSpPr>
      <xdr:spPr>
        <a:xfrm>
          <a:off x="762642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89171</xdr:rowOff>
    </xdr:from>
    <xdr:ext cx="469744" cy="259045"/>
    <xdr:sp macro="" textlink="">
      <xdr:nvSpPr>
        <xdr:cNvPr id="370" name="n_4aveValue【福祉施設】&#10;一人当たり面積">
          <a:extLst>
            <a:ext uri="{FF2B5EF4-FFF2-40B4-BE49-F238E27FC236}">
              <a16:creationId xmlns:a16="http://schemas.microsoft.com/office/drawing/2014/main" id="{00000000-0008-0000-0F00-000072010000}"/>
            </a:ext>
          </a:extLst>
        </xdr:cNvPr>
        <xdr:cNvSpPr txBox="1"/>
      </xdr:nvSpPr>
      <xdr:spPr>
        <a:xfrm>
          <a:off x="6737427"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146575</xdr:rowOff>
    </xdr:from>
    <xdr:ext cx="469744" cy="259045"/>
    <xdr:sp macro="" textlink="">
      <xdr:nvSpPr>
        <xdr:cNvPr id="371" name="n_1mainValue【福祉施設】&#10;一人当たり面積">
          <a:extLst>
            <a:ext uri="{FF2B5EF4-FFF2-40B4-BE49-F238E27FC236}">
              <a16:creationId xmlns:a16="http://schemas.microsoft.com/office/drawing/2014/main" id="{00000000-0008-0000-0F00-000073010000}"/>
            </a:ext>
          </a:extLst>
        </xdr:cNvPr>
        <xdr:cNvSpPr txBox="1"/>
      </xdr:nvSpPr>
      <xdr:spPr>
        <a:xfrm>
          <a:off x="9391727" y="1351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155719</xdr:rowOff>
    </xdr:from>
    <xdr:ext cx="469744" cy="259045"/>
    <xdr:sp macro="" textlink="">
      <xdr:nvSpPr>
        <xdr:cNvPr id="372" name="n_2mainValue【福祉施設】&#10;一人当たり面積">
          <a:extLst>
            <a:ext uri="{FF2B5EF4-FFF2-40B4-BE49-F238E27FC236}">
              <a16:creationId xmlns:a16="http://schemas.microsoft.com/office/drawing/2014/main" id="{00000000-0008-0000-0F00-000074010000}"/>
            </a:ext>
          </a:extLst>
        </xdr:cNvPr>
        <xdr:cNvSpPr txBox="1"/>
      </xdr:nvSpPr>
      <xdr:spPr>
        <a:xfrm>
          <a:off x="8515427" y="1352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164864</xdr:rowOff>
    </xdr:from>
    <xdr:ext cx="469744" cy="259045"/>
    <xdr:sp macro="" textlink="">
      <xdr:nvSpPr>
        <xdr:cNvPr id="373" name="n_3mainValue【福祉施設】&#10;一人当たり面積">
          <a:extLst>
            <a:ext uri="{FF2B5EF4-FFF2-40B4-BE49-F238E27FC236}">
              <a16:creationId xmlns:a16="http://schemas.microsoft.com/office/drawing/2014/main" id="{00000000-0008-0000-0F00-000075010000}"/>
            </a:ext>
          </a:extLst>
        </xdr:cNvPr>
        <xdr:cNvSpPr txBox="1"/>
      </xdr:nvSpPr>
      <xdr:spPr>
        <a:xfrm>
          <a:off x="7626427" y="1353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155719</xdr:rowOff>
    </xdr:from>
    <xdr:ext cx="469744" cy="259045"/>
    <xdr:sp macro="" textlink="">
      <xdr:nvSpPr>
        <xdr:cNvPr id="374" name="n_4mainValue【福祉施設】&#10;一人当たり面積">
          <a:extLst>
            <a:ext uri="{FF2B5EF4-FFF2-40B4-BE49-F238E27FC236}">
              <a16:creationId xmlns:a16="http://schemas.microsoft.com/office/drawing/2014/main" id="{00000000-0008-0000-0F00-000076010000}"/>
            </a:ext>
          </a:extLst>
        </xdr:cNvPr>
        <xdr:cNvSpPr txBox="1"/>
      </xdr:nvSpPr>
      <xdr:spPr>
        <a:xfrm>
          <a:off x="6737427" y="1352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F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162742</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4634865" y="17222832"/>
          <a:ext cx="0" cy="145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166569</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00000000-0008-0000-0F00-000091010000}"/>
            </a:ext>
          </a:extLst>
        </xdr:cNvPr>
        <xdr:cNvSpPr txBox="1"/>
      </xdr:nvSpPr>
      <xdr:spPr>
        <a:xfrm>
          <a:off x="4673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162742</xdr:rowOff>
    </xdr:from>
    <xdr:to>
      <xdr:col>24</xdr:col>
      <xdr:colOff>152400</xdr:colOff>
      <xdr:row>108</xdr:row>
      <xdr:rowOff>162742</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00000000-0008-0000-0F00-000093010000}"/>
            </a:ext>
          </a:extLst>
        </xdr:cNvPr>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126654</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F00-000095010000}"/>
            </a:ext>
          </a:extLst>
        </xdr:cNvPr>
        <xdr:cNvSpPr txBox="1"/>
      </xdr:nvSpPr>
      <xdr:spPr>
        <a:xfrm>
          <a:off x="4673600" y="1778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45847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165826</xdr:rowOff>
    </xdr:from>
    <xdr:to>
      <xdr:col>10</xdr:col>
      <xdr:colOff>165100</xdr:colOff>
      <xdr:row>104</xdr:row>
      <xdr:rowOff>95976</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968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079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5806</xdr:rowOff>
    </xdr:from>
    <xdr:to>
      <xdr:col>24</xdr:col>
      <xdr:colOff>114300</xdr:colOff>
      <xdr:row>105</xdr:row>
      <xdr:rowOff>107406</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45847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155683</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0000000-0008-0000-0F00-0000A1010000}"/>
            </a:ext>
          </a:extLst>
        </xdr:cNvPr>
        <xdr:cNvSpPr txBox="1"/>
      </xdr:nvSpPr>
      <xdr:spPr>
        <a:xfrm>
          <a:off x="4673600"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142966</xdr:rowOff>
    </xdr:from>
    <xdr:to>
      <xdr:col>20</xdr:col>
      <xdr:colOff>38100</xdr:colOff>
      <xdr:row>105</xdr:row>
      <xdr:rowOff>73116</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3746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22316</xdr:rowOff>
    </xdr:from>
    <xdr:to>
      <xdr:col>24</xdr:col>
      <xdr:colOff>63500</xdr:colOff>
      <xdr:row>105</xdr:row>
      <xdr:rowOff>56606</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3797300" y="180245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111942</xdr:rowOff>
    </xdr:from>
    <xdr:to>
      <xdr:col>15</xdr:col>
      <xdr:colOff>101600</xdr:colOff>
      <xdr:row>105</xdr:row>
      <xdr:rowOff>42092</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2857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162742</xdr:rowOff>
    </xdr:from>
    <xdr:to>
      <xdr:col>19</xdr:col>
      <xdr:colOff>177800</xdr:colOff>
      <xdr:row>105</xdr:row>
      <xdr:rowOff>22316</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908300" y="179935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968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143148</xdr:rowOff>
    </xdr:from>
    <xdr:to>
      <xdr:col>15</xdr:col>
      <xdr:colOff>50800</xdr:colOff>
      <xdr:row>104</xdr:row>
      <xdr:rowOff>162742</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019300" y="1797394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59689</xdr:rowOff>
    </xdr:from>
    <xdr:to>
      <xdr:col>6</xdr:col>
      <xdr:colOff>38100</xdr:colOff>
      <xdr:row>104</xdr:row>
      <xdr:rowOff>161289</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079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110489</xdr:rowOff>
    </xdr:from>
    <xdr:to>
      <xdr:col>10</xdr:col>
      <xdr:colOff>114300</xdr:colOff>
      <xdr:row>104</xdr:row>
      <xdr:rowOff>143148</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130300" y="179412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26" name="n_1aveValue【市民会館】&#10;有形固定資産減価償却率">
          <a:extLst>
            <a:ext uri="{FF2B5EF4-FFF2-40B4-BE49-F238E27FC236}">
              <a16:creationId xmlns:a16="http://schemas.microsoft.com/office/drawing/2014/main" id="{00000000-0008-0000-0F00-0000AA010000}"/>
            </a:ext>
          </a:extLst>
        </xdr:cNvPr>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125565</xdr:rowOff>
    </xdr:from>
    <xdr:ext cx="405111" cy="259045"/>
    <xdr:sp macro="" textlink="">
      <xdr:nvSpPr>
        <xdr:cNvPr id="427" name="n_2aveValue【市民会館】&#10;有形固定資産減価償却率">
          <a:extLst>
            <a:ext uri="{FF2B5EF4-FFF2-40B4-BE49-F238E27FC236}">
              <a16:creationId xmlns:a16="http://schemas.microsoft.com/office/drawing/2014/main" id="{00000000-0008-0000-0F00-0000AB010000}"/>
            </a:ext>
          </a:extLst>
        </xdr:cNvPr>
        <xdr:cNvSpPr txBox="1"/>
      </xdr:nvSpPr>
      <xdr:spPr>
        <a:xfrm>
          <a:off x="2705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112503</xdr:rowOff>
    </xdr:from>
    <xdr:ext cx="405111" cy="259045"/>
    <xdr:sp macro="" textlink="">
      <xdr:nvSpPr>
        <xdr:cNvPr id="428" name="n_3aveValue【市民会館】&#10;有形固定資産減価償却率">
          <a:extLst>
            <a:ext uri="{FF2B5EF4-FFF2-40B4-BE49-F238E27FC236}">
              <a16:creationId xmlns:a16="http://schemas.microsoft.com/office/drawing/2014/main" id="{00000000-0008-0000-0F00-0000AC010000}"/>
            </a:ext>
          </a:extLst>
        </xdr:cNvPr>
        <xdr:cNvSpPr txBox="1"/>
      </xdr:nvSpPr>
      <xdr:spPr>
        <a:xfrm>
          <a:off x="1816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88009</xdr:rowOff>
    </xdr:from>
    <xdr:ext cx="405111" cy="259045"/>
    <xdr:sp macro="" textlink="">
      <xdr:nvSpPr>
        <xdr:cNvPr id="429" name="n_4aveValue【市民会館】&#10;有形固定資産減価償却率">
          <a:extLst>
            <a:ext uri="{FF2B5EF4-FFF2-40B4-BE49-F238E27FC236}">
              <a16:creationId xmlns:a16="http://schemas.microsoft.com/office/drawing/2014/main" id="{00000000-0008-0000-0F00-0000AD010000}"/>
            </a:ext>
          </a:extLst>
        </xdr:cNvPr>
        <xdr:cNvSpPr txBox="1"/>
      </xdr:nvSpPr>
      <xdr:spPr>
        <a:xfrm>
          <a:off x="927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64243</xdr:rowOff>
    </xdr:from>
    <xdr:ext cx="405111" cy="259045"/>
    <xdr:sp macro="" textlink="">
      <xdr:nvSpPr>
        <xdr:cNvPr id="430" name="n_1main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33219</xdr:rowOff>
    </xdr:from>
    <xdr:ext cx="405111" cy="259045"/>
    <xdr:sp macro="" textlink="">
      <xdr:nvSpPr>
        <xdr:cNvPr id="431" name="n_2main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13625</xdr:rowOff>
    </xdr:from>
    <xdr:ext cx="405111" cy="259045"/>
    <xdr:sp macro="" textlink="">
      <xdr:nvSpPr>
        <xdr:cNvPr id="432" name="n_3main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152416</xdr:rowOff>
    </xdr:from>
    <xdr:ext cx="405111" cy="259045"/>
    <xdr:sp macro="" textlink="">
      <xdr:nvSpPr>
        <xdr:cNvPr id="433" name="n_4main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00000000-0008-0000-0F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121920</xdr:rowOff>
    </xdr:from>
    <xdr:to>
      <xdr:col>54</xdr:col>
      <xdr:colOff>189865</xdr:colOff>
      <xdr:row>108</xdr:row>
      <xdr:rowOff>99061</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flipV="1">
          <a:off x="10476865" y="170954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a:extLst>
            <a:ext uri="{FF2B5EF4-FFF2-40B4-BE49-F238E27FC236}">
              <a16:creationId xmlns:a16="http://schemas.microsoft.com/office/drawing/2014/main" id="{00000000-0008-0000-0F00-0000CA010000}"/>
            </a:ext>
          </a:extLst>
        </xdr:cNvPr>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68597</xdr:rowOff>
    </xdr:from>
    <xdr:ext cx="469744" cy="259045"/>
    <xdr:sp macro="" textlink="">
      <xdr:nvSpPr>
        <xdr:cNvPr id="460" name="【市民会館】&#10;一人当たり面積最大値テキスト">
          <a:extLst>
            <a:ext uri="{FF2B5EF4-FFF2-40B4-BE49-F238E27FC236}">
              <a16:creationId xmlns:a16="http://schemas.microsoft.com/office/drawing/2014/main" id="{00000000-0008-0000-0F00-0000CC010000}"/>
            </a:ext>
          </a:extLst>
        </xdr:cNvPr>
        <xdr:cNvSpPr txBox="1"/>
      </xdr:nvSpPr>
      <xdr:spPr>
        <a:xfrm>
          <a:off x="10515600" y="1687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121920</xdr:rowOff>
    </xdr:from>
    <xdr:to>
      <xdr:col>55</xdr:col>
      <xdr:colOff>88900</xdr:colOff>
      <xdr:row>99</xdr:row>
      <xdr:rowOff>121920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388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17797</xdr:rowOff>
    </xdr:from>
    <xdr:ext cx="469744" cy="259045"/>
    <xdr:sp macro="" textlink="">
      <xdr:nvSpPr>
        <xdr:cNvPr id="462" name="【市民会館】&#10;一人当たり面積平均値テキスト">
          <a:extLst>
            <a:ext uri="{FF2B5EF4-FFF2-40B4-BE49-F238E27FC236}">
              <a16:creationId xmlns:a16="http://schemas.microsoft.com/office/drawing/2014/main" id="{00000000-0008-0000-0F00-0000CE010000}"/>
            </a:ext>
          </a:extLst>
        </xdr:cNvPr>
        <xdr:cNvSpPr txBox="1"/>
      </xdr:nvSpPr>
      <xdr:spPr>
        <a:xfrm>
          <a:off x="10515600" y="1802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0426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128270</xdr:rowOff>
    </xdr:from>
    <xdr:to>
      <xdr:col>41</xdr:col>
      <xdr:colOff>101600</xdr:colOff>
      <xdr:row>106</xdr:row>
      <xdr:rowOff>58420</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781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10426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64788</xdr:rowOff>
    </xdr:from>
    <xdr:ext cx="469744" cy="259045"/>
    <xdr:sp macro="" textlink="">
      <xdr:nvSpPr>
        <xdr:cNvPr id="474" name="【市民会館】&#10;一人当たり面積該当値テキスト">
          <a:extLst>
            <a:ext uri="{FF2B5EF4-FFF2-40B4-BE49-F238E27FC236}">
              <a16:creationId xmlns:a16="http://schemas.microsoft.com/office/drawing/2014/main" id="{00000000-0008-0000-0F00-0000DA010000}"/>
            </a:ext>
          </a:extLst>
        </xdr:cNvPr>
        <xdr:cNvSpPr txBox="1"/>
      </xdr:nvSpPr>
      <xdr:spPr>
        <a:xfrm>
          <a:off x="10515600"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86361</xdr:rowOff>
    </xdr:from>
    <xdr:to>
      <xdr:col>50</xdr:col>
      <xdr:colOff>165100</xdr:colOff>
      <xdr:row>107</xdr:row>
      <xdr:rowOff>16511</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9588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137161</xdr:rowOff>
    </xdr:from>
    <xdr:to>
      <xdr:col>55</xdr:col>
      <xdr:colOff>0</xdr:colOff>
      <xdr:row>106</xdr:row>
      <xdr:rowOff>137161</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9639300" y="18310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90170</xdr:rowOff>
    </xdr:from>
    <xdr:to>
      <xdr:col>46</xdr:col>
      <xdr:colOff>38100</xdr:colOff>
      <xdr:row>107</xdr:row>
      <xdr:rowOff>20320</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8699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137161</xdr:rowOff>
    </xdr:from>
    <xdr:to>
      <xdr:col>50</xdr:col>
      <xdr:colOff>114300</xdr:colOff>
      <xdr:row>106</xdr:row>
      <xdr:rowOff>140970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8750300" y="183108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90170</xdr:rowOff>
    </xdr:from>
    <xdr:to>
      <xdr:col>41</xdr:col>
      <xdr:colOff>101600</xdr:colOff>
      <xdr:row>107</xdr:row>
      <xdr:rowOff>20320</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7810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140970</xdr:rowOff>
    </xdr:from>
    <xdr:to>
      <xdr:col>45</xdr:col>
      <xdr:colOff>177800</xdr:colOff>
      <xdr:row>106</xdr:row>
      <xdr:rowOff>140970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7861300" y="1831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90170</xdr:rowOff>
    </xdr:from>
    <xdr:to>
      <xdr:col>36</xdr:col>
      <xdr:colOff>165100</xdr:colOff>
      <xdr:row>107</xdr:row>
      <xdr:rowOff>20320</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6921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140970</xdr:rowOff>
    </xdr:from>
    <xdr:to>
      <xdr:col>41</xdr:col>
      <xdr:colOff>50800</xdr:colOff>
      <xdr:row>106</xdr:row>
      <xdr:rowOff>140970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6972300" y="1831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83" name="n_1aveValue【市民会館】&#10;一人当たり面積">
          <a:extLst>
            <a:ext uri="{FF2B5EF4-FFF2-40B4-BE49-F238E27FC236}">
              <a16:creationId xmlns:a16="http://schemas.microsoft.com/office/drawing/2014/main" id="{00000000-0008-0000-0F00-0000E3010000}"/>
            </a:ext>
          </a:extLst>
        </xdr:cNvPr>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84" name="n_2aveValue【市民会館】&#10;一人当たり面積">
          <a:extLst>
            <a:ext uri="{FF2B5EF4-FFF2-40B4-BE49-F238E27FC236}">
              <a16:creationId xmlns:a16="http://schemas.microsoft.com/office/drawing/2014/main" id="{00000000-0008-0000-0F00-0000E4010000}"/>
            </a:ext>
          </a:extLst>
        </xdr:cNvPr>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74947</xdr:rowOff>
    </xdr:from>
    <xdr:ext cx="469744" cy="259045"/>
    <xdr:sp macro="" textlink="">
      <xdr:nvSpPr>
        <xdr:cNvPr id="485" name="n_3aveValue【市民会館】&#10;一人当たり面積">
          <a:extLst>
            <a:ext uri="{FF2B5EF4-FFF2-40B4-BE49-F238E27FC236}">
              <a16:creationId xmlns:a16="http://schemas.microsoft.com/office/drawing/2014/main" id="{00000000-0008-0000-0F00-0000E5010000}"/>
            </a:ext>
          </a:extLst>
        </xdr:cNvPr>
        <xdr:cNvSpPr txBox="1"/>
      </xdr:nvSpPr>
      <xdr:spPr>
        <a:xfrm>
          <a:off x="7626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71138</xdr:rowOff>
    </xdr:from>
    <xdr:ext cx="469744" cy="259045"/>
    <xdr:sp macro="" textlink="">
      <xdr:nvSpPr>
        <xdr:cNvPr id="486" name="n_4aveValue【市民会館】&#10;一人当たり面積">
          <a:extLst>
            <a:ext uri="{FF2B5EF4-FFF2-40B4-BE49-F238E27FC236}">
              <a16:creationId xmlns:a16="http://schemas.microsoft.com/office/drawing/2014/main" id="{00000000-0008-0000-0F00-0000E6010000}"/>
            </a:ext>
          </a:extLst>
        </xdr:cNvPr>
        <xdr:cNvSpPr txBox="1"/>
      </xdr:nvSpPr>
      <xdr:spPr>
        <a:xfrm>
          <a:off x="6737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7638</xdr:rowOff>
    </xdr:from>
    <xdr:ext cx="469744" cy="259045"/>
    <xdr:sp macro="" textlink="">
      <xdr:nvSpPr>
        <xdr:cNvPr id="487" name="n_1mainValue【市民会館】&#10;一人当たり面積">
          <a:extLst>
            <a:ext uri="{FF2B5EF4-FFF2-40B4-BE49-F238E27FC236}">
              <a16:creationId xmlns:a16="http://schemas.microsoft.com/office/drawing/2014/main" id="{00000000-0008-0000-0F00-0000E7010000}"/>
            </a:ext>
          </a:extLst>
        </xdr:cNvPr>
        <xdr:cNvSpPr txBox="1"/>
      </xdr:nvSpPr>
      <xdr:spPr>
        <a:xfrm>
          <a:off x="9391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11447</xdr:rowOff>
    </xdr:from>
    <xdr:ext cx="469744" cy="259045"/>
    <xdr:sp macro="" textlink="">
      <xdr:nvSpPr>
        <xdr:cNvPr id="488" name="n_2mainValue【市民会館】&#10;一人当たり面積">
          <a:extLst>
            <a:ext uri="{FF2B5EF4-FFF2-40B4-BE49-F238E27FC236}">
              <a16:creationId xmlns:a16="http://schemas.microsoft.com/office/drawing/2014/main" id="{00000000-0008-0000-0F00-0000E8010000}"/>
            </a:ext>
          </a:extLst>
        </xdr:cNvPr>
        <xdr:cNvSpPr txBox="1"/>
      </xdr:nvSpPr>
      <xdr:spPr>
        <a:xfrm>
          <a:off x="8515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11447</xdr:rowOff>
    </xdr:from>
    <xdr:ext cx="469744" cy="259045"/>
    <xdr:sp macro="" textlink="">
      <xdr:nvSpPr>
        <xdr:cNvPr id="489" name="n_3mainValue【市民会館】&#10;一人当たり面積">
          <a:extLst>
            <a:ext uri="{FF2B5EF4-FFF2-40B4-BE49-F238E27FC236}">
              <a16:creationId xmlns:a16="http://schemas.microsoft.com/office/drawing/2014/main" id="{00000000-0008-0000-0F00-0000E9010000}"/>
            </a:ext>
          </a:extLst>
        </xdr:cNvPr>
        <xdr:cNvSpPr txBox="1"/>
      </xdr:nvSpPr>
      <xdr:spPr>
        <a:xfrm>
          <a:off x="7626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11447</xdr:rowOff>
    </xdr:from>
    <xdr:ext cx="469744" cy="259045"/>
    <xdr:sp macro="" textlink="">
      <xdr:nvSpPr>
        <xdr:cNvPr id="490" name="n_4mainValue【市民会館】&#10;一人当たり面積">
          <a:extLst>
            <a:ext uri="{FF2B5EF4-FFF2-40B4-BE49-F238E27FC236}">
              <a16:creationId xmlns:a16="http://schemas.microsoft.com/office/drawing/2014/main" id="{00000000-0008-0000-0F00-0000EA010000}"/>
            </a:ext>
          </a:extLst>
        </xdr:cNvPr>
        <xdr:cNvSpPr txBox="1"/>
      </xdr:nvSpPr>
      <xdr:spPr>
        <a:xfrm>
          <a:off x="6737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0000000-0008-0000-0F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112395</xdr:rowOff>
    </xdr:from>
    <xdr:to>
      <xdr:col>85</xdr:col>
      <xdr:colOff>126364</xdr:colOff>
      <xdr:row>42</xdr:row>
      <xdr:rowOff>3810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6318864" y="577024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00000000-0008-0000-0F00-000003020000}"/>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59072</xdr:rowOff>
    </xdr:from>
    <xdr:ext cx="340478" cy="259045"/>
    <xdr:sp macro="" textlink="">
      <xdr:nvSpPr>
        <xdr:cNvPr id="517" name="【一般廃棄物処理施設】&#10;有形固定資産減価償却率最大値テキスト">
          <a:extLst>
            <a:ext uri="{FF2B5EF4-FFF2-40B4-BE49-F238E27FC236}">
              <a16:creationId xmlns:a16="http://schemas.microsoft.com/office/drawing/2014/main" id="{00000000-0008-0000-0F00-000005020000}"/>
            </a:ext>
          </a:extLst>
        </xdr:cNvPr>
        <xdr:cNvSpPr txBox="1"/>
      </xdr:nvSpPr>
      <xdr:spPr>
        <a:xfrm>
          <a:off x="16357600" y="55454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6230600" y="577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84472</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00000000-0008-0000-0F00-000007020000}"/>
            </a:ext>
          </a:extLst>
        </xdr:cNvPr>
        <xdr:cNvSpPr txBox="1"/>
      </xdr:nvSpPr>
      <xdr:spPr>
        <a:xfrm>
          <a:off x="16357600" y="6599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62687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149225</xdr:rowOff>
    </xdr:from>
    <xdr:to>
      <xdr:col>81</xdr:col>
      <xdr:colOff>101600</xdr:colOff>
      <xdr:row>39</xdr:row>
      <xdr:rowOff>79375</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5430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84455</xdr:rowOff>
    </xdr:from>
    <xdr:to>
      <xdr:col>76</xdr:col>
      <xdr:colOff>165100</xdr:colOff>
      <xdr:row>39</xdr:row>
      <xdr:rowOff>14605</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4541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34925</xdr:rowOff>
    </xdr:from>
    <xdr:to>
      <xdr:col>72</xdr:col>
      <xdr:colOff>38100</xdr:colOff>
      <xdr:row>38</xdr:row>
      <xdr:rowOff>136525</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3652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xdr:rowOff>
    </xdr:from>
    <xdr:to>
      <xdr:col>67</xdr:col>
      <xdr:colOff>101600</xdr:colOff>
      <xdr:row>38</xdr:row>
      <xdr:rowOff>106045</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2763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141605</xdr:rowOff>
    </xdr:from>
    <xdr:to>
      <xdr:col>85</xdr:col>
      <xdr:colOff>177800</xdr:colOff>
      <xdr:row>40</xdr:row>
      <xdr:rowOff>71755</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62687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120032</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00000000-0008-0000-0F00-000013020000}"/>
            </a:ext>
          </a:extLst>
        </xdr:cNvPr>
        <xdr:cNvSpPr txBox="1"/>
      </xdr:nvSpPr>
      <xdr:spPr>
        <a:xfrm>
          <a:off x="16357600"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111125</xdr:rowOff>
    </xdr:from>
    <xdr:to>
      <xdr:col>81</xdr:col>
      <xdr:colOff>101600</xdr:colOff>
      <xdr:row>40</xdr:row>
      <xdr:rowOff>41275</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5430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161925</xdr:rowOff>
    </xdr:from>
    <xdr:to>
      <xdr:col>85</xdr:col>
      <xdr:colOff>127000</xdr:colOff>
      <xdr:row>40</xdr:row>
      <xdr:rowOff>20955</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5481300" y="684847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454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39</xdr:row>
      <xdr:rowOff>161925</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4592300" y="6819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50165</xdr:rowOff>
    </xdr:from>
    <xdr:to>
      <xdr:col>72</xdr:col>
      <xdr:colOff>38100</xdr:colOff>
      <xdr:row>39</xdr:row>
      <xdr:rowOff>151765</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3652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100965</xdr:rowOff>
    </xdr:from>
    <xdr:to>
      <xdr:col>76</xdr:col>
      <xdr:colOff>114300</xdr:colOff>
      <xdr:row>39</xdr:row>
      <xdr:rowOff>133350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3703300" y="67875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19685</xdr:rowOff>
    </xdr:from>
    <xdr:to>
      <xdr:col>67</xdr:col>
      <xdr:colOff>101600</xdr:colOff>
      <xdr:row>39</xdr:row>
      <xdr:rowOff>121285</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2763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70485</xdr:rowOff>
    </xdr:from>
    <xdr:to>
      <xdr:col>71</xdr:col>
      <xdr:colOff>177800</xdr:colOff>
      <xdr:row>39</xdr:row>
      <xdr:rowOff>100965</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814300" y="67570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95902</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5266044" y="643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31132</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4389744" y="637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153052</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3500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122572</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2611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32402</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52660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4389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142892</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3500744"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112412</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61174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00000000-0008-0000-0F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42348</xdr:rowOff>
    </xdr:from>
    <xdr:to>
      <xdr:col>116</xdr:col>
      <xdr:colOff>62864</xdr:colOff>
      <xdr:row>42</xdr:row>
      <xdr:rowOff>36698</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22160864" y="5871648"/>
          <a:ext cx="0" cy="136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40525</xdr:rowOff>
    </xdr:from>
    <xdr:ext cx="378565" cy="259045"/>
    <xdr:sp macro="" textlink="">
      <xdr:nvSpPr>
        <xdr:cNvPr id="572" name="【一般廃棄物処理施設】&#10;一人当たり有形固定資産（償却資産）額最小値テキスト">
          <a:extLst>
            <a:ext uri="{FF2B5EF4-FFF2-40B4-BE49-F238E27FC236}">
              <a16:creationId xmlns:a16="http://schemas.microsoft.com/office/drawing/2014/main" id="{00000000-0008-0000-0F00-00003C020000}"/>
            </a:ext>
          </a:extLst>
        </xdr:cNvPr>
        <xdr:cNvSpPr txBox="1"/>
      </xdr:nvSpPr>
      <xdr:spPr>
        <a:xfrm>
          <a:off x="22199600" y="7241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36698</xdr:rowOff>
    </xdr:from>
    <xdr:to>
      <xdr:col>116</xdr:col>
      <xdr:colOff>152400</xdr:colOff>
      <xdr:row>42</xdr:row>
      <xdr:rowOff>36698</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2072600" y="72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160475</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00000000-0008-0000-0F00-00003E020000}"/>
            </a:ext>
          </a:extLst>
        </xdr:cNvPr>
        <xdr:cNvSpPr txBox="1"/>
      </xdr:nvSpPr>
      <xdr:spPr>
        <a:xfrm>
          <a:off x="22199600" y="564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42348</xdr:rowOff>
    </xdr:from>
    <xdr:to>
      <xdr:col>116</xdr:col>
      <xdr:colOff>152400</xdr:colOff>
      <xdr:row>34</xdr:row>
      <xdr:rowOff>42348</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587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91860</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00000000-0008-0000-0F00-000040020000}"/>
            </a:ext>
          </a:extLst>
        </xdr:cNvPr>
        <xdr:cNvSpPr txBox="1"/>
      </xdr:nvSpPr>
      <xdr:spPr>
        <a:xfrm>
          <a:off x="22199600" y="677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68983</xdr:rowOff>
    </xdr:from>
    <xdr:to>
      <xdr:col>116</xdr:col>
      <xdr:colOff>114300</xdr:colOff>
      <xdr:row>40</xdr:row>
      <xdr:rowOff>170583</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2110700" y="69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68525</xdr:rowOff>
    </xdr:from>
    <xdr:to>
      <xdr:col>112</xdr:col>
      <xdr:colOff>38100</xdr:colOff>
      <xdr:row>40</xdr:row>
      <xdr:rowOff>170125</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12725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117915</xdr:rowOff>
    </xdr:from>
    <xdr:to>
      <xdr:col>107</xdr:col>
      <xdr:colOff>101600</xdr:colOff>
      <xdr:row>41</xdr:row>
      <xdr:rowOff>48065</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0383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132286</xdr:rowOff>
    </xdr:from>
    <xdr:to>
      <xdr:col>102</xdr:col>
      <xdr:colOff>165100</xdr:colOff>
      <xdr:row>41</xdr:row>
      <xdr:rowOff>62436</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9494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133921</xdr:rowOff>
    </xdr:from>
    <xdr:to>
      <xdr:col>98</xdr:col>
      <xdr:colOff>38100</xdr:colOff>
      <xdr:row>41</xdr:row>
      <xdr:rowOff>64071</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8605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53229</xdr:rowOff>
    </xdr:from>
    <xdr:to>
      <xdr:col>116</xdr:col>
      <xdr:colOff>114300</xdr:colOff>
      <xdr:row>41</xdr:row>
      <xdr:rowOff>154829</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2110700" y="708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139606</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id="{00000000-0008-0000-0F00-00004C020000}"/>
            </a:ext>
          </a:extLst>
        </xdr:cNvPr>
        <xdr:cNvSpPr txBox="1"/>
      </xdr:nvSpPr>
      <xdr:spPr>
        <a:xfrm>
          <a:off x="22199600" y="699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53975</xdr:rowOff>
    </xdr:from>
    <xdr:to>
      <xdr:col>112</xdr:col>
      <xdr:colOff>38100</xdr:colOff>
      <xdr:row>41</xdr:row>
      <xdr:rowOff>155575</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12725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104029</xdr:rowOff>
    </xdr:from>
    <xdr:to>
      <xdr:col>116</xdr:col>
      <xdr:colOff>63500</xdr:colOff>
      <xdr:row>41</xdr:row>
      <xdr:rowOff>104775</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21323300" y="7133479"/>
          <a:ext cx="8382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54558</xdr:rowOff>
    </xdr:from>
    <xdr:to>
      <xdr:col>107</xdr:col>
      <xdr:colOff>101600</xdr:colOff>
      <xdr:row>41</xdr:row>
      <xdr:rowOff>156158</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0383500" y="70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104775</xdr:rowOff>
    </xdr:from>
    <xdr:to>
      <xdr:col>111</xdr:col>
      <xdr:colOff>177800</xdr:colOff>
      <xdr:row>41</xdr:row>
      <xdr:rowOff>105358</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0434300" y="7134225"/>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54840</xdr:rowOff>
    </xdr:from>
    <xdr:to>
      <xdr:col>102</xdr:col>
      <xdr:colOff>165100</xdr:colOff>
      <xdr:row>41</xdr:row>
      <xdr:rowOff>156440</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9494500" y="70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105358</xdr:rowOff>
    </xdr:from>
    <xdr:to>
      <xdr:col>107</xdr:col>
      <xdr:colOff>50800</xdr:colOff>
      <xdr:row>41</xdr:row>
      <xdr:rowOff>105640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9545300" y="7134808"/>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55114</xdr:rowOff>
    </xdr:from>
    <xdr:to>
      <xdr:col>98</xdr:col>
      <xdr:colOff>38100</xdr:colOff>
      <xdr:row>41</xdr:row>
      <xdr:rowOff>156714</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8605500" y="708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105640</xdr:rowOff>
    </xdr:from>
    <xdr:to>
      <xdr:col>102</xdr:col>
      <xdr:colOff>114300</xdr:colOff>
      <xdr:row>41</xdr:row>
      <xdr:rowOff>105914</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8656300" y="7135090"/>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15202</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1043411" y="67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64592</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20167111" y="67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78963</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9278111" y="67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80598</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8389111" y="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146702</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1043411" y="717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147285</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0167111" y="717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147567</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9278111" y="71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147841</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8389111" y="717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00000000-0008-0000-0F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167640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flipV="1">
          <a:off x="16318864" y="964692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630" name="【保健センター・保健所】&#10;有形固定資産減価償却率最小値テキスト">
          <a:extLst>
            <a:ext uri="{FF2B5EF4-FFF2-40B4-BE49-F238E27FC236}">
              <a16:creationId xmlns:a16="http://schemas.microsoft.com/office/drawing/2014/main" id="{00000000-0008-0000-0F00-000076020000}"/>
            </a:ext>
          </a:extLst>
        </xdr:cNvPr>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632" name="【保健センター・保健所】&#10;有形固定資産減価償却率最大値テキスト">
          <a:extLst>
            <a:ext uri="{FF2B5EF4-FFF2-40B4-BE49-F238E27FC236}">
              <a16:creationId xmlns:a16="http://schemas.microsoft.com/office/drawing/2014/main" id="{00000000-0008-0000-0F00-000078020000}"/>
            </a:ext>
          </a:extLst>
        </xdr:cNvPr>
        <xdr:cNvSpPr txBox="1"/>
      </xdr:nvSpPr>
      <xdr:spPr>
        <a:xfrm>
          <a:off x="16357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97807</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00000000-0008-0000-0F00-00007A020000}"/>
            </a:ext>
          </a:extLst>
        </xdr:cNvPr>
        <xdr:cNvSpPr txBox="1"/>
      </xdr:nvSpPr>
      <xdr:spPr>
        <a:xfrm>
          <a:off x="16357600" y="987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62687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6350</xdr:rowOff>
    </xdr:from>
    <xdr:to>
      <xdr:col>72</xdr:col>
      <xdr:colOff>38100</xdr:colOff>
      <xdr:row>58</xdr:row>
      <xdr:rowOff>107950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3652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44450</xdr:rowOff>
    </xdr:from>
    <xdr:to>
      <xdr:col>67</xdr:col>
      <xdr:colOff>101600</xdr:colOff>
      <xdr:row>57</xdr:row>
      <xdr:rowOff>146050</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2763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62687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34307</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00000000-0008-0000-0F00-000086020000}"/>
            </a:ext>
          </a:extLst>
        </xdr:cNvPr>
        <xdr:cNvSpPr txBox="1"/>
      </xdr:nvSpPr>
      <xdr:spPr>
        <a:xfrm>
          <a:off x="16357600"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166370</xdr:rowOff>
    </xdr:from>
    <xdr:to>
      <xdr:col>81</xdr:col>
      <xdr:colOff>101600</xdr:colOff>
      <xdr:row>59</xdr:row>
      <xdr:rowOff>96520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5430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45720</xdr:rowOff>
    </xdr:from>
    <xdr:to>
      <xdr:col>85</xdr:col>
      <xdr:colOff>127000</xdr:colOff>
      <xdr:row>59</xdr:row>
      <xdr:rowOff>106680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5481300" y="101612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86360</xdr:rowOff>
    </xdr:from>
    <xdr:to>
      <xdr:col>76</xdr:col>
      <xdr:colOff>165100</xdr:colOff>
      <xdr:row>59</xdr:row>
      <xdr:rowOff>16510</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4541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137160</xdr:rowOff>
    </xdr:from>
    <xdr:to>
      <xdr:col>81</xdr:col>
      <xdr:colOff>50800</xdr:colOff>
      <xdr:row>59</xdr:row>
      <xdr:rowOff>45720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4592300" y="100812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2540</xdr:rowOff>
    </xdr:from>
    <xdr:to>
      <xdr:col>72</xdr:col>
      <xdr:colOff>38100</xdr:colOff>
      <xdr:row>58</xdr:row>
      <xdr:rowOff>104140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3652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53340</xdr:rowOff>
    </xdr:from>
    <xdr:to>
      <xdr:col>76</xdr:col>
      <xdr:colOff>114300</xdr:colOff>
      <xdr:row>58</xdr:row>
      <xdr:rowOff>137160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3703300" y="9997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93980</xdr:rowOff>
    </xdr:from>
    <xdr:to>
      <xdr:col>67</xdr:col>
      <xdr:colOff>101600</xdr:colOff>
      <xdr:row>58</xdr:row>
      <xdr:rowOff>24130</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2763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144780</xdr:rowOff>
    </xdr:from>
    <xdr:to>
      <xdr:col>71</xdr:col>
      <xdr:colOff>177800</xdr:colOff>
      <xdr:row>58</xdr:row>
      <xdr:rowOff>53340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814300" y="99174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40657</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99077</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3500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162577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2611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87647</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7637</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43897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120667</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3500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15257</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2611744" y="995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a:extLst>
            <a:ext uri="{FF2B5EF4-FFF2-40B4-BE49-F238E27FC236}">
              <a16:creationId xmlns:a16="http://schemas.microsoft.com/office/drawing/2014/main" id="{00000000-0008-0000-0F00-0000A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152400</xdr:rowOff>
    </xdr:from>
    <xdr:to>
      <xdr:col>116</xdr:col>
      <xdr:colOff>62864</xdr:colOff>
      <xdr:row>63</xdr:row>
      <xdr:rowOff>133350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flipV="1">
          <a:off x="22160864" y="941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87" name="【保健センター・保健所】&#10;一人当たり面積最小値テキスト">
          <a:extLst>
            <a:ext uri="{FF2B5EF4-FFF2-40B4-BE49-F238E27FC236}">
              <a16:creationId xmlns:a16="http://schemas.microsoft.com/office/drawing/2014/main" id="{00000000-0008-0000-0F00-0000AF020000}"/>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99077</xdr:rowOff>
    </xdr:from>
    <xdr:ext cx="469744" cy="259045"/>
    <xdr:sp macro="" textlink="">
      <xdr:nvSpPr>
        <xdr:cNvPr id="689" name="【保健センター・保健所】&#10;一人当たり面積最大値テキスト">
          <a:extLst>
            <a:ext uri="{FF2B5EF4-FFF2-40B4-BE49-F238E27FC236}">
              <a16:creationId xmlns:a16="http://schemas.microsoft.com/office/drawing/2014/main" id="{00000000-0008-0000-0F00-0000B1020000}"/>
            </a:ext>
          </a:extLst>
        </xdr:cNvPr>
        <xdr:cNvSpPr txBox="1"/>
      </xdr:nvSpPr>
      <xdr:spPr>
        <a:xfrm>
          <a:off x="221996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152400</xdr:rowOff>
    </xdr:from>
    <xdr:to>
      <xdr:col>116</xdr:col>
      <xdr:colOff>152400</xdr:colOff>
      <xdr:row>54</xdr:row>
      <xdr:rowOff>152400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22072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168927</xdr:rowOff>
    </xdr:from>
    <xdr:ext cx="469744" cy="259045"/>
    <xdr:sp macro="" textlink="">
      <xdr:nvSpPr>
        <xdr:cNvPr id="691" name="【保健センター・保健所】&#10;一人当たり面積平均値テキスト">
          <a:extLst>
            <a:ext uri="{FF2B5EF4-FFF2-40B4-BE49-F238E27FC236}">
              <a16:creationId xmlns:a16="http://schemas.microsoft.com/office/drawing/2014/main" id="{00000000-0008-0000-0F00-0000B3020000}"/>
            </a:ext>
          </a:extLst>
        </xdr:cNvPr>
        <xdr:cNvSpPr txBox="1"/>
      </xdr:nvSpPr>
      <xdr:spPr>
        <a:xfrm>
          <a:off x="22199600" y="10455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22110700" y="1060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50800</xdr:rowOff>
    </xdr:from>
    <xdr:to>
      <xdr:col>107</xdr:col>
      <xdr:colOff>101600</xdr:colOff>
      <xdr:row>62</xdr:row>
      <xdr:rowOff>152400</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20383500" y="1068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19494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76200</xdr:rowOff>
    </xdr:from>
    <xdr:to>
      <xdr:col>98</xdr:col>
      <xdr:colOff>38100</xdr:colOff>
      <xdr:row>63</xdr:row>
      <xdr:rowOff>6350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18605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76200</xdr:rowOff>
    </xdr:from>
    <xdr:to>
      <xdr:col>116</xdr:col>
      <xdr:colOff>114300</xdr:colOff>
      <xdr:row>63</xdr:row>
      <xdr:rowOff>6350</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221107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54627</xdr:rowOff>
    </xdr:from>
    <xdr:ext cx="469744" cy="259045"/>
    <xdr:sp macro="" textlink="">
      <xdr:nvSpPr>
        <xdr:cNvPr id="703" name="【保健センター・保健所】&#10;一人当たり面積該当値テキスト">
          <a:extLst>
            <a:ext uri="{FF2B5EF4-FFF2-40B4-BE49-F238E27FC236}">
              <a16:creationId xmlns:a16="http://schemas.microsoft.com/office/drawing/2014/main" id="{00000000-0008-0000-0F00-0000BF020000}"/>
            </a:ext>
          </a:extLst>
        </xdr:cNvPr>
        <xdr:cNvSpPr txBox="1"/>
      </xdr:nvSpPr>
      <xdr:spPr>
        <a:xfrm>
          <a:off x="22199600" y="1068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76200</xdr:rowOff>
    </xdr:from>
    <xdr:to>
      <xdr:col>112</xdr:col>
      <xdr:colOff>38100</xdr:colOff>
      <xdr:row>63</xdr:row>
      <xdr:rowOff>6350</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212725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127000</xdr:rowOff>
    </xdr:from>
    <xdr:to>
      <xdr:col>116</xdr:col>
      <xdr:colOff>63500</xdr:colOff>
      <xdr:row>62</xdr:row>
      <xdr:rowOff>127000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21323300" y="1075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76200</xdr:rowOff>
    </xdr:from>
    <xdr:to>
      <xdr:col>107</xdr:col>
      <xdr:colOff>101600</xdr:colOff>
      <xdr:row>63</xdr:row>
      <xdr:rowOff>6350</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203835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127000</xdr:rowOff>
    </xdr:from>
    <xdr:to>
      <xdr:col>111</xdr:col>
      <xdr:colOff>177800</xdr:colOff>
      <xdr:row>62</xdr:row>
      <xdr:rowOff>127000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20434300" y="1075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76200</xdr:rowOff>
    </xdr:from>
    <xdr:to>
      <xdr:col>102</xdr:col>
      <xdr:colOff>165100</xdr:colOff>
      <xdr:row>63</xdr:row>
      <xdr:rowOff>6350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194945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127000</xdr:rowOff>
    </xdr:from>
    <xdr:to>
      <xdr:col>107</xdr:col>
      <xdr:colOff>50800</xdr:colOff>
      <xdr:row>62</xdr:row>
      <xdr:rowOff>127000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9545300" y="1075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76200</xdr:rowOff>
    </xdr:from>
    <xdr:to>
      <xdr:col>98</xdr:col>
      <xdr:colOff>38100</xdr:colOff>
      <xdr:row>63</xdr:row>
      <xdr:rowOff>6350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186055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127000</xdr:rowOff>
    </xdr:from>
    <xdr:to>
      <xdr:col>102</xdr:col>
      <xdr:colOff>114300</xdr:colOff>
      <xdr:row>62</xdr:row>
      <xdr:rowOff>127000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656300" y="1075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12" name="n_1aveValue【保健センター・保健所】&#10;一人当たり面積">
          <a:extLst>
            <a:ext uri="{FF2B5EF4-FFF2-40B4-BE49-F238E27FC236}">
              <a16:creationId xmlns:a16="http://schemas.microsoft.com/office/drawing/2014/main" id="{00000000-0008-0000-0F00-0000C8020000}"/>
            </a:ext>
          </a:extLst>
        </xdr:cNvPr>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168927</xdr:rowOff>
    </xdr:from>
    <xdr:ext cx="469744" cy="259045"/>
    <xdr:sp macro="" textlink="">
      <xdr:nvSpPr>
        <xdr:cNvPr id="713" name="n_2aveValue【保健センター・保健所】&#10;一人当たり面積">
          <a:extLst>
            <a:ext uri="{FF2B5EF4-FFF2-40B4-BE49-F238E27FC236}">
              <a16:creationId xmlns:a16="http://schemas.microsoft.com/office/drawing/2014/main" id="{00000000-0008-0000-0F00-0000C9020000}"/>
            </a:ext>
          </a:extLst>
        </xdr:cNvPr>
        <xdr:cNvSpPr txBox="1"/>
      </xdr:nvSpPr>
      <xdr:spPr>
        <a:xfrm>
          <a:off x="20199427"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10177</xdr:rowOff>
    </xdr:from>
    <xdr:ext cx="469744" cy="259045"/>
    <xdr:sp macro="" textlink="">
      <xdr:nvSpPr>
        <xdr:cNvPr id="714" name="n_3aveValue【保健センター・保健所】&#10;一人当たり面積">
          <a:extLst>
            <a:ext uri="{FF2B5EF4-FFF2-40B4-BE49-F238E27FC236}">
              <a16:creationId xmlns:a16="http://schemas.microsoft.com/office/drawing/2014/main" id="{00000000-0008-0000-0F00-0000CA020000}"/>
            </a:ext>
          </a:extLst>
        </xdr:cNvPr>
        <xdr:cNvSpPr txBox="1"/>
      </xdr:nvSpPr>
      <xdr:spPr>
        <a:xfrm>
          <a:off x="19310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168927</xdr:rowOff>
    </xdr:from>
    <xdr:ext cx="469744" cy="259045"/>
    <xdr:sp macro="" textlink="">
      <xdr:nvSpPr>
        <xdr:cNvPr id="715" name="n_4aveValue【保健センター・保健所】&#10;一人当たり面積">
          <a:extLst>
            <a:ext uri="{FF2B5EF4-FFF2-40B4-BE49-F238E27FC236}">
              <a16:creationId xmlns:a16="http://schemas.microsoft.com/office/drawing/2014/main" id="{00000000-0008-0000-0F00-0000CB020000}"/>
            </a:ext>
          </a:extLst>
        </xdr:cNvPr>
        <xdr:cNvSpPr txBox="1"/>
      </xdr:nvSpPr>
      <xdr:spPr>
        <a:xfrm>
          <a:off x="184214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168927</xdr:rowOff>
    </xdr:from>
    <xdr:ext cx="469744" cy="259045"/>
    <xdr:sp macro="" textlink="">
      <xdr:nvSpPr>
        <xdr:cNvPr id="716" name="n_1mainValue【保健センター・保健所】&#10;一人当たり面積">
          <a:extLst>
            <a:ext uri="{FF2B5EF4-FFF2-40B4-BE49-F238E27FC236}">
              <a16:creationId xmlns:a16="http://schemas.microsoft.com/office/drawing/2014/main" id="{00000000-0008-0000-0F00-0000CC020000}"/>
            </a:ext>
          </a:extLst>
        </xdr:cNvPr>
        <xdr:cNvSpPr txBox="1"/>
      </xdr:nvSpPr>
      <xdr:spPr>
        <a:xfrm>
          <a:off x="210757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168927</xdr:rowOff>
    </xdr:from>
    <xdr:ext cx="469744" cy="259045"/>
    <xdr:sp macro="" textlink="">
      <xdr:nvSpPr>
        <xdr:cNvPr id="717" name="n_2mainValue【保健センター・保健所】&#10;一人当たり面積">
          <a:extLst>
            <a:ext uri="{FF2B5EF4-FFF2-40B4-BE49-F238E27FC236}">
              <a16:creationId xmlns:a16="http://schemas.microsoft.com/office/drawing/2014/main" id="{00000000-0008-0000-0F00-0000CD020000}"/>
            </a:ext>
          </a:extLst>
        </xdr:cNvPr>
        <xdr:cNvSpPr txBox="1"/>
      </xdr:nvSpPr>
      <xdr:spPr>
        <a:xfrm>
          <a:off x="201994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22877</xdr:rowOff>
    </xdr:from>
    <xdr:ext cx="469744" cy="259045"/>
    <xdr:sp macro="" textlink="">
      <xdr:nvSpPr>
        <xdr:cNvPr id="718" name="n_3mainValue【保健センター・保健所】&#10;一人当たり面積">
          <a:extLst>
            <a:ext uri="{FF2B5EF4-FFF2-40B4-BE49-F238E27FC236}">
              <a16:creationId xmlns:a16="http://schemas.microsoft.com/office/drawing/2014/main" id="{00000000-0008-0000-0F00-0000CE020000}"/>
            </a:ext>
          </a:extLst>
        </xdr:cNvPr>
        <xdr:cNvSpPr txBox="1"/>
      </xdr:nvSpPr>
      <xdr:spPr>
        <a:xfrm>
          <a:off x="19310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22877</xdr:rowOff>
    </xdr:from>
    <xdr:ext cx="469744" cy="259045"/>
    <xdr:sp macro="" textlink="">
      <xdr:nvSpPr>
        <xdr:cNvPr id="719" name="n_4mainValue【保健センター・保健所】&#10;一人当たり面積">
          <a:extLst>
            <a:ext uri="{FF2B5EF4-FFF2-40B4-BE49-F238E27FC236}">
              <a16:creationId xmlns:a16="http://schemas.microsoft.com/office/drawing/2014/main" id="{00000000-0008-0000-0F00-0000CF020000}"/>
            </a:ext>
          </a:extLst>
        </xdr:cNvPr>
        <xdr:cNvSpPr txBox="1"/>
      </xdr:nvSpPr>
      <xdr:spPr>
        <a:xfrm>
          <a:off x="18421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a:extLst>
            <a:ext uri="{FF2B5EF4-FFF2-40B4-BE49-F238E27FC236}">
              <a16:creationId xmlns:a16="http://schemas.microsoft.com/office/drawing/2014/main" id="{00000000-0008-0000-0F00-0000E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108586</xdr:rowOff>
    </xdr:from>
    <xdr:to>
      <xdr:col>85</xdr:col>
      <xdr:colOff>126364</xdr:colOff>
      <xdr:row>85</xdr:row>
      <xdr:rowOff>142875</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flipV="1">
          <a:off x="16318864" y="1331023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146702</xdr:rowOff>
    </xdr:from>
    <xdr:ext cx="405111" cy="259045"/>
    <xdr:sp macro="" textlink="">
      <xdr:nvSpPr>
        <xdr:cNvPr id="745" name="【消防施設】&#10;有形固定資産減価償却率最小値テキスト">
          <a:extLst>
            <a:ext uri="{FF2B5EF4-FFF2-40B4-BE49-F238E27FC236}">
              <a16:creationId xmlns:a16="http://schemas.microsoft.com/office/drawing/2014/main" id="{00000000-0008-0000-0F00-0000E9020000}"/>
            </a:ext>
          </a:extLst>
        </xdr:cNvPr>
        <xdr:cNvSpPr txBox="1"/>
      </xdr:nvSpPr>
      <xdr:spPr>
        <a:xfrm>
          <a:off x="16357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142875</xdr:rowOff>
    </xdr:from>
    <xdr:to>
      <xdr:col>86</xdr:col>
      <xdr:colOff>25400</xdr:colOff>
      <xdr:row>85</xdr:row>
      <xdr:rowOff>142875</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6230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55263</xdr:rowOff>
    </xdr:from>
    <xdr:ext cx="405111" cy="259045"/>
    <xdr:sp macro="" textlink="">
      <xdr:nvSpPr>
        <xdr:cNvPr id="747" name="【消防施設】&#10;有形固定資産減価償却率最大値テキスト">
          <a:extLst>
            <a:ext uri="{FF2B5EF4-FFF2-40B4-BE49-F238E27FC236}">
              <a16:creationId xmlns:a16="http://schemas.microsoft.com/office/drawing/2014/main" id="{00000000-0008-0000-0F00-0000EB020000}"/>
            </a:ext>
          </a:extLst>
        </xdr:cNvPr>
        <xdr:cNvSpPr txBox="1"/>
      </xdr:nvSpPr>
      <xdr:spPr>
        <a:xfrm>
          <a:off x="163576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108586</xdr:rowOff>
    </xdr:from>
    <xdr:to>
      <xdr:col>86</xdr:col>
      <xdr:colOff>25400</xdr:colOff>
      <xdr:row>77</xdr:row>
      <xdr:rowOff>108586</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87647</xdr:rowOff>
    </xdr:from>
    <xdr:ext cx="405111" cy="259045"/>
    <xdr:sp macro="" textlink="">
      <xdr:nvSpPr>
        <xdr:cNvPr id="749" name="【消防施設】&#10;有形固定資産減価償却率平均値テキスト">
          <a:extLst>
            <a:ext uri="{FF2B5EF4-FFF2-40B4-BE49-F238E27FC236}">
              <a16:creationId xmlns:a16="http://schemas.microsoft.com/office/drawing/2014/main" id="{00000000-0008-0000-0F00-0000ED020000}"/>
            </a:ext>
          </a:extLst>
        </xdr:cNvPr>
        <xdr:cNvSpPr txBox="1"/>
      </xdr:nvSpPr>
      <xdr:spPr>
        <a:xfrm>
          <a:off x="16357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34925</xdr:rowOff>
    </xdr:from>
    <xdr:to>
      <xdr:col>81</xdr:col>
      <xdr:colOff>101600</xdr:colOff>
      <xdr:row>81</xdr:row>
      <xdr:rowOff>136525</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5430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147320</xdr:rowOff>
    </xdr:from>
    <xdr:to>
      <xdr:col>76</xdr:col>
      <xdr:colOff>165100</xdr:colOff>
      <xdr:row>81</xdr:row>
      <xdr:rowOff>77470</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14541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xdr:rowOff>
    </xdr:from>
    <xdr:to>
      <xdr:col>85</xdr:col>
      <xdr:colOff>177800</xdr:colOff>
      <xdr:row>80</xdr:row>
      <xdr:rowOff>117475</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62687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38752</xdr:rowOff>
    </xdr:from>
    <xdr:ext cx="405111" cy="259045"/>
    <xdr:sp macro="" textlink="">
      <xdr:nvSpPr>
        <xdr:cNvPr id="761" name="【消防施設】&#10;有形固定資産減価償却率該当値テキスト">
          <a:extLst>
            <a:ext uri="{FF2B5EF4-FFF2-40B4-BE49-F238E27FC236}">
              <a16:creationId xmlns:a16="http://schemas.microsoft.com/office/drawing/2014/main" id="{00000000-0008-0000-0F00-0000F9020000}"/>
            </a:ext>
          </a:extLst>
        </xdr:cNvPr>
        <xdr:cNvSpPr txBox="1"/>
      </xdr:nvSpPr>
      <xdr:spPr>
        <a:xfrm>
          <a:off x="16357600"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36830</xdr:rowOff>
    </xdr:from>
    <xdr:to>
      <xdr:col>81</xdr:col>
      <xdr:colOff>101600</xdr:colOff>
      <xdr:row>80</xdr:row>
      <xdr:rowOff>138430</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15430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66675</xdr:rowOff>
    </xdr:from>
    <xdr:to>
      <xdr:col>85</xdr:col>
      <xdr:colOff>127000</xdr:colOff>
      <xdr:row>80</xdr:row>
      <xdr:rowOff>87630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flipV="1">
          <a:off x="15481300" y="1378267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6350</xdr:rowOff>
    </xdr:from>
    <xdr:to>
      <xdr:col>76</xdr:col>
      <xdr:colOff>165100</xdr:colOff>
      <xdr:row>80</xdr:row>
      <xdr:rowOff>107950</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4541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57150</xdr:rowOff>
    </xdr:from>
    <xdr:to>
      <xdr:col>81</xdr:col>
      <xdr:colOff>50800</xdr:colOff>
      <xdr:row>80</xdr:row>
      <xdr:rowOff>87630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4592300" y="13773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636</xdr:rowOff>
    </xdr:from>
    <xdr:to>
      <xdr:col>72</xdr:col>
      <xdr:colOff>38100</xdr:colOff>
      <xdr:row>80</xdr:row>
      <xdr:rowOff>102236</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36525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51436</xdr:rowOff>
    </xdr:from>
    <xdr:to>
      <xdr:col>76</xdr:col>
      <xdr:colOff>114300</xdr:colOff>
      <xdr:row>80</xdr:row>
      <xdr:rowOff>57150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3703300" y="137674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133986</xdr:rowOff>
    </xdr:from>
    <xdr:to>
      <xdr:col>67</xdr:col>
      <xdr:colOff>101600</xdr:colOff>
      <xdr:row>80</xdr:row>
      <xdr:rowOff>64136</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2763500" y="136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13336</xdr:rowOff>
    </xdr:from>
    <xdr:to>
      <xdr:col>71</xdr:col>
      <xdr:colOff>177800</xdr:colOff>
      <xdr:row>80</xdr:row>
      <xdr:rowOff>51436</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2814300" y="137293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127652</xdr:rowOff>
    </xdr:from>
    <xdr:ext cx="405111" cy="259045"/>
    <xdr:sp macro="" textlink="">
      <xdr:nvSpPr>
        <xdr:cNvPr id="770" name="n_1aveValue【消防施設】&#10;有形固定資産減価償却率">
          <a:extLst>
            <a:ext uri="{FF2B5EF4-FFF2-40B4-BE49-F238E27FC236}">
              <a16:creationId xmlns:a16="http://schemas.microsoft.com/office/drawing/2014/main" id="{00000000-0008-0000-0F00-000002030000}"/>
            </a:ext>
          </a:extLst>
        </xdr:cNvPr>
        <xdr:cNvSpPr txBox="1"/>
      </xdr:nvSpPr>
      <xdr:spPr>
        <a:xfrm>
          <a:off x="15266044"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68597</xdr:rowOff>
    </xdr:from>
    <xdr:ext cx="405111" cy="259045"/>
    <xdr:sp macro="" textlink="">
      <xdr:nvSpPr>
        <xdr:cNvPr id="771" name="n_2aveValue【消防施設】&#10;有形固定資産減価償却率">
          <a:extLst>
            <a:ext uri="{FF2B5EF4-FFF2-40B4-BE49-F238E27FC236}">
              <a16:creationId xmlns:a16="http://schemas.microsoft.com/office/drawing/2014/main" id="{00000000-0008-0000-0F00-000003030000}"/>
            </a:ext>
          </a:extLst>
        </xdr:cNvPr>
        <xdr:cNvSpPr txBox="1"/>
      </xdr:nvSpPr>
      <xdr:spPr>
        <a:xfrm>
          <a:off x="14389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xdr:rowOff>
    </xdr:from>
    <xdr:ext cx="405111" cy="259045"/>
    <xdr:sp macro="" textlink="">
      <xdr:nvSpPr>
        <xdr:cNvPr id="772" name="n_3aveValue【消防施設】&#10;有形固定資産減価償却率">
          <a:extLst>
            <a:ext uri="{FF2B5EF4-FFF2-40B4-BE49-F238E27FC236}">
              <a16:creationId xmlns:a16="http://schemas.microsoft.com/office/drawing/2014/main" id="{00000000-0008-0000-0F00-000004030000}"/>
            </a:ext>
          </a:extLst>
        </xdr:cNvPr>
        <xdr:cNvSpPr txBox="1"/>
      </xdr:nvSpPr>
      <xdr:spPr>
        <a:xfrm>
          <a:off x="13500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140988</xdr:rowOff>
    </xdr:from>
    <xdr:ext cx="405111" cy="259045"/>
    <xdr:sp macro="" textlink="">
      <xdr:nvSpPr>
        <xdr:cNvPr id="773" name="n_4aveValue【消防施設】&#10;有形固定資産減価償却率">
          <a:extLst>
            <a:ext uri="{FF2B5EF4-FFF2-40B4-BE49-F238E27FC236}">
              <a16:creationId xmlns:a16="http://schemas.microsoft.com/office/drawing/2014/main" id="{00000000-0008-0000-0F00-000005030000}"/>
            </a:ext>
          </a:extLst>
        </xdr:cNvPr>
        <xdr:cNvSpPr txBox="1"/>
      </xdr:nvSpPr>
      <xdr:spPr>
        <a:xfrm>
          <a:off x="12611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154957</xdr:rowOff>
    </xdr:from>
    <xdr:ext cx="405111" cy="259045"/>
    <xdr:sp macro="" textlink="">
      <xdr:nvSpPr>
        <xdr:cNvPr id="774" name="n_1mainValue【消防施設】&#10;有形固定資産減価償却率">
          <a:extLst>
            <a:ext uri="{FF2B5EF4-FFF2-40B4-BE49-F238E27FC236}">
              <a16:creationId xmlns:a16="http://schemas.microsoft.com/office/drawing/2014/main" id="{00000000-0008-0000-0F00-000006030000}"/>
            </a:ext>
          </a:extLst>
        </xdr:cNvPr>
        <xdr:cNvSpPr txBox="1"/>
      </xdr:nvSpPr>
      <xdr:spPr>
        <a:xfrm>
          <a:off x="152660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124477</xdr:rowOff>
    </xdr:from>
    <xdr:ext cx="405111" cy="259045"/>
    <xdr:sp macro="" textlink="">
      <xdr:nvSpPr>
        <xdr:cNvPr id="775" name="n_2mainValue【消防施設】&#10;有形固定資産減価償却率">
          <a:extLst>
            <a:ext uri="{FF2B5EF4-FFF2-40B4-BE49-F238E27FC236}">
              <a16:creationId xmlns:a16="http://schemas.microsoft.com/office/drawing/2014/main" id="{00000000-0008-0000-0F00-000007030000}"/>
            </a:ext>
          </a:extLst>
        </xdr:cNvPr>
        <xdr:cNvSpPr txBox="1"/>
      </xdr:nvSpPr>
      <xdr:spPr>
        <a:xfrm>
          <a:off x="14389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118763</xdr:rowOff>
    </xdr:from>
    <xdr:ext cx="405111" cy="259045"/>
    <xdr:sp macro="" textlink="">
      <xdr:nvSpPr>
        <xdr:cNvPr id="776" name="n_3mainValue【消防施設】&#10;有形固定資産減価償却率">
          <a:extLst>
            <a:ext uri="{FF2B5EF4-FFF2-40B4-BE49-F238E27FC236}">
              <a16:creationId xmlns:a16="http://schemas.microsoft.com/office/drawing/2014/main" id="{00000000-0008-0000-0F00-000008030000}"/>
            </a:ext>
          </a:extLst>
        </xdr:cNvPr>
        <xdr:cNvSpPr txBox="1"/>
      </xdr:nvSpPr>
      <xdr:spPr>
        <a:xfrm>
          <a:off x="135007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80663</xdr:rowOff>
    </xdr:from>
    <xdr:ext cx="405111" cy="259045"/>
    <xdr:sp macro="" textlink="">
      <xdr:nvSpPr>
        <xdr:cNvPr id="777" name="n_4mainValue【消防施設】&#10;有形固定資産減価償却率">
          <a:extLst>
            <a:ext uri="{FF2B5EF4-FFF2-40B4-BE49-F238E27FC236}">
              <a16:creationId xmlns:a16="http://schemas.microsoft.com/office/drawing/2014/main" id="{00000000-0008-0000-0F00-000009030000}"/>
            </a:ext>
          </a:extLst>
        </xdr:cNvPr>
        <xdr:cNvSpPr txBox="1"/>
      </xdr:nvSpPr>
      <xdr:spPr>
        <a:xfrm>
          <a:off x="12611744"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a:extLst>
            <a:ext uri="{FF2B5EF4-FFF2-40B4-BE49-F238E27FC236}">
              <a16:creationId xmlns:a16="http://schemas.microsoft.com/office/drawing/2014/main" id="{00000000-0008-0000-0F00-000020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167639</xdr:rowOff>
    </xdr:from>
    <xdr:to>
      <xdr:col>116</xdr:col>
      <xdr:colOff>62864</xdr:colOff>
      <xdr:row>85</xdr:row>
      <xdr:rowOff>140970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flipV="1">
          <a:off x="22160864" y="13540739"/>
          <a:ext cx="0" cy="117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2" name="【消防施設】&#10;一人当たり面積最小値テキスト">
          <a:extLst>
            <a:ext uri="{FF2B5EF4-FFF2-40B4-BE49-F238E27FC236}">
              <a16:creationId xmlns:a16="http://schemas.microsoft.com/office/drawing/2014/main" id="{00000000-0008-0000-0F00-00002203000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114316</xdr:rowOff>
    </xdr:from>
    <xdr:ext cx="469744" cy="259045"/>
    <xdr:sp macro="" textlink="">
      <xdr:nvSpPr>
        <xdr:cNvPr id="804" name="【消防施設】&#10;一人当たり面積最大値テキスト">
          <a:extLst>
            <a:ext uri="{FF2B5EF4-FFF2-40B4-BE49-F238E27FC236}">
              <a16:creationId xmlns:a16="http://schemas.microsoft.com/office/drawing/2014/main" id="{00000000-0008-0000-0F00-000024030000}"/>
            </a:ext>
          </a:extLst>
        </xdr:cNvPr>
        <xdr:cNvSpPr txBox="1"/>
      </xdr:nvSpPr>
      <xdr:spPr>
        <a:xfrm>
          <a:off x="22199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167639</xdr:rowOff>
    </xdr:from>
    <xdr:to>
      <xdr:col>116</xdr:col>
      <xdr:colOff>152400</xdr:colOff>
      <xdr:row>78</xdr:row>
      <xdr:rowOff>167639</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22072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36847</xdr:rowOff>
    </xdr:from>
    <xdr:ext cx="469744" cy="259045"/>
    <xdr:sp macro="" textlink="">
      <xdr:nvSpPr>
        <xdr:cNvPr id="806" name="【消防施設】&#10;一人当たり面積平均値テキスト">
          <a:extLst>
            <a:ext uri="{FF2B5EF4-FFF2-40B4-BE49-F238E27FC236}">
              <a16:creationId xmlns:a16="http://schemas.microsoft.com/office/drawing/2014/main" id="{00000000-0008-0000-0F00-000026030000}"/>
            </a:ext>
          </a:extLst>
        </xdr:cNvPr>
        <xdr:cNvSpPr txBox="1"/>
      </xdr:nvSpPr>
      <xdr:spPr>
        <a:xfrm>
          <a:off x="22199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59689</xdr:rowOff>
    </xdr:from>
    <xdr:to>
      <xdr:col>107</xdr:col>
      <xdr:colOff>101600</xdr:colOff>
      <xdr:row>83</xdr:row>
      <xdr:rowOff>161289</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20383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160038</xdr:rowOff>
    </xdr:from>
    <xdr:ext cx="469744" cy="259045"/>
    <xdr:sp macro="" textlink="">
      <xdr:nvSpPr>
        <xdr:cNvPr id="818" name="【消防施設】&#10;一人当たり面積該当値テキスト">
          <a:extLst>
            <a:ext uri="{FF2B5EF4-FFF2-40B4-BE49-F238E27FC236}">
              <a16:creationId xmlns:a16="http://schemas.microsoft.com/office/drawing/2014/main" id="{00000000-0008-0000-0F00-000032030000}"/>
            </a:ext>
          </a:extLst>
        </xdr:cNvPr>
        <xdr:cNvSpPr txBox="1"/>
      </xdr:nvSpPr>
      <xdr:spPr>
        <a:xfrm>
          <a:off x="22199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17780</xdr:rowOff>
    </xdr:from>
    <xdr:to>
      <xdr:col>112</xdr:col>
      <xdr:colOff>38100</xdr:colOff>
      <xdr:row>84</xdr:row>
      <xdr:rowOff>119380</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21272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68580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flipV="1">
          <a:off x="21323300" y="144627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17780</xdr:rowOff>
    </xdr:from>
    <xdr:to>
      <xdr:col>107</xdr:col>
      <xdr:colOff>101600</xdr:colOff>
      <xdr:row>84</xdr:row>
      <xdr:rowOff>119380</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20383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68580</xdr:rowOff>
    </xdr:from>
    <xdr:to>
      <xdr:col>111</xdr:col>
      <xdr:colOff>177800</xdr:colOff>
      <xdr:row>84</xdr:row>
      <xdr:rowOff>68580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20434300" y="14470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17780</xdr:rowOff>
    </xdr:from>
    <xdr:to>
      <xdr:col>102</xdr:col>
      <xdr:colOff>165100</xdr:colOff>
      <xdr:row>84</xdr:row>
      <xdr:rowOff>119380</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19494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68580</xdr:rowOff>
    </xdr:from>
    <xdr:to>
      <xdr:col>107</xdr:col>
      <xdr:colOff>50800</xdr:colOff>
      <xdr:row>84</xdr:row>
      <xdr:rowOff>68580</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19545300" y="14470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17780</xdr:rowOff>
    </xdr:from>
    <xdr:to>
      <xdr:col>98</xdr:col>
      <xdr:colOff>38100</xdr:colOff>
      <xdr:row>84</xdr:row>
      <xdr:rowOff>119380</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18605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68580</xdr:rowOff>
    </xdr:from>
    <xdr:to>
      <xdr:col>102</xdr:col>
      <xdr:colOff>114300</xdr:colOff>
      <xdr:row>84</xdr:row>
      <xdr:rowOff>68580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8656300" y="14470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827" name="n_1aveValue【消防施設】&#10;一人当たり面積">
          <a:extLst>
            <a:ext uri="{FF2B5EF4-FFF2-40B4-BE49-F238E27FC236}">
              <a16:creationId xmlns:a16="http://schemas.microsoft.com/office/drawing/2014/main" id="{00000000-0008-0000-0F00-00003B030000}"/>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6366</xdr:rowOff>
    </xdr:from>
    <xdr:ext cx="469744" cy="259045"/>
    <xdr:sp macro="" textlink="">
      <xdr:nvSpPr>
        <xdr:cNvPr id="828" name="n_2aveValue【消防施設】&#10;一人当たり面積">
          <a:extLst>
            <a:ext uri="{FF2B5EF4-FFF2-40B4-BE49-F238E27FC236}">
              <a16:creationId xmlns:a16="http://schemas.microsoft.com/office/drawing/2014/main" id="{00000000-0008-0000-0F00-00003C030000}"/>
            </a:ext>
          </a:extLst>
        </xdr:cNvPr>
        <xdr:cNvSpPr txBox="1"/>
      </xdr:nvSpPr>
      <xdr:spPr>
        <a:xfrm>
          <a:off x="201994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829" name="n_3aveValue【消防施設】&#10;一人当たり面積">
          <a:extLst>
            <a:ext uri="{FF2B5EF4-FFF2-40B4-BE49-F238E27FC236}">
              <a16:creationId xmlns:a16="http://schemas.microsoft.com/office/drawing/2014/main" id="{00000000-0008-0000-0F00-00003D030000}"/>
            </a:ext>
          </a:extLst>
        </xdr:cNvPr>
        <xdr:cNvSpPr txBox="1"/>
      </xdr:nvSpPr>
      <xdr:spPr>
        <a:xfrm>
          <a:off x="19310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830" name="n_4aveValue【消防施設】&#10;一人当たり面積">
          <a:extLst>
            <a:ext uri="{FF2B5EF4-FFF2-40B4-BE49-F238E27FC236}">
              <a16:creationId xmlns:a16="http://schemas.microsoft.com/office/drawing/2014/main" id="{00000000-0008-0000-0F00-00003E030000}"/>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110507</xdr:rowOff>
    </xdr:from>
    <xdr:ext cx="469744" cy="259045"/>
    <xdr:sp macro="" textlink="">
      <xdr:nvSpPr>
        <xdr:cNvPr id="831" name="n_1mainValue【消防施設】&#10;一人当たり面積">
          <a:extLst>
            <a:ext uri="{FF2B5EF4-FFF2-40B4-BE49-F238E27FC236}">
              <a16:creationId xmlns:a16="http://schemas.microsoft.com/office/drawing/2014/main" id="{00000000-0008-0000-0F00-00003F030000}"/>
            </a:ext>
          </a:extLst>
        </xdr:cNvPr>
        <xdr:cNvSpPr txBox="1"/>
      </xdr:nvSpPr>
      <xdr:spPr>
        <a:xfrm>
          <a:off x="21075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110507</xdr:rowOff>
    </xdr:from>
    <xdr:ext cx="469744" cy="259045"/>
    <xdr:sp macro="" textlink="">
      <xdr:nvSpPr>
        <xdr:cNvPr id="832" name="n_2mainValue【消防施設】&#10;一人当たり面積">
          <a:extLst>
            <a:ext uri="{FF2B5EF4-FFF2-40B4-BE49-F238E27FC236}">
              <a16:creationId xmlns:a16="http://schemas.microsoft.com/office/drawing/2014/main" id="{00000000-0008-0000-0F00-000040030000}"/>
            </a:ext>
          </a:extLst>
        </xdr:cNvPr>
        <xdr:cNvSpPr txBox="1"/>
      </xdr:nvSpPr>
      <xdr:spPr>
        <a:xfrm>
          <a:off x="20199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110507</xdr:rowOff>
    </xdr:from>
    <xdr:ext cx="469744" cy="259045"/>
    <xdr:sp macro="" textlink="">
      <xdr:nvSpPr>
        <xdr:cNvPr id="833" name="n_3mainValue【消防施設】&#10;一人当たり面積">
          <a:extLst>
            <a:ext uri="{FF2B5EF4-FFF2-40B4-BE49-F238E27FC236}">
              <a16:creationId xmlns:a16="http://schemas.microsoft.com/office/drawing/2014/main" id="{00000000-0008-0000-0F00-000041030000}"/>
            </a:ext>
          </a:extLst>
        </xdr:cNvPr>
        <xdr:cNvSpPr txBox="1"/>
      </xdr:nvSpPr>
      <xdr:spPr>
        <a:xfrm>
          <a:off x="19310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110507</xdr:rowOff>
    </xdr:from>
    <xdr:ext cx="469744" cy="259045"/>
    <xdr:sp macro="" textlink="">
      <xdr:nvSpPr>
        <xdr:cNvPr id="834" name="n_4mainValue【消防施設】&#10;一人当たり面積">
          <a:extLst>
            <a:ext uri="{FF2B5EF4-FFF2-40B4-BE49-F238E27FC236}">
              <a16:creationId xmlns:a16="http://schemas.microsoft.com/office/drawing/2014/main" id="{00000000-0008-0000-0F00-000042030000}"/>
            </a:ext>
          </a:extLst>
        </xdr:cNvPr>
        <xdr:cNvSpPr txBox="1"/>
      </xdr:nvSpPr>
      <xdr:spPr>
        <a:xfrm>
          <a:off x="18421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00000000-0008-0000-0F00-00005B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108</xdr:row>
      <xdr:rowOff>118655</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flipV="1">
          <a:off x="16318864" y="17314273"/>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61" name="【庁舎】&#10;有形固定資産減価償却率最小値テキスト">
          <a:extLst>
            <a:ext uri="{FF2B5EF4-FFF2-40B4-BE49-F238E27FC236}">
              <a16:creationId xmlns:a16="http://schemas.microsoft.com/office/drawing/2014/main" id="{00000000-0008-0000-0F00-00005D030000}"/>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863" name="【庁舎】&#10;有形固定資産減価償却率最大値テキスト">
          <a:extLst>
            <a:ext uri="{FF2B5EF4-FFF2-40B4-BE49-F238E27FC236}">
              <a16:creationId xmlns:a16="http://schemas.microsoft.com/office/drawing/2014/main" id="{00000000-0008-0000-0F00-00005F030000}"/>
            </a:ext>
          </a:extLst>
        </xdr:cNvPr>
        <xdr:cNvSpPr txBox="1"/>
      </xdr:nvSpPr>
      <xdr:spPr>
        <a:xfrm>
          <a:off x="16357600" y="1708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6230600" y="173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157315</xdr:rowOff>
    </xdr:from>
    <xdr:ext cx="405111" cy="259045"/>
    <xdr:sp macro="" textlink="">
      <xdr:nvSpPr>
        <xdr:cNvPr id="865" name="【庁舎】&#10;有形固定資産減価償却率平均値テキスト">
          <a:extLst>
            <a:ext uri="{FF2B5EF4-FFF2-40B4-BE49-F238E27FC236}">
              <a16:creationId xmlns:a16="http://schemas.microsoft.com/office/drawing/2014/main" id="{00000000-0008-0000-0F00-000061030000}"/>
            </a:ext>
          </a:extLst>
        </xdr:cNvPr>
        <xdr:cNvSpPr txBox="1"/>
      </xdr:nvSpPr>
      <xdr:spPr>
        <a:xfrm>
          <a:off x="16357600" y="1781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6268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867" name="フローチャート: 判断 866">
          <a:extLst>
            <a:ext uri="{FF2B5EF4-FFF2-40B4-BE49-F238E27FC236}">
              <a16:creationId xmlns:a16="http://schemas.microsoft.com/office/drawing/2014/main" id="{00000000-0008-0000-0F00-000063030000}"/>
            </a:ext>
          </a:extLst>
        </xdr:cNvPr>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868" name="フローチャート: 判断 867">
          <a:extLst>
            <a:ext uri="{FF2B5EF4-FFF2-40B4-BE49-F238E27FC236}">
              <a16:creationId xmlns:a16="http://schemas.microsoft.com/office/drawing/2014/main" id="{00000000-0008-0000-0F00-000064030000}"/>
            </a:ext>
          </a:extLst>
        </xdr:cNvPr>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51526</xdr:rowOff>
    </xdr:from>
    <xdr:to>
      <xdr:col>72</xdr:col>
      <xdr:colOff>38100</xdr:colOff>
      <xdr:row>104</xdr:row>
      <xdr:rowOff>153126</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3652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89081</xdr:rowOff>
    </xdr:from>
    <xdr:to>
      <xdr:col>67</xdr:col>
      <xdr:colOff>101600</xdr:colOff>
      <xdr:row>105</xdr:row>
      <xdr:rowOff>19231</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2763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876" name="楕円 875">
          <a:extLst>
            <a:ext uri="{FF2B5EF4-FFF2-40B4-BE49-F238E27FC236}">
              <a16:creationId xmlns:a16="http://schemas.microsoft.com/office/drawing/2014/main" id="{00000000-0008-0000-0F00-00006C030000}"/>
            </a:ext>
          </a:extLst>
        </xdr:cNvPr>
        <xdr:cNvSpPr/>
      </xdr:nvSpPr>
      <xdr:spPr>
        <a:xfrm>
          <a:off x="162687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93997</xdr:rowOff>
    </xdr:from>
    <xdr:ext cx="405111" cy="259045"/>
    <xdr:sp macro="" textlink="">
      <xdr:nvSpPr>
        <xdr:cNvPr id="877" name="【庁舎】&#10;有形固定資産減価償却率該当値テキスト">
          <a:extLst>
            <a:ext uri="{FF2B5EF4-FFF2-40B4-BE49-F238E27FC236}">
              <a16:creationId xmlns:a16="http://schemas.microsoft.com/office/drawing/2014/main" id="{00000000-0008-0000-0F00-00006D030000}"/>
            </a:ext>
          </a:extLst>
        </xdr:cNvPr>
        <xdr:cNvSpPr txBox="1"/>
      </xdr:nvSpPr>
      <xdr:spPr>
        <a:xfrm>
          <a:off x="16357600"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28666</xdr:rowOff>
    </xdr:from>
    <xdr:to>
      <xdr:col>81</xdr:col>
      <xdr:colOff>101600</xdr:colOff>
      <xdr:row>103</xdr:row>
      <xdr:rowOff>130266</xdr:rowOff>
    </xdr:to>
    <xdr:sp macro="" textlink="">
      <xdr:nvSpPr>
        <xdr:cNvPr id="878" name="楕円 877">
          <a:extLst>
            <a:ext uri="{FF2B5EF4-FFF2-40B4-BE49-F238E27FC236}">
              <a16:creationId xmlns:a16="http://schemas.microsoft.com/office/drawing/2014/main" id="{00000000-0008-0000-0F00-00006E030000}"/>
            </a:ext>
          </a:extLst>
        </xdr:cNvPr>
        <xdr:cNvSpPr/>
      </xdr:nvSpPr>
      <xdr:spPr>
        <a:xfrm>
          <a:off x="154305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79466</xdr:rowOff>
    </xdr:from>
    <xdr:to>
      <xdr:col>85</xdr:col>
      <xdr:colOff>127000</xdr:colOff>
      <xdr:row>103</xdr:row>
      <xdr:rowOff>121920</xdr:rowOff>
    </xdr:to>
    <xdr:cxnSp macro="">
      <xdr:nvCxnSpPr>
        <xdr:cNvPr id="879" name="直線コネクタ 878">
          <a:extLst>
            <a:ext uri="{FF2B5EF4-FFF2-40B4-BE49-F238E27FC236}">
              <a16:creationId xmlns:a16="http://schemas.microsoft.com/office/drawing/2014/main" id="{00000000-0008-0000-0F00-00006F030000}"/>
            </a:ext>
          </a:extLst>
        </xdr:cNvPr>
        <xdr:cNvCxnSpPr/>
      </xdr:nvCxnSpPr>
      <xdr:spPr>
        <a:xfrm>
          <a:off x="15481300" y="1773881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69487</xdr:rowOff>
    </xdr:from>
    <xdr:to>
      <xdr:col>76</xdr:col>
      <xdr:colOff>165100</xdr:colOff>
      <xdr:row>106</xdr:row>
      <xdr:rowOff>171087</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4541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79466</xdr:rowOff>
    </xdr:from>
    <xdr:to>
      <xdr:col>81</xdr:col>
      <xdr:colOff>50800</xdr:colOff>
      <xdr:row>106</xdr:row>
      <xdr:rowOff>120287</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flipV="1">
          <a:off x="14592300" y="17738816"/>
          <a:ext cx="889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87449</xdr:rowOff>
    </xdr:from>
    <xdr:to>
      <xdr:col>72</xdr:col>
      <xdr:colOff>38100</xdr:colOff>
      <xdr:row>107</xdr:row>
      <xdr:rowOff>17599</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3652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120287</xdr:rowOff>
    </xdr:from>
    <xdr:to>
      <xdr:col>76</xdr:col>
      <xdr:colOff>114300</xdr:colOff>
      <xdr:row>106</xdr:row>
      <xdr:rowOff>138249</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flipV="1">
          <a:off x="13703300" y="1829398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74386</xdr:rowOff>
    </xdr:from>
    <xdr:to>
      <xdr:col>67</xdr:col>
      <xdr:colOff>101600</xdr:colOff>
      <xdr:row>107</xdr:row>
      <xdr:rowOff>4536</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2763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125186</xdr:rowOff>
    </xdr:from>
    <xdr:to>
      <xdr:col>71</xdr:col>
      <xdr:colOff>177800</xdr:colOff>
      <xdr:row>106</xdr:row>
      <xdr:rowOff>138249</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a:off x="12814300" y="1829888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886" name="n_1aveValue【庁舎】&#10;有形固定資産減価償却率">
          <a:extLst>
            <a:ext uri="{FF2B5EF4-FFF2-40B4-BE49-F238E27FC236}">
              <a16:creationId xmlns:a16="http://schemas.microsoft.com/office/drawing/2014/main" id="{00000000-0008-0000-0F00-000076030000}"/>
            </a:ext>
          </a:extLst>
        </xdr:cNvPr>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887" name="n_2aveValue【庁舎】&#10;有形固定資産減価償却率">
          <a:extLst>
            <a:ext uri="{FF2B5EF4-FFF2-40B4-BE49-F238E27FC236}">
              <a16:creationId xmlns:a16="http://schemas.microsoft.com/office/drawing/2014/main" id="{00000000-0008-0000-0F00-000077030000}"/>
            </a:ext>
          </a:extLst>
        </xdr:cNvPr>
        <xdr:cNvSpPr txBox="1"/>
      </xdr:nvSpPr>
      <xdr:spPr>
        <a:xfrm>
          <a:off x="14389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169653</xdr:rowOff>
    </xdr:from>
    <xdr:ext cx="405111" cy="259045"/>
    <xdr:sp macro="" textlink="">
      <xdr:nvSpPr>
        <xdr:cNvPr id="888" name="n_3aveValue【庁舎】&#10;有形固定資産減価償却率">
          <a:extLst>
            <a:ext uri="{FF2B5EF4-FFF2-40B4-BE49-F238E27FC236}">
              <a16:creationId xmlns:a16="http://schemas.microsoft.com/office/drawing/2014/main" id="{00000000-0008-0000-0F00-000078030000}"/>
            </a:ext>
          </a:extLst>
        </xdr:cNvPr>
        <xdr:cNvSpPr txBox="1"/>
      </xdr:nvSpPr>
      <xdr:spPr>
        <a:xfrm>
          <a:off x="13500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35758</xdr:rowOff>
    </xdr:from>
    <xdr:ext cx="405111" cy="259045"/>
    <xdr:sp macro="" textlink="">
      <xdr:nvSpPr>
        <xdr:cNvPr id="889" name="n_4aveValue【庁舎】&#10;有形固定資産減価償却率">
          <a:extLst>
            <a:ext uri="{FF2B5EF4-FFF2-40B4-BE49-F238E27FC236}">
              <a16:creationId xmlns:a16="http://schemas.microsoft.com/office/drawing/2014/main" id="{00000000-0008-0000-0F00-000079030000}"/>
            </a:ext>
          </a:extLst>
        </xdr:cNvPr>
        <xdr:cNvSpPr txBox="1"/>
      </xdr:nvSpPr>
      <xdr:spPr>
        <a:xfrm>
          <a:off x="12611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146793</xdr:rowOff>
    </xdr:from>
    <xdr:ext cx="405111" cy="259045"/>
    <xdr:sp macro="" textlink="">
      <xdr:nvSpPr>
        <xdr:cNvPr id="890" name="n_1mainValue【庁舎】&#10;有形固定資産減価償却率">
          <a:extLst>
            <a:ext uri="{FF2B5EF4-FFF2-40B4-BE49-F238E27FC236}">
              <a16:creationId xmlns:a16="http://schemas.microsoft.com/office/drawing/2014/main" id="{00000000-0008-0000-0F00-00007A030000}"/>
            </a:ext>
          </a:extLst>
        </xdr:cNvPr>
        <xdr:cNvSpPr txBox="1"/>
      </xdr:nvSpPr>
      <xdr:spPr>
        <a:xfrm>
          <a:off x="15266044" y="1746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162214</xdr:rowOff>
    </xdr:from>
    <xdr:ext cx="405111" cy="259045"/>
    <xdr:sp macro="" textlink="">
      <xdr:nvSpPr>
        <xdr:cNvPr id="891" name="n_2mainValue【庁舎】&#10;有形固定資産減価償却率">
          <a:extLst>
            <a:ext uri="{FF2B5EF4-FFF2-40B4-BE49-F238E27FC236}">
              <a16:creationId xmlns:a16="http://schemas.microsoft.com/office/drawing/2014/main" id="{00000000-0008-0000-0F00-00007B030000}"/>
            </a:ext>
          </a:extLst>
        </xdr:cNvPr>
        <xdr:cNvSpPr txBox="1"/>
      </xdr:nvSpPr>
      <xdr:spPr>
        <a:xfrm>
          <a:off x="143897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8726</xdr:rowOff>
    </xdr:from>
    <xdr:ext cx="405111" cy="259045"/>
    <xdr:sp macro="" textlink="">
      <xdr:nvSpPr>
        <xdr:cNvPr id="892" name="n_3mainValue【庁舎】&#10;有形固定資産減価償却率">
          <a:extLst>
            <a:ext uri="{FF2B5EF4-FFF2-40B4-BE49-F238E27FC236}">
              <a16:creationId xmlns:a16="http://schemas.microsoft.com/office/drawing/2014/main" id="{00000000-0008-0000-0F00-00007C030000}"/>
            </a:ext>
          </a:extLst>
        </xdr:cNvPr>
        <xdr:cNvSpPr txBox="1"/>
      </xdr:nvSpPr>
      <xdr:spPr>
        <a:xfrm>
          <a:off x="13500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167113</xdr:rowOff>
    </xdr:from>
    <xdr:ext cx="405111" cy="259045"/>
    <xdr:sp macro="" textlink="">
      <xdr:nvSpPr>
        <xdr:cNvPr id="893" name="n_4mainValue【庁舎】&#10;有形固定資産減価償却率">
          <a:extLst>
            <a:ext uri="{FF2B5EF4-FFF2-40B4-BE49-F238E27FC236}">
              <a16:creationId xmlns:a16="http://schemas.microsoft.com/office/drawing/2014/main" id="{00000000-0008-0000-0F00-00007D030000}"/>
            </a:ext>
          </a:extLst>
        </xdr:cNvPr>
        <xdr:cNvSpPr txBox="1"/>
      </xdr:nvSpPr>
      <xdr:spPr>
        <a:xfrm>
          <a:off x="12611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00000000-0008-0000-0F00-00008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00000000-0008-0000-0F00-00009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35052</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flipV="1">
          <a:off x="22160864" y="1710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7" name="【庁舎】&#10;一人当たり面積最小値テキスト">
          <a:extLst>
            <a:ext uri="{FF2B5EF4-FFF2-40B4-BE49-F238E27FC236}">
              <a16:creationId xmlns:a16="http://schemas.microsoft.com/office/drawing/2014/main" id="{00000000-0008-0000-0F00-00009503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919" name="【庁舎】&#10;一人当たり面積最大値テキスト">
          <a:extLst>
            <a:ext uri="{FF2B5EF4-FFF2-40B4-BE49-F238E27FC236}">
              <a16:creationId xmlns:a16="http://schemas.microsoft.com/office/drawing/2014/main" id="{00000000-0008-0000-0F00-000097030000}"/>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921" name="【庁舎】&#10;一人当たり面積平均値テキスト">
          <a:extLst>
            <a:ext uri="{FF2B5EF4-FFF2-40B4-BE49-F238E27FC236}">
              <a16:creationId xmlns:a16="http://schemas.microsoft.com/office/drawing/2014/main" id="{00000000-0008-0000-0F00-000099030000}"/>
            </a:ext>
          </a:extLst>
        </xdr:cNvPr>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22" name="フローチャート: 判断 921">
          <a:extLst>
            <a:ext uri="{FF2B5EF4-FFF2-40B4-BE49-F238E27FC236}">
              <a16:creationId xmlns:a16="http://schemas.microsoft.com/office/drawing/2014/main" id="{00000000-0008-0000-0F00-00009A030000}"/>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109982</xdr:rowOff>
    </xdr:from>
    <xdr:to>
      <xdr:col>112</xdr:col>
      <xdr:colOff>38100</xdr:colOff>
      <xdr:row>106</xdr:row>
      <xdr:rowOff>40132</xdr:rowOff>
    </xdr:to>
    <xdr:sp macro="" textlink="">
      <xdr:nvSpPr>
        <xdr:cNvPr id="923" name="フローチャート: 判断 922">
          <a:extLst>
            <a:ext uri="{FF2B5EF4-FFF2-40B4-BE49-F238E27FC236}">
              <a16:creationId xmlns:a16="http://schemas.microsoft.com/office/drawing/2014/main" id="{00000000-0008-0000-0F00-00009B030000}"/>
            </a:ext>
          </a:extLst>
        </xdr:cNvPr>
        <xdr:cNvSpPr/>
      </xdr:nvSpPr>
      <xdr:spPr>
        <a:xfrm>
          <a:off x="21272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109982</xdr:rowOff>
    </xdr:from>
    <xdr:to>
      <xdr:col>107</xdr:col>
      <xdr:colOff>101600</xdr:colOff>
      <xdr:row>106</xdr:row>
      <xdr:rowOff>40132</xdr:rowOff>
    </xdr:to>
    <xdr:sp macro="" textlink="">
      <xdr:nvSpPr>
        <xdr:cNvPr id="924" name="フローチャート: 判断 923">
          <a:extLst>
            <a:ext uri="{FF2B5EF4-FFF2-40B4-BE49-F238E27FC236}">
              <a16:creationId xmlns:a16="http://schemas.microsoft.com/office/drawing/2014/main" id="{00000000-0008-0000-0F00-00009C030000}"/>
            </a:ext>
          </a:extLst>
        </xdr:cNvPr>
        <xdr:cNvSpPr/>
      </xdr:nvSpPr>
      <xdr:spPr>
        <a:xfrm>
          <a:off x="20383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5" name="フローチャート: 判断 924">
          <a:extLst>
            <a:ext uri="{FF2B5EF4-FFF2-40B4-BE49-F238E27FC236}">
              <a16:creationId xmlns:a16="http://schemas.microsoft.com/office/drawing/2014/main" id="{00000000-0008-0000-0F00-00009D030000}"/>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F00-00009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F00-0000A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F00-0000A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F00-0000A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82550</xdr:rowOff>
    </xdr:from>
    <xdr:to>
      <xdr:col>116</xdr:col>
      <xdr:colOff>114300</xdr:colOff>
      <xdr:row>108</xdr:row>
      <xdr:rowOff>12700</xdr:rowOff>
    </xdr:to>
    <xdr:sp macro="" textlink="">
      <xdr:nvSpPr>
        <xdr:cNvPr id="932" name="楕円 931">
          <a:extLst>
            <a:ext uri="{FF2B5EF4-FFF2-40B4-BE49-F238E27FC236}">
              <a16:creationId xmlns:a16="http://schemas.microsoft.com/office/drawing/2014/main" id="{00000000-0008-0000-0F00-0000A4030000}"/>
            </a:ext>
          </a:extLst>
        </xdr:cNvPr>
        <xdr:cNvSpPr/>
      </xdr:nvSpPr>
      <xdr:spPr>
        <a:xfrm>
          <a:off x="22110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168927</xdr:rowOff>
    </xdr:from>
    <xdr:ext cx="469744" cy="259045"/>
    <xdr:sp macro="" textlink="">
      <xdr:nvSpPr>
        <xdr:cNvPr id="933" name="【庁舎】&#10;一人当たり面積該当値テキスト">
          <a:extLst>
            <a:ext uri="{FF2B5EF4-FFF2-40B4-BE49-F238E27FC236}">
              <a16:creationId xmlns:a16="http://schemas.microsoft.com/office/drawing/2014/main" id="{00000000-0008-0000-0F00-0000A5030000}"/>
            </a:ext>
          </a:extLst>
        </xdr:cNvPr>
        <xdr:cNvSpPr txBox="1"/>
      </xdr:nvSpPr>
      <xdr:spPr>
        <a:xfrm>
          <a:off x="22199600" y="183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87122</xdr:rowOff>
    </xdr:from>
    <xdr:to>
      <xdr:col>112</xdr:col>
      <xdr:colOff>38100</xdr:colOff>
      <xdr:row>108</xdr:row>
      <xdr:rowOff>17272</xdr:rowOff>
    </xdr:to>
    <xdr:sp macro="" textlink="">
      <xdr:nvSpPr>
        <xdr:cNvPr id="934" name="楕円 933">
          <a:extLst>
            <a:ext uri="{FF2B5EF4-FFF2-40B4-BE49-F238E27FC236}">
              <a16:creationId xmlns:a16="http://schemas.microsoft.com/office/drawing/2014/main" id="{00000000-0008-0000-0F00-0000A6030000}"/>
            </a:ext>
          </a:extLst>
        </xdr:cNvPr>
        <xdr:cNvSpPr/>
      </xdr:nvSpPr>
      <xdr:spPr>
        <a:xfrm>
          <a:off x="212725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133350</xdr:rowOff>
    </xdr:from>
    <xdr:to>
      <xdr:col>116</xdr:col>
      <xdr:colOff>63500</xdr:colOff>
      <xdr:row>107</xdr:row>
      <xdr:rowOff>137922</xdr:rowOff>
    </xdr:to>
    <xdr:cxnSp macro="">
      <xdr:nvCxnSpPr>
        <xdr:cNvPr id="935" name="直線コネクタ 934">
          <a:extLst>
            <a:ext uri="{FF2B5EF4-FFF2-40B4-BE49-F238E27FC236}">
              <a16:creationId xmlns:a16="http://schemas.microsoft.com/office/drawing/2014/main" id="{00000000-0008-0000-0F00-0000A7030000}"/>
            </a:ext>
          </a:extLst>
        </xdr:cNvPr>
        <xdr:cNvCxnSpPr/>
      </xdr:nvCxnSpPr>
      <xdr:spPr>
        <a:xfrm flipV="1">
          <a:off x="21323300" y="184785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164846</xdr:rowOff>
    </xdr:from>
    <xdr:to>
      <xdr:col>107</xdr:col>
      <xdr:colOff>101600</xdr:colOff>
      <xdr:row>108</xdr:row>
      <xdr:rowOff>94996</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20383500" y="185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137922</xdr:rowOff>
    </xdr:from>
    <xdr:to>
      <xdr:col>111</xdr:col>
      <xdr:colOff>177800</xdr:colOff>
      <xdr:row>108</xdr:row>
      <xdr:rowOff>44196</xdr:rowOff>
    </xdr:to>
    <xdr:cxnSp macro="">
      <xdr:nvCxnSpPr>
        <xdr:cNvPr id="937" name="直線コネクタ 936">
          <a:extLst>
            <a:ext uri="{FF2B5EF4-FFF2-40B4-BE49-F238E27FC236}">
              <a16:creationId xmlns:a16="http://schemas.microsoft.com/office/drawing/2014/main" id="{00000000-0008-0000-0F00-0000A9030000}"/>
            </a:ext>
          </a:extLst>
        </xdr:cNvPr>
        <xdr:cNvCxnSpPr/>
      </xdr:nvCxnSpPr>
      <xdr:spPr>
        <a:xfrm flipV="1">
          <a:off x="20434300" y="184830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18542</xdr:rowOff>
    </xdr:from>
    <xdr:to>
      <xdr:col>102</xdr:col>
      <xdr:colOff>165100</xdr:colOff>
      <xdr:row>107</xdr:row>
      <xdr:rowOff>120142</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19494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69342</xdr:rowOff>
    </xdr:from>
    <xdr:to>
      <xdr:col>107</xdr:col>
      <xdr:colOff>50800</xdr:colOff>
      <xdr:row>108</xdr:row>
      <xdr:rowOff>44196</xdr:rowOff>
    </xdr:to>
    <xdr:cxnSp macro="">
      <xdr:nvCxnSpPr>
        <xdr:cNvPr id="939" name="直線コネクタ 938">
          <a:extLst>
            <a:ext uri="{FF2B5EF4-FFF2-40B4-BE49-F238E27FC236}">
              <a16:creationId xmlns:a16="http://schemas.microsoft.com/office/drawing/2014/main" id="{00000000-0008-0000-0F00-0000AB030000}"/>
            </a:ext>
          </a:extLst>
        </xdr:cNvPr>
        <xdr:cNvCxnSpPr/>
      </xdr:nvCxnSpPr>
      <xdr:spPr>
        <a:xfrm>
          <a:off x="19545300" y="1841449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18605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144780</xdr:rowOff>
    </xdr:from>
    <xdr:to>
      <xdr:col>102</xdr:col>
      <xdr:colOff>114300</xdr:colOff>
      <xdr:row>107</xdr:row>
      <xdr:rowOff>69342</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a:off x="18656300" y="183184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56659</xdr:rowOff>
    </xdr:from>
    <xdr:ext cx="469744" cy="259045"/>
    <xdr:sp macro="" textlink="">
      <xdr:nvSpPr>
        <xdr:cNvPr id="942" name="n_1aveValue【庁舎】&#10;一人当たり面積">
          <a:extLst>
            <a:ext uri="{FF2B5EF4-FFF2-40B4-BE49-F238E27FC236}">
              <a16:creationId xmlns:a16="http://schemas.microsoft.com/office/drawing/2014/main" id="{00000000-0008-0000-0F00-0000AE030000}"/>
            </a:ext>
          </a:extLst>
        </xdr:cNvPr>
        <xdr:cNvSpPr txBox="1"/>
      </xdr:nvSpPr>
      <xdr:spPr>
        <a:xfrm>
          <a:off x="210757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56659</xdr:rowOff>
    </xdr:from>
    <xdr:ext cx="469744" cy="259045"/>
    <xdr:sp macro="" textlink="">
      <xdr:nvSpPr>
        <xdr:cNvPr id="943" name="n_2aveValue【庁舎】&#10;一人当たり面積">
          <a:extLst>
            <a:ext uri="{FF2B5EF4-FFF2-40B4-BE49-F238E27FC236}">
              <a16:creationId xmlns:a16="http://schemas.microsoft.com/office/drawing/2014/main" id="{00000000-0008-0000-0F00-0000AF030000}"/>
            </a:ext>
          </a:extLst>
        </xdr:cNvPr>
        <xdr:cNvSpPr txBox="1"/>
      </xdr:nvSpPr>
      <xdr:spPr>
        <a:xfrm>
          <a:off x="20199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944" name="n_3aveValue【庁舎】&#10;一人当たり面積">
          <a:extLst>
            <a:ext uri="{FF2B5EF4-FFF2-40B4-BE49-F238E27FC236}">
              <a16:creationId xmlns:a16="http://schemas.microsoft.com/office/drawing/2014/main" id="{00000000-0008-0000-0F00-0000B0030000}"/>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945" name="n_4aveValue【庁舎】&#10;一人当たり面積">
          <a:extLst>
            <a:ext uri="{FF2B5EF4-FFF2-40B4-BE49-F238E27FC236}">
              <a16:creationId xmlns:a16="http://schemas.microsoft.com/office/drawing/2014/main" id="{00000000-0008-0000-0F00-0000B1030000}"/>
            </a:ext>
          </a:extLst>
        </xdr:cNvPr>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8399</xdr:rowOff>
    </xdr:from>
    <xdr:ext cx="469744" cy="259045"/>
    <xdr:sp macro="" textlink="">
      <xdr:nvSpPr>
        <xdr:cNvPr id="946" name="n_1mainValue【庁舎】&#10;一人当たり面積">
          <a:extLst>
            <a:ext uri="{FF2B5EF4-FFF2-40B4-BE49-F238E27FC236}">
              <a16:creationId xmlns:a16="http://schemas.microsoft.com/office/drawing/2014/main" id="{00000000-0008-0000-0F00-0000B2030000}"/>
            </a:ext>
          </a:extLst>
        </xdr:cNvPr>
        <xdr:cNvSpPr txBox="1"/>
      </xdr:nvSpPr>
      <xdr:spPr>
        <a:xfrm>
          <a:off x="210757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86123</xdr:rowOff>
    </xdr:from>
    <xdr:ext cx="469744" cy="259045"/>
    <xdr:sp macro="" textlink="">
      <xdr:nvSpPr>
        <xdr:cNvPr id="947" name="n_2mainValue【庁舎】&#10;一人当たり面積">
          <a:extLst>
            <a:ext uri="{FF2B5EF4-FFF2-40B4-BE49-F238E27FC236}">
              <a16:creationId xmlns:a16="http://schemas.microsoft.com/office/drawing/2014/main" id="{00000000-0008-0000-0F00-0000B3030000}"/>
            </a:ext>
          </a:extLst>
        </xdr:cNvPr>
        <xdr:cNvSpPr txBox="1"/>
      </xdr:nvSpPr>
      <xdr:spPr>
        <a:xfrm>
          <a:off x="20199427" y="1860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111269</xdr:rowOff>
    </xdr:from>
    <xdr:ext cx="469744" cy="259045"/>
    <xdr:sp macro="" textlink="">
      <xdr:nvSpPr>
        <xdr:cNvPr id="948" name="n_3mainValue【庁舎】&#10;一人当たり面積">
          <a:extLst>
            <a:ext uri="{FF2B5EF4-FFF2-40B4-BE49-F238E27FC236}">
              <a16:creationId xmlns:a16="http://schemas.microsoft.com/office/drawing/2014/main" id="{00000000-0008-0000-0F00-0000B4030000}"/>
            </a:ext>
          </a:extLst>
        </xdr:cNvPr>
        <xdr:cNvSpPr txBox="1"/>
      </xdr:nvSpPr>
      <xdr:spPr>
        <a:xfrm>
          <a:off x="19310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15257</xdr:rowOff>
    </xdr:from>
    <xdr:ext cx="469744" cy="259045"/>
    <xdr:sp macro="" textlink="">
      <xdr:nvSpPr>
        <xdr:cNvPr id="949" name="n_4mainValue【庁舎】&#10;一人当たり面積">
          <a:extLst>
            <a:ext uri="{FF2B5EF4-FFF2-40B4-BE49-F238E27FC236}">
              <a16:creationId xmlns:a16="http://schemas.microsoft.com/office/drawing/2014/main" id="{00000000-0008-0000-0F00-0000B5030000}"/>
            </a:ext>
          </a:extLst>
        </xdr:cNvPr>
        <xdr:cNvSpPr txBox="1"/>
      </xdr:nvSpPr>
      <xdr:spPr>
        <a:xfrm>
          <a:off x="18421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00000000-0008-0000-0F00-0000B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00000000-0008-0000-0F00-0000B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00000000-0008-0000-0F00-0000B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ポイント以上有形固定資産減価償却率が高くなっている施設は、道路</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であり、低くなっている施設は、福祉施設</a:t>
          </a:r>
          <a:r>
            <a:rPr kumimoji="1" lang="en-US" altLang="ja-JP" sz="1100">
              <a:solidFill>
                <a:schemeClr val="dk1"/>
              </a:solidFill>
              <a:effectLst/>
              <a:latin typeface="+mn-lt"/>
              <a:ea typeface="+mn-ea"/>
              <a:cs typeface="+mn-cs"/>
            </a:rPr>
            <a:t>(13.9)</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(13.9)</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(11.9)</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である。大里西公民館の改築に伴い、旧大里西公民館の解体を行ったことや下津・大里東公民館の空調設備改修工事を実施したことにより、公民館の有形固定資産減価償却率が大幅に改善された。また、消防施設についても第６分団詰所を移転整備したことにより、有形固定資産減価償却率が改善された。今後は、類似団体と比較して有形固定資産減価償却率が高くなっている施設につい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年度に策定した個別施設計画、令和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見直しをした公共施設等総合管理計画を中心に、財政的制約を踏まえた大規模改修等による長寿命化や施設の統合・廃止による集約化や複合化への検討などに取り組み、施設の適切な維持管理を図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135,271
131,935
79.35
53,701,616
49,400,906
4,058,544
30,251,923
47,983,653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solidFill>
                <a:schemeClr val="dk1"/>
              </a:solidFill>
              <a:effectLst/>
              <a:latin typeface="+mn-lt"/>
              <a:ea typeface="+mn-ea"/>
              <a:cs typeface="+mn-cs"/>
            </a:rPr>
            <a:t>        3</a:t>
          </a:r>
          <a:r>
            <a:rPr kumimoji="1" lang="ja-JP" altLang="ja-JP" sz="1000">
              <a:solidFill>
                <a:schemeClr val="dk1"/>
              </a:solidFill>
              <a:effectLst/>
              <a:latin typeface="+mn-lt"/>
              <a:ea typeface="+mn-ea"/>
              <a:cs typeface="+mn-cs"/>
            </a:rPr>
            <a:t>カ年平均については、令和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年度の数値と比較して</a:t>
          </a:r>
          <a:r>
            <a:rPr kumimoji="1" lang="en-US" altLang="ja-JP" sz="1000">
              <a:solidFill>
                <a:schemeClr val="dk1"/>
              </a:solidFill>
              <a:effectLst/>
              <a:latin typeface="+mn-lt"/>
              <a:ea typeface="+mn-ea"/>
              <a:cs typeface="+mn-cs"/>
            </a:rPr>
            <a:t>0.88</a:t>
          </a:r>
          <a:r>
            <a:rPr kumimoji="1" lang="ja-JP" altLang="ja-JP" sz="1000">
              <a:solidFill>
                <a:schemeClr val="dk1"/>
              </a:solidFill>
              <a:effectLst/>
              <a:latin typeface="+mn-lt"/>
              <a:ea typeface="+mn-ea"/>
              <a:cs typeface="+mn-cs"/>
            </a:rPr>
            <a:t>と低下しているとともに、令和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年度単年度の財政力指数も</a:t>
          </a:r>
          <a:r>
            <a:rPr kumimoji="1" lang="en-US" altLang="ja-JP" sz="1000">
              <a:solidFill>
                <a:schemeClr val="dk1"/>
              </a:solidFill>
              <a:effectLst/>
              <a:latin typeface="+mn-lt"/>
              <a:ea typeface="+mn-ea"/>
              <a:cs typeface="+mn-cs"/>
            </a:rPr>
            <a:t>0.847</a:t>
          </a:r>
          <a:r>
            <a:rPr kumimoji="1" lang="ja-JP" altLang="ja-JP" sz="1000">
              <a:solidFill>
                <a:schemeClr val="dk1"/>
              </a:solidFill>
              <a:effectLst/>
              <a:latin typeface="+mn-lt"/>
              <a:ea typeface="+mn-ea"/>
              <a:cs typeface="+mn-cs"/>
            </a:rPr>
            <a:t>と令和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年度単年度の財政力指数</a:t>
          </a:r>
          <a:r>
            <a:rPr kumimoji="1" lang="en-US" altLang="ja-JP" sz="1000">
              <a:solidFill>
                <a:schemeClr val="dk1"/>
              </a:solidFill>
              <a:effectLst/>
              <a:latin typeface="+mn-lt"/>
              <a:ea typeface="+mn-ea"/>
              <a:cs typeface="+mn-cs"/>
            </a:rPr>
            <a:t>0.891</a:t>
          </a:r>
          <a:r>
            <a:rPr kumimoji="1" lang="ja-JP" altLang="ja-JP" sz="1000">
              <a:solidFill>
                <a:schemeClr val="dk1"/>
              </a:solidFill>
              <a:effectLst/>
              <a:latin typeface="+mn-lt"/>
              <a:ea typeface="+mn-ea"/>
              <a:cs typeface="+mn-cs"/>
            </a:rPr>
            <a:t>から低下している。他市との比較については、昨年度と同様に、類似団体の平均や全国平均については上回っているものの、愛知県平均を下回っている状況が続いている。</a:t>
          </a:r>
          <a:endParaRPr lang="ja-JP" altLang="ja-JP" sz="1100">
            <a:effectLst/>
          </a:endParaRPr>
        </a:p>
        <a:p>
          <a:r>
            <a:rPr kumimoji="1" lang="ja-JP" altLang="ja-JP" sz="1000">
              <a:solidFill>
                <a:schemeClr val="dk1"/>
              </a:solidFill>
              <a:effectLst/>
              <a:latin typeface="+mn-lt"/>
              <a:ea typeface="+mn-ea"/>
              <a:cs typeface="+mn-cs"/>
            </a:rPr>
            <a:t>　今後は、臨時財政対策債や近年の合併特例債の活用による償還金の増など公債費の増加や少子高齢化社会の進行による扶助費の増加等が見込まれるため、引き続き、企業誘致や市中心部のまちづくりにおける宅地開発等の推進により税収確保策に努めることにより財政基盤の強化を図っていく。</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144235</xdr:rowOff>
    </xdr:from>
    <xdr:to>
      <xdr:col>23</xdr:col>
      <xdr:colOff>133350</xdr:colOff>
      <xdr:row>40</xdr:row>
      <xdr:rowOff>161472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022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144235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109765</xdr:rowOff>
    </xdr:from>
    <xdr:to>
      <xdr:col>15</xdr:col>
      <xdr:colOff>82550</xdr:colOff>
      <xdr:row>40</xdr:row>
      <xdr:rowOff>127000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109765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93435</xdr:rowOff>
    </xdr:from>
    <xdr:to>
      <xdr:col>19</xdr:col>
      <xdr:colOff>184150</xdr:colOff>
      <xdr:row>41</xdr:row>
      <xdr:rowOff>23585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33762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58965</xdr:rowOff>
    </xdr:from>
    <xdr:to>
      <xdr:col>11</xdr:col>
      <xdr:colOff>82550</xdr:colOff>
      <xdr:row>40</xdr:row>
      <xdr:rowOff>160565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分子である経常経費充当一般財源については、</a:t>
          </a:r>
          <a:r>
            <a:rPr kumimoji="1" lang="ja-JP" altLang="en-US" sz="900">
              <a:solidFill>
                <a:schemeClr val="dk1"/>
              </a:solidFill>
              <a:effectLst/>
              <a:latin typeface="+mn-lt"/>
              <a:ea typeface="+mn-ea"/>
              <a:cs typeface="+mn-cs"/>
            </a:rPr>
            <a:t>新たに祖父江ぎんなんパーク運営管理委託をおこなったことや、退職手当基金繰入金を繰り入れなかったことに伴う人件費の増などにより全体として増額した</a:t>
          </a:r>
          <a:r>
            <a:rPr kumimoji="1" lang="ja-JP" altLang="ja-JP" sz="900">
              <a:solidFill>
                <a:schemeClr val="dk1"/>
              </a:solidFill>
              <a:effectLst/>
              <a:latin typeface="+mn-lt"/>
              <a:ea typeface="+mn-ea"/>
              <a:cs typeface="+mn-cs"/>
            </a:rPr>
            <a:t>。分母</a:t>
          </a:r>
          <a:r>
            <a:rPr kumimoji="1" lang="ja-JP" altLang="en-US" sz="900">
              <a:solidFill>
                <a:schemeClr val="dk1"/>
              </a:solidFill>
              <a:effectLst/>
              <a:latin typeface="+mn-lt"/>
              <a:ea typeface="+mn-ea"/>
              <a:cs typeface="+mn-cs"/>
            </a:rPr>
            <a:t>については、</a:t>
          </a:r>
          <a:r>
            <a:rPr kumimoji="1" lang="ja-JP" altLang="ja-JP" sz="900">
              <a:solidFill>
                <a:schemeClr val="dk1"/>
              </a:solidFill>
              <a:effectLst/>
              <a:latin typeface="+mn-lt"/>
              <a:ea typeface="+mn-ea"/>
              <a:cs typeface="+mn-cs"/>
            </a:rPr>
            <a:t>経常一般財源に</a:t>
          </a:r>
          <a:r>
            <a:rPr kumimoji="1" lang="ja-JP" altLang="en-US" sz="900">
              <a:solidFill>
                <a:schemeClr val="dk1"/>
              </a:solidFill>
              <a:effectLst/>
              <a:latin typeface="+mn-lt"/>
              <a:ea typeface="+mn-ea"/>
              <a:cs typeface="+mn-cs"/>
            </a:rPr>
            <a:t>おいて</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地方税が減となった一方で普通交付税、地方特例交付金、地方消費税交付金等が増となったことなどにより、全体で増となった。また、臨時財政対策債についても増となり、分母の増が分子の増を上回ったことにより、経常収支比率は</a:t>
          </a:r>
          <a:r>
            <a:rPr kumimoji="1" lang="en-US" altLang="ja-JP" sz="900">
              <a:solidFill>
                <a:schemeClr val="dk1"/>
              </a:solidFill>
              <a:effectLst/>
              <a:latin typeface="+mn-lt"/>
              <a:ea typeface="+mn-ea"/>
              <a:cs typeface="+mn-cs"/>
            </a:rPr>
            <a:t>3.6</a:t>
          </a:r>
          <a:r>
            <a:rPr kumimoji="1" lang="ja-JP" altLang="en-US" sz="900">
              <a:solidFill>
                <a:schemeClr val="dk1"/>
              </a:solidFill>
              <a:effectLst/>
              <a:latin typeface="+mn-lt"/>
              <a:ea typeface="+mn-ea"/>
              <a:cs typeface="+mn-cs"/>
            </a:rPr>
            <a:t>ポイントの減となった。</a:t>
          </a:r>
          <a:r>
            <a:rPr kumimoji="1" lang="ja-JP" altLang="ja-JP" sz="900">
              <a:solidFill>
                <a:schemeClr val="dk1"/>
              </a:solidFill>
              <a:effectLst/>
              <a:latin typeface="+mn-lt"/>
              <a:ea typeface="+mn-ea"/>
              <a:cs typeface="+mn-cs"/>
            </a:rPr>
            <a:t>類似団体の平均、全国平均、愛知県平均全てにおいて下回っているものの、  引き続き、事務事業の見直しや公共施設の再編等を推進することにより、行財政改革への取組を通じて経常的経費の削減に努めていく。</a:t>
          </a:r>
          <a:endParaRPr lang="ja-JP" altLang="ja-JP" sz="9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63</xdr:row>
      <xdr:rowOff>157734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8534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157734</xdr:rowOff>
    </xdr:from>
    <xdr:to>
      <xdr:col>19</xdr:col>
      <xdr:colOff>133350</xdr:colOff>
      <xdr:row>64</xdr:row>
      <xdr:rowOff>34544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590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166641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10414</xdr:rowOff>
    </xdr:from>
    <xdr:to>
      <xdr:col>15</xdr:col>
      <xdr:colOff>82550</xdr:colOff>
      <xdr:row>64</xdr:row>
      <xdr:rowOff>34544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98321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152163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10414</xdr:rowOff>
    </xdr:from>
    <xdr:to>
      <xdr:col>11</xdr:col>
      <xdr:colOff>31750</xdr:colOff>
      <xdr:row>64</xdr:row>
      <xdr:rowOff>73152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8321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121175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106934</xdr:rowOff>
    </xdr:from>
    <xdr:to>
      <xdr:col>19</xdr:col>
      <xdr:colOff>184150</xdr:colOff>
      <xdr:row>64</xdr:row>
      <xdr:rowOff>37084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155194</xdr:rowOff>
    </xdr:from>
    <xdr:to>
      <xdr:col>15</xdr:col>
      <xdr:colOff>133350</xdr:colOff>
      <xdr:row>64</xdr:row>
      <xdr:rowOff>85344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95521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131064</xdr:rowOff>
    </xdr:from>
    <xdr:to>
      <xdr:col>11</xdr:col>
      <xdr:colOff>82550</xdr:colOff>
      <xdr:row>64</xdr:row>
      <xdr:rowOff>61214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108729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[117,416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人件費については、</a:t>
          </a:r>
          <a:r>
            <a:rPr kumimoji="1" lang="ja-JP" altLang="en-US" sz="1000">
              <a:solidFill>
                <a:schemeClr val="dk1"/>
              </a:solidFill>
              <a:effectLst/>
              <a:latin typeface="+mn-lt"/>
              <a:ea typeface="+mn-ea"/>
              <a:cs typeface="+mn-cs"/>
            </a:rPr>
            <a:t>退職者数が減となったとともに、物件費では、小中学校へのＩＣＴ支援員配置を委託したこと、</a:t>
          </a:r>
          <a:r>
            <a:rPr kumimoji="1" lang="en-US" altLang="ja-JP" sz="1000">
              <a:solidFill>
                <a:schemeClr val="dk1"/>
              </a:solidFill>
              <a:effectLst/>
              <a:latin typeface="+mn-lt"/>
              <a:ea typeface="+mn-ea"/>
              <a:cs typeface="+mn-cs"/>
            </a:rPr>
            <a:t>GIGA</a:t>
          </a:r>
          <a:r>
            <a:rPr kumimoji="1" lang="ja-JP" altLang="en-US" sz="1000">
              <a:solidFill>
                <a:schemeClr val="dk1"/>
              </a:solidFill>
              <a:effectLst/>
              <a:latin typeface="+mn-lt"/>
              <a:ea typeface="+mn-ea"/>
              <a:cs typeface="+mn-cs"/>
            </a:rPr>
            <a:t>スクールにかかるタブレット端末等保守を委託したことにより増額となる一方で、</a:t>
          </a:r>
          <a:r>
            <a:rPr kumimoji="1" lang="ja-JP" altLang="ja-JP"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年度に実施した公立学校情報通信ネットワーク環境整備にかかるタブレット等の小学校教材用備品、中学校教材用備品や特別定額給付金システム開発委託料等が皆減となっ</a:t>
          </a:r>
          <a:r>
            <a:rPr kumimoji="1" lang="ja-JP" altLang="en-US" sz="1000">
              <a:solidFill>
                <a:schemeClr val="dk1"/>
              </a:solidFill>
              <a:effectLst/>
              <a:latin typeface="+mn-lt"/>
              <a:ea typeface="+mn-ea"/>
              <a:cs typeface="+mn-cs"/>
            </a:rPr>
            <a:t>たことで</a:t>
          </a:r>
          <a:r>
            <a:rPr kumimoji="1" lang="en-US" altLang="ja-JP" sz="1000">
              <a:solidFill>
                <a:schemeClr val="dk1"/>
              </a:solidFill>
              <a:effectLst/>
              <a:latin typeface="+mn-lt"/>
              <a:ea typeface="+mn-ea"/>
              <a:cs typeface="+mn-cs"/>
            </a:rPr>
            <a:t>3</a:t>
          </a:r>
          <a:r>
            <a:rPr kumimoji="1" lang="ja-JP" altLang="en-US" sz="1000">
              <a:solidFill>
                <a:schemeClr val="dk1"/>
              </a:solidFill>
              <a:effectLst/>
              <a:latin typeface="+mn-lt"/>
              <a:ea typeface="+mn-ea"/>
              <a:cs typeface="+mn-cs"/>
            </a:rPr>
            <a:t>億</a:t>
          </a:r>
          <a:r>
            <a:rPr kumimoji="1" lang="en-US" altLang="ja-JP" sz="1000">
              <a:solidFill>
                <a:schemeClr val="dk1"/>
              </a:solidFill>
              <a:effectLst/>
              <a:latin typeface="+mn-lt"/>
              <a:ea typeface="+mn-ea"/>
              <a:cs typeface="+mn-cs"/>
            </a:rPr>
            <a:t>3</a:t>
          </a:r>
          <a:r>
            <a:rPr kumimoji="1" lang="ja-JP" altLang="en-US" sz="1000">
              <a:solidFill>
                <a:schemeClr val="dk1"/>
              </a:solidFill>
              <a:effectLst/>
              <a:latin typeface="+mn-lt"/>
              <a:ea typeface="+mn-ea"/>
              <a:cs typeface="+mn-cs"/>
            </a:rPr>
            <a:t>千万円の減</a:t>
          </a:r>
          <a:r>
            <a:rPr kumimoji="1" lang="ja-JP" altLang="ja-JP" sz="1000">
              <a:solidFill>
                <a:schemeClr val="dk1"/>
              </a:solidFill>
              <a:effectLst/>
              <a:latin typeface="+mn-lt"/>
              <a:ea typeface="+mn-ea"/>
              <a:cs typeface="+mn-cs"/>
            </a:rPr>
            <a:t>額と</a:t>
          </a:r>
          <a:r>
            <a:rPr kumimoji="1" lang="ja-JP" altLang="en-US" sz="1000">
              <a:solidFill>
                <a:schemeClr val="dk1"/>
              </a:solidFill>
              <a:effectLst/>
              <a:latin typeface="+mn-lt"/>
              <a:ea typeface="+mn-ea"/>
              <a:cs typeface="+mn-cs"/>
            </a:rPr>
            <a:t>なった結果</a:t>
          </a:r>
          <a:r>
            <a:rPr kumimoji="1" lang="ja-JP" altLang="ja-JP" sz="1000">
              <a:solidFill>
                <a:schemeClr val="dk1"/>
              </a:solidFill>
              <a:effectLst/>
              <a:latin typeface="+mn-lt"/>
              <a:ea typeface="+mn-ea"/>
              <a:cs typeface="+mn-cs"/>
            </a:rPr>
            <a:t>、人口１人当たりの人件費・物件費等決算額は、前年度より</a:t>
          </a:r>
          <a:r>
            <a:rPr kumimoji="1" lang="en-US" altLang="ja-JP" sz="1000">
              <a:solidFill>
                <a:schemeClr val="dk1"/>
              </a:solidFill>
              <a:effectLst/>
              <a:latin typeface="+mn-lt"/>
              <a:ea typeface="+mn-ea"/>
              <a:cs typeface="+mn-cs"/>
            </a:rPr>
            <a:t>1,809</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している。類似団体の平均、全国平均、愛知県平均全てにおいて下回っているものの、 引き続き、人件費や物件費の抑制に努めていく。</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155941</xdr:rowOff>
    </xdr:from>
    <xdr:to>
      <xdr:col>23</xdr:col>
      <xdr:colOff>133350</xdr:colOff>
      <xdr:row>82</xdr:row>
      <xdr:rowOff>15670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043391"/>
          <a:ext cx="838200" cy="3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159667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18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20710</xdr:rowOff>
    </xdr:from>
    <xdr:to>
      <xdr:col>19</xdr:col>
      <xdr:colOff>133350</xdr:colOff>
      <xdr:row>82</xdr:row>
      <xdr:rowOff>15670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08160"/>
          <a:ext cx="889000" cy="16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50774</xdr:rowOff>
    </xdr:from>
    <xdr:to>
      <xdr:col>19</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137151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96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169134</xdr:rowOff>
    </xdr:from>
    <xdr:to>
      <xdr:col>15</xdr:col>
      <xdr:colOff>82550</xdr:colOff>
      <xdr:row>81</xdr:row>
      <xdr:rowOff>20710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85134"/>
          <a:ext cx="889000" cy="2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102298</xdr:rowOff>
    </xdr:from>
    <xdr:to>
      <xdr:col>15</xdr:col>
      <xdr:colOff>133350</xdr:colOff>
      <xdr:row>82</xdr:row>
      <xdr:rowOff>32448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17225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7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98416</xdr:rowOff>
    </xdr:from>
    <xdr:to>
      <xdr:col>11</xdr:col>
      <xdr:colOff>31750</xdr:colOff>
      <xdr:row>80</xdr:row>
      <xdr:rowOff>169134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14416"/>
          <a:ext cx="889000" cy="7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31855</xdr:rowOff>
    </xdr:from>
    <xdr:to>
      <xdr:col>11</xdr:col>
      <xdr:colOff>82550</xdr:colOff>
      <xdr:row>81</xdr:row>
      <xdr:rowOff>133455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118232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xdr:rowOff>
    </xdr:from>
    <xdr:to>
      <xdr:col>7</xdr:col>
      <xdr:colOff>31750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100652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105141</xdr:rowOff>
    </xdr:from>
    <xdr:to>
      <xdr:col>23</xdr:col>
      <xdr:colOff>184150</xdr:colOff>
      <xdr:row>82</xdr:row>
      <xdr:rowOff>35291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121668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3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136320</xdr:rowOff>
    </xdr:from>
    <xdr:to>
      <xdr:col>19</xdr:col>
      <xdr:colOff>184150</xdr:colOff>
      <xdr:row>82</xdr:row>
      <xdr:rowOff>66470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2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76647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92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141360</xdr:rowOff>
    </xdr:from>
    <xdr:to>
      <xdr:col>15</xdr:col>
      <xdr:colOff>133350</xdr:colOff>
      <xdr:row>81</xdr:row>
      <xdr:rowOff>71510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81687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118334</xdr:rowOff>
    </xdr:from>
    <xdr:to>
      <xdr:col>11</xdr:col>
      <xdr:colOff>82550</xdr:colOff>
      <xdr:row>81</xdr:row>
      <xdr:rowOff>48484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3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58661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0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47616</xdr:rowOff>
    </xdr:from>
    <xdr:to>
      <xdr:col>7</xdr:col>
      <xdr:colOff>31750</xdr:colOff>
      <xdr:row>80</xdr:row>
      <xdr:rowOff>149216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6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159393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3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経験年数</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年未満から下の層で平均給料月額が減少したこと等により、前年度より減少となった。</a:t>
          </a:r>
          <a:endParaRPr lang="ja-JP" altLang="ja-JP" sz="1400">
            <a:effectLst/>
          </a:endParaRPr>
        </a:p>
        <a:p>
          <a:r>
            <a:rPr kumimoji="1" lang="ja-JP" altLang="ja-JP" sz="1100">
              <a:solidFill>
                <a:schemeClr val="dk1"/>
              </a:solidFill>
              <a:effectLst/>
              <a:latin typeface="+mn-lt"/>
              <a:ea typeface="+mn-ea"/>
              <a:cs typeface="+mn-cs"/>
            </a:rPr>
            <a:t>　今後も、引き続き給与の適正化に努めていく。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111125</xdr:rowOff>
    </xdr:from>
    <xdr:to>
      <xdr:col>81</xdr:col>
      <xdr:colOff>44450</xdr:colOff>
      <xdr:row>87</xdr:row>
      <xdr:rowOff>111125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02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111125</xdr:rowOff>
    </xdr:from>
    <xdr:to>
      <xdr:col>77</xdr:col>
      <xdr:colOff>44450</xdr:colOff>
      <xdr:row>87</xdr:row>
      <xdr:rowOff>151341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0272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91668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664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151341</xdr:rowOff>
    </xdr:from>
    <xdr:to>
      <xdr:col>72</xdr:col>
      <xdr:colOff>203200</xdr:colOff>
      <xdr:row>88</xdr:row>
      <xdr:rowOff>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0674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91668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88</xdr:row>
      <xdr:rowOff>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0473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60325</xdr:rowOff>
    </xdr:from>
    <xdr:to>
      <xdr:col>81</xdr:col>
      <xdr:colOff>95250</xdr:colOff>
      <xdr:row>87</xdr:row>
      <xdr:rowOff>161925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32402</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4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146702</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6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100541</xdr:rowOff>
    </xdr:from>
    <xdr:to>
      <xdr:col>73</xdr:col>
      <xdr:colOff>44450</xdr:colOff>
      <xdr:row>88</xdr:row>
      <xdr:rowOff>30691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15468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職員数については、前年度の</a:t>
          </a:r>
          <a:r>
            <a:rPr kumimoji="1" lang="en-US" altLang="ja-JP" sz="1100">
              <a:solidFill>
                <a:schemeClr val="dk1"/>
              </a:solidFill>
              <a:effectLst/>
              <a:latin typeface="+mn-lt"/>
              <a:ea typeface="+mn-ea"/>
              <a:cs typeface="+mn-cs"/>
            </a:rPr>
            <a:t>884</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R3.4.1</a:t>
          </a:r>
          <a:r>
            <a:rPr kumimoji="1" lang="ja-JP" altLang="ja-JP" sz="1100">
              <a:solidFill>
                <a:schemeClr val="dk1"/>
              </a:solidFill>
              <a:effectLst/>
              <a:latin typeface="+mn-lt"/>
              <a:ea typeface="+mn-ea"/>
              <a:cs typeface="+mn-cs"/>
            </a:rPr>
            <a:t>現在）から</a:t>
          </a:r>
          <a:r>
            <a:rPr kumimoji="1" lang="en-US" altLang="ja-JP" sz="1100">
              <a:solidFill>
                <a:schemeClr val="dk1"/>
              </a:solidFill>
              <a:effectLst/>
              <a:latin typeface="+mn-lt"/>
              <a:ea typeface="+mn-ea"/>
              <a:cs typeface="+mn-cs"/>
            </a:rPr>
            <a:t>885</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R4.4.1</a:t>
          </a:r>
          <a:r>
            <a:rPr kumimoji="1" lang="ja-JP" altLang="ja-JP" sz="1100">
              <a:solidFill>
                <a:schemeClr val="dk1"/>
              </a:solidFill>
              <a:effectLst/>
              <a:latin typeface="+mn-lt"/>
              <a:ea typeface="+mn-ea"/>
              <a:cs typeface="+mn-cs"/>
            </a:rPr>
            <a:t>現在）と</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人増となっており、人口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人当たり職員数として、前年度の</a:t>
          </a:r>
          <a:r>
            <a:rPr kumimoji="1" lang="en-US" altLang="ja-JP" sz="1100">
              <a:solidFill>
                <a:schemeClr val="dk1"/>
              </a:solidFill>
              <a:effectLst/>
              <a:latin typeface="+mn-lt"/>
              <a:ea typeface="+mn-ea"/>
              <a:cs typeface="+mn-cs"/>
            </a:rPr>
            <a:t>6.49</a:t>
          </a:r>
          <a:r>
            <a:rPr kumimoji="1" lang="ja-JP" altLang="ja-JP" sz="1100">
              <a:solidFill>
                <a:schemeClr val="dk1"/>
              </a:solidFill>
              <a:effectLst/>
              <a:latin typeface="+mn-lt"/>
              <a:ea typeface="+mn-ea"/>
              <a:cs typeface="+mn-cs"/>
            </a:rPr>
            <a:t>人から</a:t>
          </a:r>
          <a:r>
            <a:rPr kumimoji="1" lang="en-US" altLang="ja-JP" sz="1100">
              <a:solidFill>
                <a:schemeClr val="dk1"/>
              </a:solidFill>
              <a:effectLst/>
              <a:latin typeface="+mn-lt"/>
              <a:ea typeface="+mn-ea"/>
              <a:cs typeface="+mn-cs"/>
            </a:rPr>
            <a:t>6.54</a:t>
          </a:r>
          <a:r>
            <a:rPr kumimoji="1" lang="ja-JP" altLang="ja-JP" sz="1100">
              <a:solidFill>
                <a:schemeClr val="dk1"/>
              </a:solidFill>
              <a:effectLst/>
              <a:latin typeface="+mn-lt"/>
              <a:ea typeface="+mn-ea"/>
              <a:cs typeface="+mn-cs"/>
            </a:rPr>
            <a:t>人となったものの、類似団体の平均、全国平均、愛知県平均全てにおいて下回っている。今後も、稲沢市定員適正化計画（計画期間：平成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年度）に基づき、職員数の定員適正化に努めていく。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42037</xdr:rowOff>
    </xdr:from>
    <xdr:to>
      <xdr:col>81</xdr:col>
      <xdr:colOff>44450</xdr:colOff>
      <xdr:row>62</xdr:row>
      <xdr:rowOff>54102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7193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35704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65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25146</xdr:rowOff>
    </xdr:from>
    <xdr:to>
      <xdr:col>77</xdr:col>
      <xdr:colOff>44450</xdr:colOff>
      <xdr:row>62</xdr:row>
      <xdr:rowOff>42037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55046"/>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5715</xdr:rowOff>
    </xdr:from>
    <xdr:to>
      <xdr:col>77</xdr:col>
      <xdr:colOff>95250</xdr:colOff>
      <xdr:row>62</xdr:row>
      <xdr:rowOff>107315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92092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2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13081</xdr:rowOff>
    </xdr:from>
    <xdr:to>
      <xdr:col>72</xdr:col>
      <xdr:colOff>203200</xdr:colOff>
      <xdr:row>62</xdr:row>
      <xdr:rowOff>25146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429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32258</xdr:rowOff>
    </xdr:from>
    <xdr:to>
      <xdr:col>73</xdr:col>
      <xdr:colOff>44450</xdr:colOff>
      <xdr:row>62</xdr:row>
      <xdr:rowOff>133858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118635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1016</xdr:rowOff>
    </xdr:from>
    <xdr:to>
      <xdr:col>68</xdr:col>
      <xdr:colOff>152400</xdr:colOff>
      <xdr:row>62</xdr:row>
      <xdr:rowOff>13081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3091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167513</xdr:rowOff>
    </xdr:from>
    <xdr:to>
      <xdr:col>68</xdr:col>
      <xdr:colOff>203200</xdr:colOff>
      <xdr:row>62</xdr:row>
      <xdr:rowOff>97663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82440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169926</xdr:rowOff>
    </xdr:from>
    <xdr:to>
      <xdr:col>64</xdr:col>
      <xdr:colOff>152400</xdr:colOff>
      <xdr:row>62</xdr:row>
      <xdr:rowOff>100076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84853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3302</xdr:rowOff>
    </xdr:from>
    <xdr:to>
      <xdr:col>81</xdr:col>
      <xdr:colOff>95250</xdr:colOff>
      <xdr:row>62</xdr:row>
      <xdr:rowOff>104902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19829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7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162687</xdr:rowOff>
    </xdr:from>
    <xdr:to>
      <xdr:col>77</xdr:col>
      <xdr:colOff>95250</xdr:colOff>
      <xdr:row>62</xdr:row>
      <xdr:rowOff>92837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103014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390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145796</xdr:rowOff>
    </xdr:from>
    <xdr:to>
      <xdr:col>73</xdr:col>
      <xdr:colOff>44450</xdr:colOff>
      <xdr:row>62</xdr:row>
      <xdr:rowOff>75946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86123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133731</xdr:rowOff>
    </xdr:from>
    <xdr:to>
      <xdr:col>68</xdr:col>
      <xdr:colOff>203200</xdr:colOff>
      <xdr:row>62</xdr:row>
      <xdr:rowOff>63881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74058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36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121666</xdr:rowOff>
    </xdr:from>
    <xdr:to>
      <xdr:col>64</xdr:col>
      <xdr:colOff>152400</xdr:colOff>
      <xdr:row>62</xdr:row>
      <xdr:rowOff>51816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61993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公共下水道事業に対し、平成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年度から令和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年度は公共下水道事業基金を</a:t>
          </a:r>
          <a:r>
            <a:rPr kumimoji="1" lang="en-US" altLang="ja-JP" sz="1050">
              <a:solidFill>
                <a:schemeClr val="dk1"/>
              </a:solidFill>
              <a:effectLst/>
              <a:latin typeface="+mn-lt"/>
              <a:ea typeface="+mn-ea"/>
              <a:cs typeface="+mn-cs"/>
            </a:rPr>
            <a:t>100,000</a:t>
          </a:r>
          <a:r>
            <a:rPr kumimoji="1" lang="ja-JP" altLang="ja-JP" sz="1050">
              <a:solidFill>
                <a:schemeClr val="dk1"/>
              </a:solidFill>
              <a:effectLst/>
              <a:latin typeface="+mn-lt"/>
              <a:ea typeface="+mn-ea"/>
              <a:cs typeface="+mn-cs"/>
            </a:rPr>
            <a:t>千円繰入していたが、令和３年度は繰入をしなかったこと</a:t>
          </a:r>
          <a:r>
            <a:rPr kumimoji="1" lang="ja-JP" altLang="en-US" sz="1050">
              <a:solidFill>
                <a:schemeClr val="dk1"/>
              </a:solidFill>
              <a:effectLst/>
              <a:latin typeface="+mn-lt"/>
              <a:ea typeface="+mn-ea"/>
              <a:cs typeface="+mn-cs"/>
            </a:rPr>
            <a:t>で特定財源が減少した一方で、</a:t>
          </a:r>
          <a:r>
            <a:rPr kumimoji="1" lang="ja-JP" altLang="ja-JP" sz="1050">
              <a:solidFill>
                <a:schemeClr val="dk1"/>
              </a:solidFill>
              <a:effectLst/>
              <a:latin typeface="+mn-lt"/>
              <a:ea typeface="+mn-ea"/>
              <a:cs typeface="+mn-cs"/>
            </a:rPr>
            <a:t>病院事業会計に係る準元利償還金が平成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年度と比較をして、約</a:t>
          </a:r>
          <a:r>
            <a:rPr kumimoji="1" lang="en-US" altLang="ja-JP" sz="1050">
              <a:solidFill>
                <a:schemeClr val="dk1"/>
              </a:solidFill>
              <a:effectLst/>
              <a:latin typeface="+mn-lt"/>
              <a:ea typeface="+mn-ea"/>
              <a:cs typeface="+mn-cs"/>
            </a:rPr>
            <a:t>400,000</a:t>
          </a:r>
          <a:r>
            <a:rPr kumimoji="1" lang="ja-JP" altLang="ja-JP" sz="1050">
              <a:solidFill>
                <a:schemeClr val="dk1"/>
              </a:solidFill>
              <a:effectLst/>
              <a:latin typeface="+mn-lt"/>
              <a:ea typeface="+mn-ea"/>
              <a:cs typeface="+mn-cs"/>
            </a:rPr>
            <a:t>千円減少したことに</a:t>
          </a:r>
          <a:r>
            <a:rPr kumimoji="1" lang="ja-JP" altLang="en-US" sz="1050">
              <a:solidFill>
                <a:schemeClr val="dk1"/>
              </a:solidFill>
              <a:effectLst/>
              <a:latin typeface="+mn-lt"/>
              <a:ea typeface="+mn-ea"/>
              <a:cs typeface="+mn-cs"/>
            </a:rPr>
            <a:t>加え</a:t>
          </a:r>
          <a:r>
            <a:rPr kumimoji="1" lang="ja-JP" altLang="ja-JP" sz="1050">
              <a:solidFill>
                <a:schemeClr val="dk1"/>
              </a:solidFill>
              <a:effectLst/>
              <a:latin typeface="+mn-lt"/>
              <a:ea typeface="+mn-ea"/>
              <a:cs typeface="+mn-cs"/>
            </a:rPr>
            <a:t>、分母となる標準財政規模を基本とした額が</a:t>
          </a:r>
          <a:r>
            <a:rPr kumimoji="1" lang="ja-JP" altLang="en-US" sz="1050">
              <a:solidFill>
                <a:schemeClr val="dk1"/>
              </a:solidFill>
              <a:effectLst/>
              <a:latin typeface="+mn-lt"/>
              <a:ea typeface="+mn-ea"/>
              <a:cs typeface="+mn-cs"/>
            </a:rPr>
            <a:t>、</a:t>
          </a:r>
          <a:r>
            <a:rPr kumimoji="1" lang="ja-JP" altLang="ja-JP" sz="1000">
              <a:solidFill>
                <a:schemeClr val="dk1"/>
              </a:solidFill>
              <a:effectLst/>
              <a:latin typeface="+mn-lt"/>
              <a:ea typeface="+mn-ea"/>
              <a:cs typeface="+mn-cs"/>
            </a:rPr>
            <a:t>臨時財政対策償還基金費が創設され普通交付税措置されたことなどにより</a:t>
          </a:r>
          <a:r>
            <a:rPr kumimoji="1" lang="ja-JP" altLang="en-US" sz="1000">
              <a:solidFill>
                <a:schemeClr val="dk1"/>
              </a:solidFill>
              <a:effectLst/>
              <a:latin typeface="+mn-lt"/>
              <a:ea typeface="+mn-ea"/>
              <a:cs typeface="+mn-cs"/>
            </a:rPr>
            <a:t>増加したことに伴い、</a:t>
          </a:r>
          <a:r>
            <a:rPr kumimoji="1" lang="ja-JP" altLang="ja-JP" sz="1000">
              <a:solidFill>
                <a:schemeClr val="dk1"/>
              </a:solidFill>
              <a:effectLst/>
              <a:latin typeface="+mn-lt"/>
              <a:ea typeface="+mn-ea"/>
              <a:cs typeface="+mn-cs"/>
            </a:rPr>
            <a:t>前年度から</a:t>
          </a:r>
          <a:r>
            <a:rPr kumimoji="1" lang="en-US" altLang="ja-JP" sz="1000">
              <a:solidFill>
                <a:schemeClr val="dk1"/>
              </a:solidFill>
              <a:effectLst/>
              <a:latin typeface="+mn-lt"/>
              <a:ea typeface="+mn-ea"/>
              <a:cs typeface="+mn-cs"/>
            </a:rPr>
            <a:t>0.2</a:t>
          </a:r>
          <a:r>
            <a:rPr kumimoji="1" lang="ja-JP" altLang="ja-JP" sz="1000">
              <a:solidFill>
                <a:schemeClr val="dk1"/>
              </a:solidFill>
              <a:effectLst/>
              <a:latin typeface="+mn-lt"/>
              <a:ea typeface="+mn-ea"/>
              <a:cs typeface="+mn-cs"/>
            </a:rPr>
            <a:t>ポイントの減となった。 類似団体の平均、全国平均、愛知県平均全てにおいて下回っているものの、  引き続き、世代間負担や将来の負担のバランスを鑑みて適切な地方債の活用に努めていく。</a:t>
          </a:r>
          <a:endParaRPr lang="ja-JP" altLang="ja-JP" sz="11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14111</xdr:rowOff>
    </xdr:from>
    <xdr:to>
      <xdr:col>81</xdr:col>
      <xdr:colOff>44450</xdr:colOff>
      <xdr:row>38</xdr:row>
      <xdr:rowOff>40922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52921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40922</xdr:rowOff>
    </xdr:from>
    <xdr:to>
      <xdr:col>77</xdr:col>
      <xdr:colOff>44450</xdr:colOff>
      <xdr:row>38</xdr:row>
      <xdr:rowOff>94545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5560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140405</xdr:rowOff>
    </xdr:from>
    <xdr:to>
      <xdr:col>77</xdr:col>
      <xdr:colOff>95250</xdr:colOff>
      <xdr:row>40</xdr:row>
      <xdr:rowOff>70555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55332</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1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94545</xdr:rowOff>
    </xdr:from>
    <xdr:to>
      <xdr:col>72</xdr:col>
      <xdr:colOff>203200</xdr:colOff>
      <xdr:row>38</xdr:row>
      <xdr:rowOff>107950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6096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94545</xdr:rowOff>
    </xdr:from>
    <xdr:to>
      <xdr:col>68</xdr:col>
      <xdr:colOff>152400</xdr:colOff>
      <xdr:row>38</xdr:row>
      <xdr:rowOff>107950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6096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28522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68738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134761</xdr:rowOff>
    </xdr:from>
    <xdr:to>
      <xdr:col>81</xdr:col>
      <xdr:colOff>95250</xdr:colOff>
      <xdr:row>38</xdr:row>
      <xdr:rowOff>64911</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4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151288</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32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161572</xdr:rowOff>
    </xdr:from>
    <xdr:to>
      <xdr:col>77</xdr:col>
      <xdr:colOff>95250</xdr:colOff>
      <xdr:row>38</xdr:row>
      <xdr:rowOff>91722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101899</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27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43745</xdr:rowOff>
    </xdr:from>
    <xdr:to>
      <xdr:col>73</xdr:col>
      <xdr:colOff>44450</xdr:colOff>
      <xdr:row>38</xdr:row>
      <xdr:rowOff>145345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155522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32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57150</xdr:rowOff>
    </xdr:from>
    <xdr:to>
      <xdr:col>68</xdr:col>
      <xdr:colOff>203200</xdr:colOff>
      <xdr:row>38</xdr:row>
      <xdr:rowOff>158750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168927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43745</xdr:rowOff>
    </xdr:from>
    <xdr:to>
      <xdr:col>64</xdr:col>
      <xdr:colOff>152400</xdr:colOff>
      <xdr:row>38</xdr:row>
      <xdr:rowOff>145345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155522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32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  臨時財政対策債発行可能額の増となったことで標準財政規模が増となった一方で、令和３年度に減債基金等を積立</a:t>
          </a:r>
          <a:r>
            <a:rPr kumimoji="1" lang="ja-JP" altLang="en-US" sz="1050">
              <a:solidFill>
                <a:schemeClr val="dk1"/>
              </a:solidFill>
              <a:effectLst/>
              <a:latin typeface="+mn-lt"/>
              <a:ea typeface="+mn-ea"/>
              <a:cs typeface="+mn-cs"/>
            </a:rPr>
            <a:t>て</a:t>
          </a:r>
          <a:r>
            <a:rPr kumimoji="1" lang="ja-JP" altLang="ja-JP" sz="1050">
              <a:solidFill>
                <a:schemeClr val="dk1"/>
              </a:solidFill>
              <a:effectLst/>
              <a:latin typeface="+mn-lt"/>
              <a:ea typeface="+mn-ea"/>
              <a:cs typeface="+mn-cs"/>
            </a:rPr>
            <a:t>たことによる、充当可能基金の増及び支払利息の減など</a:t>
          </a:r>
          <a:r>
            <a:rPr kumimoji="1" lang="ja-JP" altLang="en-US" sz="1050">
              <a:solidFill>
                <a:schemeClr val="dk1"/>
              </a:solidFill>
              <a:effectLst/>
              <a:latin typeface="+mn-lt"/>
              <a:ea typeface="+mn-ea"/>
              <a:cs typeface="+mn-cs"/>
            </a:rPr>
            <a:t>のため</a:t>
          </a:r>
          <a:r>
            <a:rPr kumimoji="1" lang="ja-JP" altLang="ja-JP" sz="1050">
              <a:solidFill>
                <a:schemeClr val="dk1"/>
              </a:solidFill>
              <a:effectLst/>
              <a:latin typeface="+mn-lt"/>
              <a:ea typeface="+mn-ea"/>
              <a:cs typeface="+mn-cs"/>
            </a:rPr>
            <a:t>公共下水道事業会計において経常収益が「有」となったことにより、公営企業繰入見込額が減少したことで</a:t>
          </a:r>
          <a:r>
            <a:rPr kumimoji="1" lang="ja-JP" altLang="en-US" sz="1050">
              <a:solidFill>
                <a:schemeClr val="dk1"/>
              </a:solidFill>
              <a:effectLst/>
              <a:latin typeface="+mn-lt"/>
              <a:ea typeface="+mn-ea"/>
              <a:cs typeface="+mn-cs"/>
            </a:rPr>
            <a:t>将来負担額減</a:t>
          </a:r>
          <a:r>
            <a:rPr kumimoji="1" lang="ja-JP" altLang="ja-JP" sz="1050">
              <a:solidFill>
                <a:schemeClr val="dk1"/>
              </a:solidFill>
              <a:effectLst/>
              <a:latin typeface="+mn-lt"/>
              <a:ea typeface="+mn-ea"/>
              <a:cs typeface="+mn-cs"/>
            </a:rPr>
            <a:t>とな</a:t>
          </a:r>
          <a:r>
            <a:rPr kumimoji="1" lang="ja-JP" altLang="en-US" sz="1050">
              <a:solidFill>
                <a:schemeClr val="dk1"/>
              </a:solidFill>
              <a:effectLst/>
              <a:latin typeface="+mn-lt"/>
              <a:ea typeface="+mn-ea"/>
              <a:cs typeface="+mn-cs"/>
            </a:rPr>
            <a:t>ったことによ</a:t>
          </a:r>
          <a:r>
            <a:rPr kumimoji="1" lang="ja-JP" altLang="ja-JP" sz="1050">
              <a:solidFill>
                <a:schemeClr val="dk1"/>
              </a:solidFill>
              <a:effectLst/>
              <a:latin typeface="+mn-lt"/>
              <a:ea typeface="+mn-ea"/>
              <a:cs typeface="+mn-cs"/>
            </a:rPr>
            <a:t>り、標準財政規模実質的な将来負担額が</a:t>
          </a:r>
          <a:r>
            <a:rPr kumimoji="1" lang="en-US" altLang="ja-JP" sz="1050">
              <a:solidFill>
                <a:schemeClr val="dk1"/>
              </a:solidFill>
              <a:effectLst/>
              <a:latin typeface="+mn-lt"/>
              <a:ea typeface="+mn-ea"/>
              <a:cs typeface="+mn-cs"/>
            </a:rPr>
            <a:t>0</a:t>
          </a:r>
          <a:r>
            <a:rPr kumimoji="1" lang="ja-JP" altLang="ja-JP" sz="1050">
              <a:solidFill>
                <a:schemeClr val="dk1"/>
              </a:solidFill>
              <a:effectLst/>
              <a:latin typeface="+mn-lt"/>
              <a:ea typeface="+mn-ea"/>
              <a:cs typeface="+mn-cs"/>
            </a:rPr>
            <a:t>ポイントとなった。類似団体の平均、全国平均、愛知県平均全てにおいて下回っているものの、今後についても地方債を活用する際は、基準財政需要額に算入される有利な起債を活用する等、将来負担比率の抑制に努めていく。</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118056</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469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145838</xdr:rowOff>
    </xdr:from>
    <xdr:to>
      <xdr:col>68</xdr:col>
      <xdr:colOff>152400</xdr:colOff>
      <xdr:row>14</xdr:row>
      <xdr:rowOff>73590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3512800" y="2374688"/>
          <a:ext cx="889000" cy="9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170109</xdr:rowOff>
    </xdr:from>
    <xdr:to>
      <xdr:col>77</xdr:col>
      <xdr:colOff>95250</xdr:colOff>
      <xdr:row>14</xdr:row>
      <xdr:rowOff>100259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85036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85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97719</xdr:rowOff>
    </xdr:from>
    <xdr:to>
      <xdr:col>73</xdr:col>
      <xdr:colOff>44450</xdr:colOff>
      <xdr:row>14</xdr:row>
      <xdr:rowOff>27869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38046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127212</xdr:rowOff>
    </xdr:from>
    <xdr:to>
      <xdr:col>68</xdr:col>
      <xdr:colOff>203200</xdr:colOff>
      <xdr:row>14</xdr:row>
      <xdr:rowOff>57362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42139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4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140617</xdr:rowOff>
    </xdr:from>
    <xdr:to>
      <xdr:col>77</xdr:col>
      <xdr:colOff>95250</xdr:colOff>
      <xdr:row>14</xdr:row>
      <xdr:rowOff>70767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36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80944</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138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95038</xdr:rowOff>
    </xdr:from>
    <xdr:to>
      <xdr:col>68</xdr:col>
      <xdr:colOff>203200</xdr:colOff>
      <xdr:row>14</xdr:row>
      <xdr:rowOff>25188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2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35365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09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22790</xdr:rowOff>
    </xdr:from>
    <xdr:to>
      <xdr:col>64</xdr:col>
      <xdr:colOff>152400</xdr:colOff>
      <xdr:row>14</xdr:row>
      <xdr:rowOff>124390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242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109167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50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9099176" cy="425758"/>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762000" y="451485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135,271
131,935
79.35
53,701,616
49,400,906
4,058,544
30,251,923
47,983,653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退職者数の減</a:t>
          </a:r>
          <a:r>
            <a:rPr kumimoji="1" lang="ja-JP" altLang="ja-JP" sz="1100">
              <a:solidFill>
                <a:schemeClr val="dk1"/>
              </a:solidFill>
              <a:effectLst/>
              <a:latin typeface="+mn-lt"/>
              <a:ea typeface="+mn-ea"/>
              <a:cs typeface="+mn-cs"/>
            </a:rPr>
            <a:t>等により減となった。　</a:t>
          </a:r>
          <a:endParaRPr lang="ja-JP" altLang="ja-JP" sz="1400">
            <a:effectLst/>
          </a:endParaRPr>
        </a:p>
        <a:p>
          <a:r>
            <a:rPr kumimoji="1" lang="ja-JP" altLang="ja-JP" sz="1100">
              <a:solidFill>
                <a:schemeClr val="dk1"/>
              </a:solidFill>
              <a:effectLst/>
              <a:latin typeface="+mn-lt"/>
              <a:ea typeface="+mn-ea"/>
              <a:cs typeface="+mn-cs"/>
            </a:rPr>
            <a:t>類似団体内平均、全国平均、愛知県平均全てにおいて下回っているものの、引き続き、適正な人員配置を進めていくことにより人件費の抑制に努めていく。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110672</xdr:rowOff>
    </xdr:from>
    <xdr:to>
      <xdr:col>24</xdr:col>
      <xdr:colOff>25400</xdr:colOff>
      <xdr:row>41</xdr:row>
      <xdr:rowOff>151493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970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123570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5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151493</xdr:rowOff>
    </xdr:from>
    <xdr:to>
      <xdr:col>24</xdr:col>
      <xdr:colOff>114300</xdr:colOff>
      <xdr:row>41</xdr:row>
      <xdr:rowOff>151493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25599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110672</xdr:rowOff>
    </xdr:from>
    <xdr:to>
      <xdr:col>24</xdr:col>
      <xdr:colOff>114300</xdr:colOff>
      <xdr:row>32</xdr:row>
      <xdr:rowOff>110672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20864</xdr:rowOff>
    </xdr:from>
    <xdr:to>
      <xdr:col>24</xdr:col>
      <xdr:colOff>25400</xdr:colOff>
      <xdr:row>38</xdr:row>
      <xdr:rowOff>12700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364514"/>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38</xdr:row>
      <xdr:rowOff>12700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9563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59872</xdr:rowOff>
    </xdr:from>
    <xdr:to>
      <xdr:col>20</xdr:col>
      <xdr:colOff>38100</xdr:colOff>
      <xdr:row>38</xdr:row>
      <xdr:rowOff>161472</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146249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6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34</xdr:row>
      <xdr:rowOff>159657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956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113591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159657</xdr:rowOff>
    </xdr:from>
    <xdr:to>
      <xdr:col>11</xdr:col>
      <xdr:colOff>9525</xdr:colOff>
      <xdr:row>35</xdr:row>
      <xdr:rowOff>167822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9889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141514</xdr:rowOff>
    </xdr:from>
    <xdr:to>
      <xdr:col>24</xdr:col>
      <xdr:colOff>76200</xdr:colOff>
      <xdr:row>37</xdr:row>
      <xdr:rowOff>71664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158041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15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73677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108857</xdr:rowOff>
    </xdr:from>
    <xdr:to>
      <xdr:col>11</xdr:col>
      <xdr:colOff>60325</xdr:colOff>
      <xdr:row>35</xdr:row>
      <xdr:rowOff>39007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49184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117022</xdr:rowOff>
    </xdr:from>
    <xdr:to>
      <xdr:col>6</xdr:col>
      <xdr:colOff>171450</xdr:colOff>
      <xdr:row>36</xdr:row>
      <xdr:rowOff>47172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57349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88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GIGA</a:t>
          </a:r>
          <a:r>
            <a:rPr kumimoji="1" lang="ja-JP" altLang="ja-JP" sz="1100">
              <a:solidFill>
                <a:schemeClr val="dk1"/>
              </a:solidFill>
              <a:effectLst/>
              <a:latin typeface="+mn-lt"/>
              <a:ea typeface="+mn-ea"/>
              <a:cs typeface="+mn-cs"/>
            </a:rPr>
            <a:t>スクール関連の一括タブレット購入がなくな</a:t>
          </a:r>
          <a:r>
            <a:rPr kumimoji="1" lang="ja-JP" altLang="en-US" sz="1100">
              <a:solidFill>
                <a:schemeClr val="dk1"/>
              </a:solidFill>
              <a:effectLst/>
              <a:latin typeface="+mn-lt"/>
              <a:ea typeface="+mn-ea"/>
              <a:cs typeface="+mn-cs"/>
            </a:rPr>
            <a:t>ったことによる</a:t>
          </a:r>
          <a:r>
            <a:rPr kumimoji="1" lang="ja-JP" altLang="ja-JP" sz="1100">
              <a:solidFill>
                <a:schemeClr val="dk1"/>
              </a:solidFill>
              <a:effectLst/>
              <a:latin typeface="+mn-lt"/>
              <a:ea typeface="+mn-ea"/>
              <a:cs typeface="+mn-cs"/>
            </a:rPr>
            <a:t>小学校や中学校の教材用備品の減等により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ポイント減となっている。</a:t>
          </a:r>
          <a:endParaRPr lang="ja-JP" altLang="ja-JP" sz="1400">
            <a:effectLst/>
          </a:endParaRPr>
        </a:p>
        <a:p>
          <a:r>
            <a:rPr kumimoji="1" lang="ja-JP" altLang="ja-JP" sz="1100">
              <a:solidFill>
                <a:schemeClr val="dk1"/>
              </a:solidFill>
              <a:effectLst/>
              <a:latin typeface="+mn-lt"/>
              <a:ea typeface="+mn-ea"/>
              <a:cs typeface="+mn-cs"/>
            </a:rPr>
            <a:t>　類似団体内平均、全国平均、愛知県平均全てにおいて上回っている状況が続いており、引き続き、事務事業の見直し等の行財政改革の取り組みを通じて、物件費の削減に努めていく。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26307</xdr:rowOff>
    </xdr:from>
    <xdr:to>
      <xdr:col>82</xdr:col>
      <xdr:colOff>107950</xdr:colOff>
      <xdr:row>17</xdr:row>
      <xdr:rowOff>91621</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9409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32856</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0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91621</xdr:rowOff>
    </xdr:from>
    <xdr:to>
      <xdr:col>78</xdr:col>
      <xdr:colOff>69850</xdr:colOff>
      <xdr:row>18</xdr:row>
      <xdr:rowOff>94343</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006271"/>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43741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94343</xdr:rowOff>
    </xdr:from>
    <xdr:to>
      <xdr:col>73</xdr:col>
      <xdr:colOff>180975</xdr:colOff>
      <xdr:row>18</xdr:row>
      <xdr:rowOff>116114</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180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24691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116114</xdr:rowOff>
    </xdr:from>
    <xdr:to>
      <xdr:col>69</xdr:col>
      <xdr:colOff>92075</xdr:colOff>
      <xdr:row>18</xdr:row>
      <xdr:rowOff>170543</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2022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13806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119034</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86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40821</xdr:rowOff>
    </xdr:from>
    <xdr:to>
      <xdr:col>78</xdr:col>
      <xdr:colOff>120650</xdr:colOff>
      <xdr:row>17</xdr:row>
      <xdr:rowOff>142421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127198</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43543</xdr:rowOff>
    </xdr:from>
    <xdr:to>
      <xdr:col>74</xdr:col>
      <xdr:colOff>31750</xdr:colOff>
      <xdr:row>18</xdr:row>
      <xdr:rowOff>145143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129920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65314</xdr:rowOff>
    </xdr:from>
    <xdr:to>
      <xdr:col>69</xdr:col>
      <xdr:colOff>142875</xdr:colOff>
      <xdr:row>18</xdr:row>
      <xdr:rowOff>166914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151691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119743</xdr:rowOff>
    </xdr:from>
    <xdr:to>
      <xdr:col>65</xdr:col>
      <xdr:colOff>53975</xdr:colOff>
      <xdr:row>19</xdr:row>
      <xdr:rowOff>49893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34670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施設数の増加による障害者自立支援給付費や障害児施設措置費給付費が増となった</a:t>
          </a:r>
          <a:r>
            <a:rPr kumimoji="1" lang="ja-JP" altLang="en-US" sz="1100">
              <a:solidFill>
                <a:schemeClr val="dk1"/>
              </a:solidFill>
              <a:effectLst/>
              <a:latin typeface="+mn-lt"/>
              <a:ea typeface="+mn-ea"/>
              <a:cs typeface="+mn-cs"/>
            </a:rPr>
            <a:t>ものの、経常一般財源が臨時財政対策債の増などにより大きく増額となったことに伴い</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ポイントの減となっている。</a:t>
          </a:r>
          <a:endParaRPr lang="ja-JP" altLang="ja-JP" sz="1400">
            <a:effectLst/>
          </a:endParaRPr>
        </a:p>
        <a:p>
          <a:r>
            <a:rPr kumimoji="1" lang="ja-JP" altLang="ja-JP" sz="1100">
              <a:solidFill>
                <a:schemeClr val="dk1"/>
              </a:solidFill>
              <a:effectLst/>
              <a:latin typeface="+mn-lt"/>
              <a:ea typeface="+mn-ea"/>
              <a:cs typeface="+mn-cs"/>
            </a:rPr>
            <a:t>　愛知県平均、全国平均は下回っているものの、類似団体平均は上回っている状況であり、今後も少子高齢化社会の進行により扶助費の増加が見込まれる。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309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xdr:rowOff>
    </xdr:from>
    <xdr:to>
      <xdr:col>24</xdr:col>
      <xdr:colOff>25400</xdr:colOff>
      <xdr:row>59</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128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60</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147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127000</xdr:rowOff>
    </xdr:from>
    <xdr:to>
      <xdr:col>15</xdr:col>
      <xdr:colOff>98425</xdr:colOff>
      <xdr:row>60</xdr:row>
      <xdr:rowOff>165100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41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95250</xdr:rowOff>
    </xdr:from>
    <xdr:to>
      <xdr:col>15</xdr:col>
      <xdr:colOff>149225</xdr:colOff>
      <xdr:row>60</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127000</xdr:rowOff>
    </xdr:from>
    <xdr:to>
      <xdr:col>11</xdr:col>
      <xdr:colOff>9525</xdr:colOff>
      <xdr:row>61</xdr:row>
      <xdr:rowOff>50800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414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133350</xdr:rowOff>
    </xdr:from>
    <xdr:to>
      <xdr:col>24</xdr:col>
      <xdr:colOff>76200</xdr:colOff>
      <xdr:row>59</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105427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114300</xdr:rowOff>
    </xdr:from>
    <xdr:to>
      <xdr:col>15</xdr:col>
      <xdr:colOff>149225</xdr:colOff>
      <xdr:row>61</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0</xdr:rowOff>
    </xdr:from>
    <xdr:to>
      <xdr:col>6</xdr:col>
      <xdr:colOff>171450</xdr:colOff>
      <xdr:row>61</xdr:row>
      <xdr:rowOff>101600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86377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54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その他に係る経常収支比率については、全国平均については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ポイント、愛知県平均は</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類似団体平均は</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ポイント上回っている状況である。</a:t>
          </a:r>
          <a:endParaRPr lang="ja-JP" altLang="ja-JP" sz="1400">
            <a:effectLst/>
          </a:endParaRPr>
        </a:p>
        <a:p>
          <a:r>
            <a:rPr kumimoji="1" lang="ja-JP" altLang="ja-JP" sz="1100">
              <a:solidFill>
                <a:schemeClr val="dk1"/>
              </a:solidFill>
              <a:effectLst/>
              <a:latin typeface="+mn-lt"/>
              <a:ea typeface="+mn-ea"/>
              <a:cs typeface="+mn-cs"/>
            </a:rPr>
            <a:t>   今後も、高齢化による対象者数の増により、介護保険特別会計や後期高齢者医療特別会計への繰出金の増額が見込まれるため、特別会計の経営改善を徹底するなど適正化に努めていく。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167822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383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118835</xdr:rowOff>
    </xdr:from>
    <xdr:to>
      <xdr:col>82</xdr:col>
      <xdr:colOff>107950</xdr:colOff>
      <xdr:row>60</xdr:row>
      <xdr:rowOff>29028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102343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60070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3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43543</xdr:rowOff>
    </xdr:from>
    <xdr:to>
      <xdr:col>82</xdr:col>
      <xdr:colOff>158750</xdr:colOff>
      <xdr:row>58</xdr:row>
      <xdr:rowOff>145143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151493</xdr:rowOff>
    </xdr:from>
    <xdr:to>
      <xdr:col>78</xdr:col>
      <xdr:colOff>69850</xdr:colOff>
      <xdr:row>60</xdr:row>
      <xdr:rowOff>29028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2670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157843</xdr:rowOff>
    </xdr:from>
    <xdr:to>
      <xdr:col>78</xdr:col>
      <xdr:colOff>120650</xdr:colOff>
      <xdr:row>59</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98170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102507</xdr:rowOff>
    </xdr:from>
    <xdr:to>
      <xdr:col>73</xdr:col>
      <xdr:colOff>180975</xdr:colOff>
      <xdr:row>59</xdr:row>
      <xdr:rowOff>151493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2180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166007</xdr:rowOff>
    </xdr:from>
    <xdr:to>
      <xdr:col>74</xdr:col>
      <xdr:colOff>31750</xdr:colOff>
      <xdr:row>60</xdr:row>
      <xdr:rowOff>96157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80934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143328</xdr:rowOff>
    </xdr:from>
    <xdr:to>
      <xdr:col>69</xdr:col>
      <xdr:colOff>92075</xdr:colOff>
      <xdr:row>59</xdr:row>
      <xdr:rowOff>102507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0874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100693</xdr:rowOff>
    </xdr:from>
    <xdr:to>
      <xdr:col>69</xdr:col>
      <xdr:colOff>142875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117022</xdr:rowOff>
    </xdr:from>
    <xdr:to>
      <xdr:col>65</xdr:col>
      <xdr:colOff>53975</xdr:colOff>
      <xdr:row>60</xdr:row>
      <xdr:rowOff>47172</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31949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68035</xdr:rowOff>
    </xdr:from>
    <xdr:to>
      <xdr:col>82</xdr:col>
      <xdr:colOff>158750</xdr:colOff>
      <xdr:row>59</xdr:row>
      <xdr:rowOff>169635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40112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149678</xdr:rowOff>
    </xdr:from>
    <xdr:to>
      <xdr:col>78</xdr:col>
      <xdr:colOff>120650</xdr:colOff>
      <xdr:row>60</xdr:row>
      <xdr:rowOff>79828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64605</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3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100693</xdr:rowOff>
    </xdr:from>
    <xdr:to>
      <xdr:col>74</xdr:col>
      <xdr:colOff>31750</xdr:colOff>
      <xdr:row>60</xdr:row>
      <xdr:rowOff>30843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41020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51707</xdr:rowOff>
    </xdr:from>
    <xdr:to>
      <xdr:col>69</xdr:col>
      <xdr:colOff>142875</xdr:colOff>
      <xdr:row>59</xdr:row>
      <xdr:rowOff>153307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163484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92528</xdr:rowOff>
    </xdr:from>
    <xdr:to>
      <xdr:col>65</xdr:col>
      <xdr:colOff>53975</xdr:colOff>
      <xdr:row>59</xdr:row>
      <xdr:rowOff>22678</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32855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80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年度に借入した企業債（医療機器等整備事業債）の償還の完了などによる病院事業負担金の減により前年度から</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ポイントの減となっている。</a:t>
          </a:r>
          <a:endParaRPr lang="ja-JP" altLang="ja-JP">
            <a:effectLst/>
          </a:endParaRPr>
        </a:p>
        <a:p>
          <a:r>
            <a:rPr kumimoji="1" lang="ja-JP" altLang="ja-JP" sz="1100">
              <a:solidFill>
                <a:schemeClr val="dk1"/>
              </a:solidFill>
              <a:effectLst/>
              <a:latin typeface="+mn-lt"/>
              <a:ea typeface="+mn-ea"/>
              <a:cs typeface="+mn-cs"/>
            </a:rPr>
            <a:t>  類似団体平均・全国平均・愛知県平均の全てにおいて下回っているが、引き続き、補助金の見直し等の実施により経常経費の削減に努めていく。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41</xdr:row>
      <xdr:rowOff>31750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5524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3827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31750</xdr:rowOff>
    </xdr:from>
    <xdr:to>
      <xdr:col>82</xdr:col>
      <xdr:colOff>196850</xdr:colOff>
      <xdr:row>41</xdr:row>
      <xdr:rowOff>31750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66040</xdr:rowOff>
    </xdr:from>
    <xdr:to>
      <xdr:col>82</xdr:col>
      <xdr:colOff>107950</xdr:colOff>
      <xdr:row>34</xdr:row>
      <xdr:rowOff>111760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5895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21607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2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111760</xdr:rowOff>
    </xdr:from>
    <xdr:to>
      <xdr:col>78</xdr:col>
      <xdr:colOff>69850</xdr:colOff>
      <xdr:row>35</xdr:row>
      <xdr:rowOff>24130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941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102870</xdr:rowOff>
    </xdr:from>
    <xdr:to>
      <xdr:col>78</xdr:col>
      <xdr:colOff>120650</xdr:colOff>
      <xdr:row>36</xdr:row>
      <xdr:rowOff>33020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17797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xdr:rowOff>
    </xdr:from>
    <xdr:to>
      <xdr:col>73</xdr:col>
      <xdr:colOff>180975</xdr:colOff>
      <xdr:row>35</xdr:row>
      <xdr:rowOff>24130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009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41910</xdr:rowOff>
    </xdr:from>
    <xdr:to>
      <xdr:col>74</xdr:col>
      <xdr:colOff>31750</xdr:colOff>
      <xdr:row>35</xdr:row>
      <xdr:rowOff>143510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128287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8890</xdr:rowOff>
    </xdr:from>
    <xdr:to>
      <xdr:col>69</xdr:col>
      <xdr:colOff>92075</xdr:colOff>
      <xdr:row>35</xdr:row>
      <xdr:rowOff>24130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009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74947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xdr:rowOff>
    </xdr:from>
    <xdr:to>
      <xdr:col>82</xdr:col>
      <xdr:colOff>158750</xdr:colOff>
      <xdr:row>34</xdr:row>
      <xdr:rowOff>116840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31767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60960</xdr:rowOff>
    </xdr:from>
    <xdr:to>
      <xdr:col>78</xdr:col>
      <xdr:colOff>120650</xdr:colOff>
      <xdr:row>34</xdr:row>
      <xdr:rowOff>162560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1287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144780</xdr:rowOff>
    </xdr:from>
    <xdr:to>
      <xdr:col>74</xdr:col>
      <xdr:colOff>31750</xdr:colOff>
      <xdr:row>35</xdr:row>
      <xdr:rowOff>74930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85107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129540</xdr:rowOff>
    </xdr:from>
    <xdr:to>
      <xdr:col>69</xdr:col>
      <xdr:colOff>142875</xdr:colOff>
      <xdr:row>35</xdr:row>
      <xdr:rowOff>59690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69867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144780</xdr:rowOff>
    </xdr:from>
    <xdr:to>
      <xdr:col>65</xdr:col>
      <xdr:colOff>53975</xdr:colOff>
      <xdr:row>35</xdr:row>
      <xdr:rowOff>74930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85107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年度借入の中央図書館新築事業、平成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年度借入の小学校耐震補強事業、保健センター新築事業など大型事業が償還終了となったこと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ポイントの減となった。</a:t>
          </a:r>
          <a:endParaRPr lang="ja-JP" altLang="ja-JP" sz="1400">
            <a:effectLst/>
          </a:endParaRPr>
        </a:p>
        <a:p>
          <a:r>
            <a:rPr kumimoji="1" lang="ja-JP" altLang="ja-JP" sz="1100">
              <a:solidFill>
                <a:schemeClr val="dk1"/>
              </a:solidFill>
              <a:effectLst/>
              <a:latin typeface="+mn-lt"/>
              <a:ea typeface="+mn-ea"/>
              <a:cs typeface="+mn-cs"/>
            </a:rPr>
            <a:t>  類似団体平均、全国平均は下回っているが、愛知県平均を上回っている状況であるとともに、小学校改築事業や中学校屋内運動場空調設置事業など今後も大型建設事業を予定しておりさらなる元利償還金の増加が見込まれるため、適切な地方債の発行管理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142239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1114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142239</xdr:rowOff>
    </xdr:from>
    <xdr:to>
      <xdr:col>19</xdr:col>
      <xdr:colOff>187325</xdr:colOff>
      <xdr:row>77</xdr:row>
      <xdr:rowOff>8889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1724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8889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2209800" y="13195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165100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3180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90188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129539</xdr:rowOff>
    </xdr:from>
    <xdr:to>
      <xdr:col>15</xdr:col>
      <xdr:colOff>149225</xdr:colOff>
      <xdr:row>77</xdr:row>
      <xdr:rowOff>59689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公債費以外の経常収支比率については、前年度から人件費が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、繰出金が</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ポイント減、物件費が</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ポイント減、補助費</a:t>
          </a:r>
          <a:r>
            <a:rPr kumimoji="1" lang="ja-JP" altLang="en-US"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ポイントの減等となっている。</a:t>
          </a:r>
          <a:endParaRPr lang="ja-JP" altLang="ja-JP" sz="1400">
            <a:effectLst/>
          </a:endParaRPr>
        </a:p>
        <a:p>
          <a:r>
            <a:rPr kumimoji="1" lang="ja-JP" altLang="ja-JP" sz="1100">
              <a:solidFill>
                <a:schemeClr val="dk1"/>
              </a:solidFill>
              <a:effectLst/>
              <a:latin typeface="+mn-lt"/>
              <a:ea typeface="+mn-ea"/>
              <a:cs typeface="+mn-cs"/>
            </a:rPr>
            <a:t>　類似団体平均</a:t>
          </a:r>
          <a:r>
            <a:rPr kumimoji="1" lang="ja-JP" altLang="en-US" sz="1100">
              <a:solidFill>
                <a:schemeClr val="dk1"/>
              </a:solidFill>
              <a:effectLst/>
              <a:latin typeface="+mn-lt"/>
              <a:ea typeface="+mn-ea"/>
              <a:cs typeface="+mn-cs"/>
            </a:rPr>
            <a:t>は若干上回ったものの、</a:t>
          </a:r>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愛知県平均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下回ってい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今後は少子高齢化社会の進行による扶助費や繰出金の増加が見込まれるため、引き続き、事務事業の見直しや行財政改革等の実施により経常的経費の削減に努めていく。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99568</xdr:rowOff>
    </xdr:from>
    <xdr:to>
      <xdr:col>82</xdr:col>
      <xdr:colOff>107950</xdr:colOff>
      <xdr:row>77</xdr:row>
      <xdr:rowOff>56135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3129768"/>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56135</xdr:rowOff>
    </xdr:from>
    <xdr:to>
      <xdr:col>78</xdr:col>
      <xdr:colOff>69850</xdr:colOff>
      <xdr:row>77</xdr:row>
      <xdr:rowOff>78994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32577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77</xdr:row>
      <xdr:rowOff>78994</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266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65278</xdr:rowOff>
    </xdr:from>
    <xdr:to>
      <xdr:col>69</xdr:col>
      <xdr:colOff>92075</xdr:colOff>
      <xdr:row>77</xdr:row>
      <xdr:rowOff>133858</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004800" y="132669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20845</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5335</xdr:rowOff>
    </xdr:from>
    <xdr:to>
      <xdr:col>78</xdr:col>
      <xdr:colOff>120650</xdr:colOff>
      <xdr:row>77</xdr:row>
      <xdr:rowOff>106935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xdr:rowOff>
    </xdr:from>
    <xdr:to>
      <xdr:col>69</xdr:col>
      <xdr:colOff>142875</xdr:colOff>
      <xdr:row>77</xdr:row>
      <xdr:rowOff>116078</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83058</xdr:rowOff>
    </xdr:from>
    <xdr:to>
      <xdr:col>65</xdr:col>
      <xdr:colOff>53975</xdr:colOff>
      <xdr:row>78</xdr:row>
      <xdr:rowOff>13208</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169435</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169101</xdr:rowOff>
    </xdr:from>
    <xdr:to>
      <xdr:col>29</xdr:col>
      <xdr:colOff>127000</xdr:colOff>
      <xdr:row>18</xdr:row>
      <xdr:rowOff>16224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31376"/>
          <a:ext cx="647700" cy="18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119683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9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16224</xdr:rowOff>
    </xdr:from>
    <xdr:to>
      <xdr:col>26</xdr:col>
      <xdr:colOff>50800</xdr:colOff>
      <xdr:row>18</xdr:row>
      <xdr:rowOff>53124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49949"/>
          <a:ext cx="698500" cy="36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104233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23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47142</xdr:rowOff>
    </xdr:from>
    <xdr:to>
      <xdr:col>22</xdr:col>
      <xdr:colOff>114300</xdr:colOff>
      <xdr:row>18</xdr:row>
      <xdr:rowOff>53124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80867"/>
          <a:ext cx="698500" cy="5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125341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47142</xdr:rowOff>
    </xdr:from>
    <xdr:to>
      <xdr:col>18</xdr:col>
      <xdr:colOff>177800</xdr:colOff>
      <xdr:row>18</xdr:row>
      <xdr:rowOff>60515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80867"/>
          <a:ext cx="698500" cy="1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164717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167765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118301</xdr:rowOff>
    </xdr:from>
    <xdr:to>
      <xdr:col>29</xdr:col>
      <xdr:colOff>177800</xdr:colOff>
      <xdr:row>18</xdr:row>
      <xdr:rowOff>48451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80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90378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5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136874</xdr:rowOff>
    </xdr:from>
    <xdr:to>
      <xdr:col>26</xdr:col>
      <xdr:colOff>101600</xdr:colOff>
      <xdr:row>18</xdr:row>
      <xdr:rowOff>67024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99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51801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85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2324</xdr:rowOff>
    </xdr:from>
    <xdr:to>
      <xdr:col>22</xdr:col>
      <xdr:colOff>165100</xdr:colOff>
      <xdr:row>18</xdr:row>
      <xdr:rowOff>103924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36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88701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2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167792</xdr:rowOff>
    </xdr:from>
    <xdr:to>
      <xdr:col>19</xdr:col>
      <xdr:colOff>38100</xdr:colOff>
      <xdr:row>18</xdr:row>
      <xdr:rowOff>97942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30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82719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1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9715</xdr:rowOff>
    </xdr:from>
    <xdr:to>
      <xdr:col>15</xdr:col>
      <xdr:colOff>101600</xdr:colOff>
      <xdr:row>18</xdr:row>
      <xdr:rowOff>111315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43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96093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2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43162</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107112</xdr:rowOff>
    </xdr:from>
    <xdr:to>
      <xdr:col>29</xdr:col>
      <xdr:colOff>127000</xdr:colOff>
      <xdr:row>37</xdr:row>
      <xdr:rowOff>164445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231812"/>
          <a:ext cx="647700" cy="57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172828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83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127046</xdr:rowOff>
    </xdr:from>
    <xdr:to>
      <xdr:col>26</xdr:col>
      <xdr:colOff>50800</xdr:colOff>
      <xdr:row>37</xdr:row>
      <xdr:rowOff>164445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251746"/>
          <a:ext cx="698500" cy="37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17450</xdr:rowOff>
    </xdr:from>
    <xdr:to>
      <xdr:col>26</xdr:col>
      <xdr:colOff>101600</xdr:colOff>
      <xdr:row>36</xdr:row>
      <xdr:rowOff>119050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129227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53299</xdr:rowOff>
    </xdr:from>
    <xdr:to>
      <xdr:col>22</xdr:col>
      <xdr:colOff>114300</xdr:colOff>
      <xdr:row>37</xdr:row>
      <xdr:rowOff>127046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177999"/>
          <a:ext cx="698500" cy="73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27966</xdr:rowOff>
    </xdr:from>
    <xdr:to>
      <xdr:col>22</xdr:col>
      <xdr:colOff>165100</xdr:colOff>
      <xdr:row>36</xdr:row>
      <xdr:rowOff>129566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139743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5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53299</xdr:rowOff>
    </xdr:from>
    <xdr:to>
      <xdr:col>18</xdr:col>
      <xdr:colOff>177800</xdr:colOff>
      <xdr:row>37</xdr:row>
      <xdr:rowOff>72319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177999"/>
          <a:ext cx="698500" cy="19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64953</xdr:rowOff>
    </xdr:from>
    <xdr:to>
      <xdr:col>19</xdr:col>
      <xdr:colOff>38100</xdr:colOff>
      <xdr:row>36</xdr:row>
      <xdr:rowOff>166553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176730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32903</xdr:rowOff>
    </xdr:from>
    <xdr:to>
      <xdr:col>15</xdr:col>
      <xdr:colOff>101600</xdr:colOff>
      <xdr:row>36</xdr:row>
      <xdr:rowOff>134503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144680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5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56312</xdr:rowOff>
    </xdr:from>
    <xdr:to>
      <xdr:col>29</xdr:col>
      <xdr:colOff>177800</xdr:colOff>
      <xdr:row>37</xdr:row>
      <xdr:rowOff>157912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81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28389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113645</xdr:rowOff>
    </xdr:from>
    <xdr:to>
      <xdr:col>26</xdr:col>
      <xdr:colOff>101600</xdr:colOff>
      <xdr:row>37</xdr:row>
      <xdr:rowOff>215245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238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200022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324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76246</xdr:rowOff>
    </xdr:from>
    <xdr:to>
      <xdr:col>22</xdr:col>
      <xdr:colOff>165100</xdr:colOff>
      <xdr:row>37</xdr:row>
      <xdr:rowOff>177846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200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162623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87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2499</xdr:rowOff>
    </xdr:from>
    <xdr:to>
      <xdr:col>19</xdr:col>
      <xdr:colOff>38100</xdr:colOff>
      <xdr:row>37</xdr:row>
      <xdr:rowOff>104099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27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88876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1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21519</xdr:rowOff>
    </xdr:from>
    <xdr:to>
      <xdr:col>15</xdr:col>
      <xdr:colOff>101600</xdr:colOff>
      <xdr:row>37</xdr:row>
      <xdr:rowOff>123119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46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107896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3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135,271
131,935
79.35
53,701,616
49,400,906
4,058,544
30,251,923
47,983,653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23838</xdr:rowOff>
    </xdr:from>
    <xdr:to>
      <xdr:col>24</xdr:col>
      <xdr:colOff>62865</xdr:colOff>
      <xdr:row>39</xdr:row>
      <xdr:rowOff>57938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7338"/>
          <a:ext cx="1270" cy="157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61765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57938</xdr:rowOff>
    </xdr:from>
    <xdr:to>
      <xdr:col>24</xdr:col>
      <xdr:colOff>152400</xdr:colOff>
      <xdr:row>39</xdr:row>
      <xdr:rowOff>57938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141965</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23838</xdr:rowOff>
    </xdr:from>
    <xdr:to>
      <xdr:col>24</xdr:col>
      <xdr:colOff>152400</xdr:colOff>
      <xdr:row>30</xdr:row>
      <xdr:rowOff>23838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63576</xdr:rowOff>
    </xdr:from>
    <xdr:to>
      <xdr:col>24</xdr:col>
      <xdr:colOff>63500</xdr:colOff>
      <xdr:row>37</xdr:row>
      <xdr:rowOff>65862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0722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83926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3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61049</xdr:rowOff>
    </xdr:from>
    <xdr:to>
      <xdr:col>24</xdr:col>
      <xdr:colOff>114300</xdr:colOff>
      <xdr:row>35</xdr:row>
      <xdr:rowOff>162649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65862</xdr:rowOff>
    </xdr:from>
    <xdr:to>
      <xdr:col>19</xdr:col>
      <xdr:colOff>177800</xdr:colOff>
      <xdr:row>39</xdr:row>
      <xdr:rowOff>69253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09512"/>
          <a:ext cx="889000" cy="3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171005</xdr:rowOff>
    </xdr:from>
    <xdr:to>
      <xdr:col>20</xdr:col>
      <xdr:colOff>38100</xdr:colOff>
      <xdr:row>36</xdr:row>
      <xdr:rowOff>101155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117682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4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635</xdr:rowOff>
    </xdr:from>
    <xdr:to>
      <xdr:col>15</xdr:col>
      <xdr:colOff>50800</xdr:colOff>
      <xdr:row>39</xdr:row>
      <xdr:rowOff>69253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687185"/>
          <a:ext cx="889000" cy="6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82309</xdr:rowOff>
    </xdr:from>
    <xdr:to>
      <xdr:col>15</xdr:col>
      <xdr:colOff>101600</xdr:colOff>
      <xdr:row>38</xdr:row>
      <xdr:rowOff>12458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28986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0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154825</xdr:rowOff>
    </xdr:from>
    <xdr:to>
      <xdr:col>10</xdr:col>
      <xdr:colOff>114300</xdr:colOff>
      <xdr:row>39</xdr:row>
      <xdr:rowOff>635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69925"/>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106464</xdr:rowOff>
    </xdr:from>
    <xdr:to>
      <xdr:col>10</xdr:col>
      <xdr:colOff>165100</xdr:colOff>
      <xdr:row>38</xdr:row>
      <xdr:rowOff>36614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53141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102844</xdr:rowOff>
    </xdr:from>
    <xdr:to>
      <xdr:col>6</xdr:col>
      <xdr:colOff>38100</xdr:colOff>
      <xdr:row>38</xdr:row>
      <xdr:rowOff>32995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464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49521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12776</xdr:rowOff>
    </xdr:from>
    <xdr:to>
      <xdr:col>24</xdr:col>
      <xdr:colOff>114300</xdr:colOff>
      <xdr:row>37</xdr:row>
      <xdr:rowOff>114376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162653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3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15062</xdr:rowOff>
    </xdr:from>
    <xdr:to>
      <xdr:col>20</xdr:col>
      <xdr:colOff>38100</xdr:colOff>
      <xdr:row>37</xdr:row>
      <xdr:rowOff>116662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107789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18453</xdr:rowOff>
    </xdr:from>
    <xdr:to>
      <xdr:col>15</xdr:col>
      <xdr:colOff>101600</xdr:colOff>
      <xdr:row>39</xdr:row>
      <xdr:rowOff>120053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70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111180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9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121285</xdr:rowOff>
    </xdr:from>
    <xdr:to>
      <xdr:col>10</xdr:col>
      <xdr:colOff>165100</xdr:colOff>
      <xdr:row>39</xdr:row>
      <xdr:rowOff>51435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42562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2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104025</xdr:rowOff>
    </xdr:from>
    <xdr:to>
      <xdr:col>6</xdr:col>
      <xdr:colOff>38100</xdr:colOff>
      <xdr:row>39</xdr:row>
      <xdr:rowOff>34175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25302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1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111190</xdr:rowOff>
    </xdr:from>
    <xdr:to>
      <xdr:col>24</xdr:col>
      <xdr:colOff>63500</xdr:colOff>
      <xdr:row>57</xdr:row>
      <xdr:rowOff>6948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712390"/>
          <a:ext cx="8382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152827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39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111190</xdr:rowOff>
    </xdr:from>
    <xdr:to>
      <xdr:col>19</xdr:col>
      <xdr:colOff>177800</xdr:colOff>
      <xdr:row>56</xdr:row>
      <xdr:rowOff>128172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12390"/>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111041</xdr:rowOff>
    </xdr:from>
    <xdr:to>
      <xdr:col>20</xdr:col>
      <xdr:colOff>38100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57718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1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128172</xdr:rowOff>
    </xdr:from>
    <xdr:to>
      <xdr:col>15</xdr:col>
      <xdr:colOff>50800</xdr:colOff>
      <xdr:row>56</xdr:row>
      <xdr:rowOff>165042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29372"/>
          <a:ext cx="889000" cy="3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111760</xdr:rowOff>
    </xdr:from>
    <xdr:to>
      <xdr:col>15</xdr:col>
      <xdr:colOff>101600</xdr:colOff>
      <xdr:row>56</xdr:row>
      <xdr:rowOff>41910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58437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165042</xdr:rowOff>
    </xdr:from>
    <xdr:to>
      <xdr:col>10</xdr:col>
      <xdr:colOff>114300</xdr:colOff>
      <xdr:row>57</xdr:row>
      <xdr:rowOff>53485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66242"/>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36453</xdr:rowOff>
    </xdr:from>
    <xdr:to>
      <xdr:col>10</xdr:col>
      <xdr:colOff>165100</xdr:colOff>
      <xdr:row>56</xdr:row>
      <xdr:rowOff>138053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154580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63722</xdr:rowOff>
    </xdr:from>
    <xdr:to>
      <xdr:col>6</xdr:col>
      <xdr:colOff>38100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10399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127598</xdr:rowOff>
    </xdr:from>
    <xdr:to>
      <xdr:col>24</xdr:col>
      <xdr:colOff>114300</xdr:colOff>
      <xdr:row>57</xdr:row>
      <xdr:rowOff>57748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2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106025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0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60390</xdr:rowOff>
    </xdr:from>
    <xdr:to>
      <xdr:col>20</xdr:col>
      <xdr:colOff>38100</xdr:colOff>
      <xdr:row>56</xdr:row>
      <xdr:rowOff>161990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6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153117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77372</xdr:rowOff>
    </xdr:from>
    <xdr:to>
      <xdr:col>15</xdr:col>
      <xdr:colOff>101600</xdr:colOff>
      <xdr:row>57</xdr:row>
      <xdr:rowOff>7522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7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170099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7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114242</xdr:rowOff>
    </xdr:from>
    <xdr:to>
      <xdr:col>10</xdr:col>
      <xdr:colOff>165100</xdr:colOff>
      <xdr:row>57</xdr:row>
      <xdr:rowOff>44392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35519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0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2685</xdr:rowOff>
    </xdr:from>
    <xdr:to>
      <xdr:col>6</xdr:col>
      <xdr:colOff>38100</xdr:colOff>
      <xdr:row>57</xdr:row>
      <xdr:rowOff>104285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95412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6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61540</xdr:rowOff>
    </xdr:from>
    <xdr:to>
      <xdr:col>24</xdr:col>
      <xdr:colOff>63500</xdr:colOff>
      <xdr:row>75</xdr:row>
      <xdr:rowOff>115643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2920290"/>
          <a:ext cx="838200" cy="5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33363</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63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61540</xdr:rowOff>
    </xdr:from>
    <xdr:to>
      <xdr:col>19</xdr:col>
      <xdr:colOff>177800</xdr:colOff>
      <xdr:row>75</xdr:row>
      <xdr:rowOff>64370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2920290"/>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28791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23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64370</xdr:rowOff>
    </xdr:from>
    <xdr:to>
      <xdr:col>15</xdr:col>
      <xdr:colOff>50800</xdr:colOff>
      <xdr:row>75</xdr:row>
      <xdr:rowOff>71011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2923120"/>
          <a:ext cx="889000" cy="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35431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3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71011</xdr:rowOff>
    </xdr:from>
    <xdr:to>
      <xdr:col>10</xdr:col>
      <xdr:colOff>114300</xdr:colOff>
      <xdr:row>76</xdr:row>
      <xdr:rowOff>126529</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2929761"/>
          <a:ext cx="889000" cy="2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21063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2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31404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23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64843</xdr:rowOff>
    </xdr:from>
    <xdr:to>
      <xdr:col>24</xdr:col>
      <xdr:colOff>114300</xdr:colOff>
      <xdr:row>75</xdr:row>
      <xdr:rowOff>166443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9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87720</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77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10740</xdr:rowOff>
    </xdr:from>
    <xdr:to>
      <xdr:col>20</xdr:col>
      <xdr:colOff>38100</xdr:colOff>
      <xdr:row>75</xdr:row>
      <xdr:rowOff>112340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86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128867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6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13570</xdr:rowOff>
    </xdr:from>
    <xdr:to>
      <xdr:col>15</xdr:col>
      <xdr:colOff>101600</xdr:colOff>
      <xdr:row>75</xdr:row>
      <xdr:rowOff>115170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8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131697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6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20211</xdr:rowOff>
    </xdr:from>
    <xdr:to>
      <xdr:col>10</xdr:col>
      <xdr:colOff>165100</xdr:colOff>
      <xdr:row>75</xdr:row>
      <xdr:rowOff>121811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8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138338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75729</xdr:rowOff>
    </xdr:from>
    <xdr:to>
      <xdr:col>6</xdr:col>
      <xdr:colOff>38100</xdr:colOff>
      <xdr:row>77</xdr:row>
      <xdr:rowOff>5879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1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22405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88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82569</xdr:rowOff>
    </xdr:from>
    <xdr:to>
      <xdr:col>24</xdr:col>
      <xdr:colOff>62865</xdr:colOff>
      <xdr:row>95</xdr:row>
      <xdr:rowOff>45402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684519"/>
          <a:ext cx="1270" cy="64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49229</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33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45402</xdr:rowOff>
    </xdr:from>
    <xdr:to>
      <xdr:col>24</xdr:col>
      <xdr:colOff>152400</xdr:colOff>
      <xdr:row>95</xdr:row>
      <xdr:rowOff>45402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33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29246</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4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82569</xdr:rowOff>
    </xdr:from>
    <xdr:to>
      <xdr:col>24</xdr:col>
      <xdr:colOff>152400</xdr:colOff>
      <xdr:row>91</xdr:row>
      <xdr:rowOff>82569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6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106268</xdr:rowOff>
    </xdr:from>
    <xdr:to>
      <xdr:col>24</xdr:col>
      <xdr:colOff>63500</xdr:colOff>
      <xdr:row>97</xdr:row>
      <xdr:rowOff>49346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222568"/>
          <a:ext cx="838200" cy="45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42893</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58162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20016</xdr:rowOff>
    </xdr:from>
    <xdr:to>
      <xdr:col>24</xdr:col>
      <xdr:colOff>114300</xdr:colOff>
      <xdr:row>93</xdr:row>
      <xdr:rowOff>121616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596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49346</xdr:rowOff>
    </xdr:from>
    <xdr:to>
      <xdr:col>19</xdr:col>
      <xdr:colOff>177800</xdr:colOff>
      <xdr:row>97</xdr:row>
      <xdr:rowOff>78378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79996"/>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126428</xdr:rowOff>
    </xdr:from>
    <xdr:to>
      <xdr:col>20</xdr:col>
      <xdr:colOff>38100</xdr:colOff>
      <xdr:row>96</xdr:row>
      <xdr:rowOff>56578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1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73105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1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78378</xdr:rowOff>
    </xdr:from>
    <xdr:to>
      <xdr:col>15</xdr:col>
      <xdr:colOff>50800</xdr:colOff>
      <xdr:row>97</xdr:row>
      <xdr:rowOff>127812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09028"/>
          <a:ext cx="889000" cy="4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27997</xdr:rowOff>
    </xdr:from>
    <xdr:to>
      <xdr:col>15</xdr:col>
      <xdr:colOff>101600</xdr:colOff>
      <xdr:row>96</xdr:row>
      <xdr:rowOff>129597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8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146124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2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125298</xdr:rowOff>
    </xdr:from>
    <xdr:to>
      <xdr:col>10</xdr:col>
      <xdr:colOff>114300</xdr:colOff>
      <xdr:row>97</xdr:row>
      <xdr:rowOff>127812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755948"/>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131133</xdr:rowOff>
    </xdr:from>
    <xdr:to>
      <xdr:col>10</xdr:col>
      <xdr:colOff>165100</xdr:colOff>
      <xdr:row>97</xdr:row>
      <xdr:rowOff>61283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77810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129342</xdr:rowOff>
    </xdr:from>
    <xdr:to>
      <xdr:col>6</xdr:col>
      <xdr:colOff>38100</xdr:colOff>
      <xdr:row>97</xdr:row>
      <xdr:rowOff>59492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8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76019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6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55468</xdr:rowOff>
    </xdr:from>
    <xdr:to>
      <xdr:col>24</xdr:col>
      <xdr:colOff>114300</xdr:colOff>
      <xdr:row>94</xdr:row>
      <xdr:rowOff>157068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1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141845</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08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169996</xdr:rowOff>
    </xdr:from>
    <xdr:to>
      <xdr:col>20</xdr:col>
      <xdr:colOff>38100</xdr:colOff>
      <xdr:row>97</xdr:row>
      <xdr:rowOff>100146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91273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7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27578</xdr:rowOff>
    </xdr:from>
    <xdr:to>
      <xdr:col>15</xdr:col>
      <xdr:colOff>101600</xdr:colOff>
      <xdr:row>97</xdr:row>
      <xdr:rowOff>129178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120305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5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77012</xdr:rowOff>
    </xdr:from>
    <xdr:to>
      <xdr:col>10</xdr:col>
      <xdr:colOff>165100</xdr:colOff>
      <xdr:row>98</xdr:row>
      <xdr:rowOff>7162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0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169739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74498</xdr:rowOff>
    </xdr:from>
    <xdr:to>
      <xdr:col>6</xdr:col>
      <xdr:colOff>38100</xdr:colOff>
      <xdr:row>98</xdr:row>
      <xdr:rowOff>4648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167225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79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65515</xdr:rowOff>
    </xdr:from>
    <xdr:to>
      <xdr:col>55</xdr:col>
      <xdr:colOff>0</xdr:colOff>
      <xdr:row>38</xdr:row>
      <xdr:rowOff>19155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6066265"/>
          <a:ext cx="838200" cy="46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46598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1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65515</xdr:rowOff>
    </xdr:from>
    <xdr:to>
      <xdr:col>50</xdr:col>
      <xdr:colOff>114300</xdr:colOff>
      <xdr:row>38</xdr:row>
      <xdr:rowOff>5096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066265"/>
          <a:ext cx="889000" cy="45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86303</xdr:rowOff>
    </xdr:from>
    <xdr:to>
      <xdr:col>50</xdr:col>
      <xdr:colOff>165100</xdr:colOff>
      <xdr:row>35</xdr:row>
      <xdr:rowOff>16453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32980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6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1342</xdr:rowOff>
    </xdr:from>
    <xdr:to>
      <xdr:col>45</xdr:col>
      <xdr:colOff>177800</xdr:colOff>
      <xdr:row>38</xdr:row>
      <xdr:rowOff>5096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516442"/>
          <a:ext cx="889000" cy="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74727</xdr:rowOff>
    </xdr:from>
    <xdr:to>
      <xdr:col>46</xdr:col>
      <xdr:colOff>38100</xdr:colOff>
      <xdr:row>38</xdr:row>
      <xdr:rowOff>4877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21404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1342</xdr:rowOff>
    </xdr:from>
    <xdr:to>
      <xdr:col>41</xdr:col>
      <xdr:colOff>50800</xdr:colOff>
      <xdr:row>38</xdr:row>
      <xdr:rowOff>12452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16442"/>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87917</xdr:rowOff>
    </xdr:from>
    <xdr:to>
      <xdr:col>41</xdr:col>
      <xdr:colOff>101600</xdr:colOff>
      <xdr:row>38</xdr:row>
      <xdr:rowOff>18067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34594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96265</xdr:rowOff>
    </xdr:from>
    <xdr:to>
      <xdr:col>36</xdr:col>
      <xdr:colOff>165100</xdr:colOff>
      <xdr:row>38</xdr:row>
      <xdr:rowOff>26415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42942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139805</xdr:rowOff>
    </xdr:from>
    <xdr:to>
      <xdr:col>55</xdr:col>
      <xdr:colOff>50800</xdr:colOff>
      <xdr:row>38</xdr:row>
      <xdr:rowOff>69955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8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54732</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9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14715</xdr:rowOff>
    </xdr:from>
    <xdr:to>
      <xdr:col>50</xdr:col>
      <xdr:colOff>165100</xdr:colOff>
      <xdr:row>35</xdr:row>
      <xdr:rowOff>116315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01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107442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610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125746</xdr:rowOff>
    </xdr:from>
    <xdr:to>
      <xdr:col>46</xdr:col>
      <xdr:colOff>38100</xdr:colOff>
      <xdr:row>38</xdr:row>
      <xdr:rowOff>55896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6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47023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121992</xdr:rowOff>
    </xdr:from>
    <xdr:to>
      <xdr:col>41</xdr:col>
      <xdr:colOff>101600</xdr:colOff>
      <xdr:row>38</xdr:row>
      <xdr:rowOff>52143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656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43269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133102</xdr:rowOff>
    </xdr:from>
    <xdr:to>
      <xdr:col>36</xdr:col>
      <xdr:colOff>165100</xdr:colOff>
      <xdr:row>38</xdr:row>
      <xdr:rowOff>63252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7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54379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6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71497</xdr:rowOff>
    </xdr:from>
    <xdr:to>
      <xdr:col>55</xdr:col>
      <xdr:colOff>0</xdr:colOff>
      <xdr:row>56</xdr:row>
      <xdr:rowOff>138219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501247"/>
          <a:ext cx="838200" cy="23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59102</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88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71497</xdr:rowOff>
    </xdr:from>
    <xdr:to>
      <xdr:col>50</xdr:col>
      <xdr:colOff>114300</xdr:colOff>
      <xdr:row>56</xdr:row>
      <xdr:rowOff>68697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501247"/>
          <a:ext cx="889000" cy="16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166532</xdr:rowOff>
    </xdr:from>
    <xdr:to>
      <xdr:col>50</xdr:col>
      <xdr:colOff>165100</xdr:colOff>
      <xdr:row>56</xdr:row>
      <xdr:rowOff>96682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9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87809</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8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68697</xdr:rowOff>
    </xdr:from>
    <xdr:to>
      <xdr:col>45</xdr:col>
      <xdr:colOff>177800</xdr:colOff>
      <xdr:row>56</xdr:row>
      <xdr:rowOff>128744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669897"/>
          <a:ext cx="889000" cy="6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109799</xdr:rowOff>
    </xdr:from>
    <xdr:to>
      <xdr:col>46</xdr:col>
      <xdr:colOff>38100</xdr:colOff>
      <xdr:row>56</xdr:row>
      <xdr:rowOff>39949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3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56476</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31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128744</xdr:rowOff>
    </xdr:from>
    <xdr:to>
      <xdr:col>41</xdr:col>
      <xdr:colOff>50800</xdr:colOff>
      <xdr:row>57</xdr:row>
      <xdr:rowOff>28960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729944"/>
          <a:ext cx="8890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52312</xdr:rowOff>
    </xdr:from>
    <xdr:to>
      <xdr:col>41</xdr:col>
      <xdr:colOff>101600</xdr:colOff>
      <xdr:row>56</xdr:row>
      <xdr:rowOff>153912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170439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18560</xdr:rowOff>
    </xdr:from>
    <xdr:to>
      <xdr:col>36</xdr:col>
      <xdr:colOff>165100</xdr:colOff>
      <xdr:row>56</xdr:row>
      <xdr:rowOff>120160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136687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39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87419</xdr:rowOff>
    </xdr:from>
    <xdr:to>
      <xdr:col>55</xdr:col>
      <xdr:colOff>50800</xdr:colOff>
      <xdr:row>57</xdr:row>
      <xdr:rowOff>17569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68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14651</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1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20697</xdr:rowOff>
    </xdr:from>
    <xdr:to>
      <xdr:col>50</xdr:col>
      <xdr:colOff>165100</xdr:colOff>
      <xdr:row>55</xdr:row>
      <xdr:rowOff>122297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45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138824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22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17897</xdr:rowOff>
    </xdr:from>
    <xdr:to>
      <xdr:col>46</xdr:col>
      <xdr:colOff>38100</xdr:colOff>
      <xdr:row>56</xdr:row>
      <xdr:rowOff>119497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61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110624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7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77944</xdr:rowOff>
    </xdr:from>
    <xdr:to>
      <xdr:col>41</xdr:col>
      <xdr:colOff>101600</xdr:colOff>
      <xdr:row>57</xdr:row>
      <xdr:rowOff>8094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67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170671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77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149610</xdr:rowOff>
    </xdr:from>
    <xdr:to>
      <xdr:col>36</xdr:col>
      <xdr:colOff>165100</xdr:colOff>
      <xdr:row>57</xdr:row>
      <xdr:rowOff>79760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5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70887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84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84134</xdr:rowOff>
    </xdr:from>
    <xdr:to>
      <xdr:col>55</xdr:col>
      <xdr:colOff>0</xdr:colOff>
      <xdr:row>78</xdr:row>
      <xdr:rowOff>125070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285784"/>
          <a:ext cx="838200" cy="21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54404</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2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84134</xdr:rowOff>
    </xdr:from>
    <xdr:to>
      <xdr:col>50</xdr:col>
      <xdr:colOff>114300</xdr:colOff>
      <xdr:row>78</xdr:row>
      <xdr:rowOff>22878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285784"/>
          <a:ext cx="8890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44910</xdr:rowOff>
    </xdr:from>
    <xdr:to>
      <xdr:col>50</xdr:col>
      <xdr:colOff>165100</xdr:colOff>
      <xdr:row>78</xdr:row>
      <xdr:rowOff>146510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1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137637</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1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22878</xdr:rowOff>
    </xdr:from>
    <xdr:to>
      <xdr:col>45</xdr:col>
      <xdr:colOff>177800</xdr:colOff>
      <xdr:row>78</xdr:row>
      <xdr:rowOff>88173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395978"/>
          <a:ext cx="889000" cy="6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151879</xdr:rowOff>
    </xdr:from>
    <xdr:to>
      <xdr:col>46</xdr:col>
      <xdr:colOff>38100</xdr:colOff>
      <xdr:row>78</xdr:row>
      <xdr:rowOff>82029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5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73156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44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88173</xdr:rowOff>
    </xdr:from>
    <xdr:to>
      <xdr:col>41</xdr:col>
      <xdr:colOff>50800</xdr:colOff>
      <xdr:row>78</xdr:row>
      <xdr:rowOff>139350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461273"/>
          <a:ext cx="889000" cy="5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67487</xdr:rowOff>
    </xdr:from>
    <xdr:to>
      <xdr:col>41</xdr:col>
      <xdr:colOff>101600</xdr:colOff>
      <xdr:row>78</xdr:row>
      <xdr:rowOff>169087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160214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53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87133</xdr:rowOff>
    </xdr:from>
    <xdr:to>
      <xdr:col>36</xdr:col>
      <xdr:colOff>165100</xdr:colOff>
      <xdr:row>79</xdr:row>
      <xdr:rowOff>17283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33810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23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74270</xdr:rowOff>
    </xdr:from>
    <xdr:to>
      <xdr:col>55</xdr:col>
      <xdr:colOff>50800</xdr:colOff>
      <xdr:row>79</xdr:row>
      <xdr:rowOff>4420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33647</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3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33334</xdr:rowOff>
    </xdr:from>
    <xdr:to>
      <xdr:col>50</xdr:col>
      <xdr:colOff>165100</xdr:colOff>
      <xdr:row>77</xdr:row>
      <xdr:rowOff>134934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23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151461</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01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143528</xdr:rowOff>
    </xdr:from>
    <xdr:to>
      <xdr:col>46</xdr:col>
      <xdr:colOff>38100</xdr:colOff>
      <xdr:row>78</xdr:row>
      <xdr:rowOff>73678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4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90205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12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37373</xdr:rowOff>
    </xdr:from>
    <xdr:to>
      <xdr:col>41</xdr:col>
      <xdr:colOff>101600</xdr:colOff>
      <xdr:row>78</xdr:row>
      <xdr:rowOff>138973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1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155500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18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88550</xdr:rowOff>
    </xdr:from>
    <xdr:to>
      <xdr:col>36</xdr:col>
      <xdr:colOff>165100</xdr:colOff>
      <xdr:row>79</xdr:row>
      <xdr:rowOff>18700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9827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55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26566</xdr:rowOff>
    </xdr:from>
    <xdr:to>
      <xdr:col>54</xdr:col>
      <xdr:colOff>189865</xdr:colOff>
      <xdr:row>97</xdr:row>
      <xdr:rowOff>165350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57066"/>
          <a:ext cx="1270" cy="1338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169177</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7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165350</xdr:rowOff>
    </xdr:from>
    <xdr:to>
      <xdr:col>55</xdr:col>
      <xdr:colOff>88900</xdr:colOff>
      <xdr:row>97</xdr:row>
      <xdr:rowOff>165350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79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144693</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26566</xdr:rowOff>
    </xdr:from>
    <xdr:to>
      <xdr:col>55</xdr:col>
      <xdr:colOff>88900</xdr:colOff>
      <xdr:row>90</xdr:row>
      <xdr:rowOff>26566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57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22794</xdr:rowOff>
    </xdr:from>
    <xdr:to>
      <xdr:col>55</xdr:col>
      <xdr:colOff>0</xdr:colOff>
      <xdr:row>96</xdr:row>
      <xdr:rowOff>28257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139094"/>
          <a:ext cx="838200" cy="34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13524</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129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162097</xdr:rowOff>
    </xdr:from>
    <xdr:to>
      <xdr:col>55</xdr:col>
      <xdr:colOff>50800</xdr:colOff>
      <xdr:row>95</xdr:row>
      <xdr:rowOff>92247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2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22794</xdr:rowOff>
    </xdr:from>
    <xdr:to>
      <xdr:col>50</xdr:col>
      <xdr:colOff>114300</xdr:colOff>
      <xdr:row>96</xdr:row>
      <xdr:rowOff>66914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139094"/>
          <a:ext cx="889000" cy="38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52301</xdr:rowOff>
    </xdr:from>
    <xdr:to>
      <xdr:col>50</xdr:col>
      <xdr:colOff>165100</xdr:colOff>
      <xdr:row>94</xdr:row>
      <xdr:rowOff>153901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16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145028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26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66914</xdr:rowOff>
    </xdr:from>
    <xdr:to>
      <xdr:col>45</xdr:col>
      <xdr:colOff>177800</xdr:colOff>
      <xdr:row>96</xdr:row>
      <xdr:rowOff>104656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526114"/>
          <a:ext cx="889000" cy="3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147582</xdr:rowOff>
    </xdr:from>
    <xdr:to>
      <xdr:col>46</xdr:col>
      <xdr:colOff>38100</xdr:colOff>
      <xdr:row>95</xdr:row>
      <xdr:rowOff>77732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26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94259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03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104656</xdr:rowOff>
    </xdr:from>
    <xdr:to>
      <xdr:col>41</xdr:col>
      <xdr:colOff>50800</xdr:colOff>
      <xdr:row>97</xdr:row>
      <xdr:rowOff>12210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563856"/>
          <a:ext cx="889000" cy="7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84945</xdr:rowOff>
    </xdr:from>
    <xdr:to>
      <xdr:col>41</xdr:col>
      <xdr:colOff>101600</xdr:colOff>
      <xdr:row>96</xdr:row>
      <xdr:rowOff>15095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3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31622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1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31133</xdr:rowOff>
    </xdr:from>
    <xdr:to>
      <xdr:col>36</xdr:col>
      <xdr:colOff>165100</xdr:colOff>
      <xdr:row>94</xdr:row>
      <xdr:rowOff>132733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149260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592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148907</xdr:rowOff>
    </xdr:from>
    <xdr:to>
      <xdr:col>55</xdr:col>
      <xdr:colOff>50800</xdr:colOff>
      <xdr:row>96</xdr:row>
      <xdr:rowOff>79057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4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127334</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1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143444</xdr:rowOff>
    </xdr:from>
    <xdr:to>
      <xdr:col>50</xdr:col>
      <xdr:colOff>165100</xdr:colOff>
      <xdr:row>94</xdr:row>
      <xdr:rowOff>73594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08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90121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586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16114</xdr:rowOff>
    </xdr:from>
    <xdr:to>
      <xdr:col>46</xdr:col>
      <xdr:colOff>38100</xdr:colOff>
      <xdr:row>96</xdr:row>
      <xdr:rowOff>117714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47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108841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56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53856</xdr:rowOff>
    </xdr:from>
    <xdr:to>
      <xdr:col>41</xdr:col>
      <xdr:colOff>101600</xdr:colOff>
      <xdr:row>96</xdr:row>
      <xdr:rowOff>155456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51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146583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60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132860</xdr:rowOff>
    </xdr:from>
    <xdr:to>
      <xdr:col>36</xdr:col>
      <xdr:colOff>165100</xdr:colOff>
      <xdr:row>97</xdr:row>
      <xdr:rowOff>63010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59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54137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68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160735</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04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97854</xdr:rowOff>
    </xdr:from>
    <xdr:to>
      <xdr:col>81</xdr:col>
      <xdr:colOff>101600</xdr:colOff>
      <xdr:row>39</xdr:row>
      <xdr:rowOff>28004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44530</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83528</xdr:rowOff>
    </xdr:from>
    <xdr:to>
      <xdr:col>76</xdr:col>
      <xdr:colOff>165100</xdr:colOff>
      <xdr:row>38</xdr:row>
      <xdr:rowOff>13678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4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30205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2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115722</xdr:rowOff>
    </xdr:from>
    <xdr:to>
      <xdr:col>72</xdr:col>
      <xdr:colOff>38100</xdr:colOff>
      <xdr:row>39</xdr:row>
      <xdr:rowOff>45872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62399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0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92727</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116286</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31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111626</xdr:rowOff>
    </xdr:from>
    <xdr:to>
      <xdr:col>85</xdr:col>
      <xdr:colOff>127000</xdr:colOff>
      <xdr:row>77</xdr:row>
      <xdr:rowOff>117232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313276"/>
          <a:ext cx="838200" cy="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163909</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2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105355</xdr:rowOff>
    </xdr:from>
    <xdr:to>
      <xdr:col>81</xdr:col>
      <xdr:colOff>50800</xdr:colOff>
      <xdr:row>77</xdr:row>
      <xdr:rowOff>117232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3307005"/>
          <a:ext cx="889000" cy="1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112778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7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105355</xdr:rowOff>
    </xdr:from>
    <xdr:to>
      <xdr:col>76</xdr:col>
      <xdr:colOff>114300</xdr:colOff>
      <xdr:row>77</xdr:row>
      <xdr:rowOff>111756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30700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119169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9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111756</xdr:rowOff>
    </xdr:from>
    <xdr:to>
      <xdr:col>71</xdr:col>
      <xdr:colOff>177800</xdr:colOff>
      <xdr:row>77</xdr:row>
      <xdr:rowOff>123078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313406"/>
          <a:ext cx="889000" cy="1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130588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123131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98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60826</xdr:rowOff>
    </xdr:from>
    <xdr:to>
      <xdr:col>85</xdr:col>
      <xdr:colOff>177800</xdr:colOff>
      <xdr:row>77</xdr:row>
      <xdr:rowOff>162426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26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39253</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4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66432</xdr:rowOff>
    </xdr:from>
    <xdr:to>
      <xdr:col>81</xdr:col>
      <xdr:colOff>101600</xdr:colOff>
      <xdr:row>77</xdr:row>
      <xdr:rowOff>168032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26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159159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36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54555</xdr:rowOff>
    </xdr:from>
    <xdr:to>
      <xdr:col>76</xdr:col>
      <xdr:colOff>165100</xdr:colOff>
      <xdr:row>77</xdr:row>
      <xdr:rowOff>156155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25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147282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34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60956</xdr:rowOff>
    </xdr:from>
    <xdr:to>
      <xdr:col>72</xdr:col>
      <xdr:colOff>38100</xdr:colOff>
      <xdr:row>77</xdr:row>
      <xdr:rowOff>162556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26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153683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35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72278</xdr:rowOff>
    </xdr:from>
    <xdr:to>
      <xdr:col>67</xdr:col>
      <xdr:colOff>101600</xdr:colOff>
      <xdr:row>78</xdr:row>
      <xdr:rowOff>2428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2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165005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36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162979</xdr:rowOff>
    </xdr:from>
    <xdr:to>
      <xdr:col>85</xdr:col>
      <xdr:colOff>126364</xdr:colOff>
      <xdr:row>98</xdr:row>
      <xdr:rowOff>121774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93479"/>
          <a:ext cx="1269" cy="133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125601</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121774</xdr:rowOff>
    </xdr:from>
    <xdr:to>
      <xdr:col>86</xdr:col>
      <xdr:colOff>25400</xdr:colOff>
      <xdr:row>98</xdr:row>
      <xdr:rowOff>121774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2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109656</xdr:rowOff>
    </xdr:from>
    <xdr:ext cx="534377"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162979</xdr:rowOff>
    </xdr:from>
    <xdr:to>
      <xdr:col>86</xdr:col>
      <xdr:colOff>25400</xdr:colOff>
      <xdr:row>90</xdr:row>
      <xdr:rowOff>162979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9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4178</xdr:rowOff>
    </xdr:from>
    <xdr:to>
      <xdr:col>85</xdr:col>
      <xdr:colOff>127000</xdr:colOff>
      <xdr:row>98</xdr:row>
      <xdr:rowOff>160141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806278"/>
          <a:ext cx="838200" cy="15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86422</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37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63545</xdr:rowOff>
    </xdr:from>
    <xdr:to>
      <xdr:col>85</xdr:col>
      <xdr:colOff>177800</xdr:colOff>
      <xdr:row>96</xdr:row>
      <xdr:rowOff>165145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87388</xdr:rowOff>
    </xdr:from>
    <xdr:to>
      <xdr:col>81</xdr:col>
      <xdr:colOff>50800</xdr:colOff>
      <xdr:row>98</xdr:row>
      <xdr:rowOff>160141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89488"/>
          <a:ext cx="889000" cy="7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88348</xdr:rowOff>
    </xdr:from>
    <xdr:to>
      <xdr:col>81</xdr:col>
      <xdr:colOff>101600</xdr:colOff>
      <xdr:row>98</xdr:row>
      <xdr:rowOff>18498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35025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84626</xdr:rowOff>
    </xdr:from>
    <xdr:to>
      <xdr:col>76</xdr:col>
      <xdr:colOff>114300</xdr:colOff>
      <xdr:row>98</xdr:row>
      <xdr:rowOff>87388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715276"/>
          <a:ext cx="889000" cy="17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72689</xdr:rowOff>
    </xdr:from>
    <xdr:to>
      <xdr:col>76</xdr:col>
      <xdr:colOff>165100</xdr:colOff>
      <xdr:row>97</xdr:row>
      <xdr:rowOff>2839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19366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84626</xdr:rowOff>
    </xdr:from>
    <xdr:to>
      <xdr:col>71</xdr:col>
      <xdr:colOff>177800</xdr:colOff>
      <xdr:row>98</xdr:row>
      <xdr:rowOff>67653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715276"/>
          <a:ext cx="889000" cy="15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135973</xdr:rowOff>
    </xdr:from>
    <xdr:to>
      <xdr:col>72</xdr:col>
      <xdr:colOff>38100</xdr:colOff>
      <xdr:row>98</xdr:row>
      <xdr:rowOff>66123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57250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85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112274</xdr:rowOff>
    </xdr:from>
    <xdr:to>
      <xdr:col>67</xdr:col>
      <xdr:colOff>101600</xdr:colOff>
      <xdr:row>98</xdr:row>
      <xdr:rowOff>42424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58951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124828</xdr:rowOff>
    </xdr:from>
    <xdr:to>
      <xdr:col>85</xdr:col>
      <xdr:colOff>177800</xdr:colOff>
      <xdr:row>98</xdr:row>
      <xdr:rowOff>54978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39755</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6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109341</xdr:rowOff>
    </xdr:from>
    <xdr:to>
      <xdr:col>81</xdr:col>
      <xdr:colOff>101600</xdr:colOff>
      <xdr:row>99</xdr:row>
      <xdr:rowOff>39491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91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30618</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700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36588</xdr:rowOff>
    </xdr:from>
    <xdr:to>
      <xdr:col>76</xdr:col>
      <xdr:colOff>165100</xdr:colOff>
      <xdr:row>98</xdr:row>
      <xdr:rowOff>138188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3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129315</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31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33826</xdr:rowOff>
    </xdr:from>
    <xdr:to>
      <xdr:col>72</xdr:col>
      <xdr:colOff>38100</xdr:colOff>
      <xdr:row>97</xdr:row>
      <xdr:rowOff>135426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66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151953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43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16853</xdr:rowOff>
    </xdr:from>
    <xdr:to>
      <xdr:col>67</xdr:col>
      <xdr:colOff>101600</xdr:colOff>
      <xdr:row>98</xdr:row>
      <xdr:rowOff>118453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109580</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1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90932</xdr:rowOff>
    </xdr:from>
    <xdr:to>
      <xdr:col>116</xdr:col>
      <xdr:colOff>63500</xdr:colOff>
      <xdr:row>35</xdr:row>
      <xdr:rowOff>144399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091682"/>
          <a:ext cx="838200" cy="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138701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10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76200</xdr:rowOff>
    </xdr:from>
    <xdr:to>
      <xdr:col>111</xdr:col>
      <xdr:colOff>177800</xdr:colOff>
      <xdr:row>35</xdr:row>
      <xdr:rowOff>90932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076950"/>
          <a:ext cx="889000" cy="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98569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76200</xdr:rowOff>
    </xdr:from>
    <xdr:to>
      <xdr:col>107</xdr:col>
      <xdr:colOff>50800</xdr:colOff>
      <xdr:row>35</xdr:row>
      <xdr:rowOff>89916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07695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128668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47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89916</xdr:rowOff>
    </xdr:from>
    <xdr:to>
      <xdr:col>102</xdr:col>
      <xdr:colOff>114300</xdr:colOff>
      <xdr:row>35</xdr:row>
      <xdr:rowOff>166370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6090666"/>
          <a:ext cx="889000" cy="7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162704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110507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93599</xdr:rowOff>
    </xdr:from>
    <xdr:to>
      <xdr:col>116</xdr:col>
      <xdr:colOff>114300</xdr:colOff>
      <xdr:row>36</xdr:row>
      <xdr:rowOff>23749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0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116476</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594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40132</xdr:rowOff>
    </xdr:from>
    <xdr:to>
      <xdr:col>112</xdr:col>
      <xdr:colOff>38100</xdr:colOff>
      <xdr:row>35</xdr:row>
      <xdr:rowOff>141732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0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158259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581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25400</xdr:rowOff>
    </xdr:from>
    <xdr:to>
      <xdr:col>107</xdr:col>
      <xdr:colOff>101600</xdr:colOff>
      <xdr:row>35</xdr:row>
      <xdr:rowOff>127000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143527</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58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39116</xdr:rowOff>
    </xdr:from>
    <xdr:to>
      <xdr:col>102</xdr:col>
      <xdr:colOff>165100</xdr:colOff>
      <xdr:row>35</xdr:row>
      <xdr:rowOff>140716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0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157243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581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115570</xdr:rowOff>
    </xdr:from>
    <xdr:to>
      <xdr:col>98</xdr:col>
      <xdr:colOff>38100</xdr:colOff>
      <xdr:row>36</xdr:row>
      <xdr:rowOff>45720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1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62247</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58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118211</xdr:rowOff>
    </xdr:from>
    <xdr:to>
      <xdr:col>116</xdr:col>
      <xdr:colOff>63500</xdr:colOff>
      <xdr:row>57</xdr:row>
      <xdr:rowOff>142501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890861"/>
          <a:ext cx="838200" cy="2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51941</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481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110668</xdr:rowOff>
    </xdr:from>
    <xdr:to>
      <xdr:col>111</xdr:col>
      <xdr:colOff>177800</xdr:colOff>
      <xdr:row>57</xdr:row>
      <xdr:rowOff>118211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883318"/>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31521</xdr:rowOff>
    </xdr:from>
    <xdr:to>
      <xdr:col>112</xdr:col>
      <xdr:colOff>38100</xdr:colOff>
      <xdr:row>56</xdr:row>
      <xdr:rowOff>133121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149648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40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52375</xdr:rowOff>
    </xdr:from>
    <xdr:to>
      <xdr:col>107</xdr:col>
      <xdr:colOff>50800</xdr:colOff>
      <xdr:row>57</xdr:row>
      <xdr:rowOff>110668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653575"/>
          <a:ext cx="889000" cy="22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47752</xdr:rowOff>
    </xdr:from>
    <xdr:to>
      <xdr:col>107</xdr:col>
      <xdr:colOff>101600</xdr:colOff>
      <xdr:row>56</xdr:row>
      <xdr:rowOff>149352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165879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52375</xdr:rowOff>
    </xdr:from>
    <xdr:to>
      <xdr:col>102</xdr:col>
      <xdr:colOff>114300</xdr:colOff>
      <xdr:row>57</xdr:row>
      <xdr:rowOff>81007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653575"/>
          <a:ext cx="889000" cy="20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89</xdr:rowOff>
    </xdr:from>
    <xdr:to>
      <xdr:col>102</xdr:col>
      <xdr:colOff>165100</xdr:colOff>
      <xdr:row>56</xdr:row>
      <xdr:rowOff>101689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118216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39808</xdr:rowOff>
    </xdr:from>
    <xdr:to>
      <xdr:col>98</xdr:col>
      <xdr:colOff>38100</xdr:colOff>
      <xdr:row>55</xdr:row>
      <xdr:rowOff>141408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157935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91701</xdr:rowOff>
    </xdr:from>
    <xdr:to>
      <xdr:col>116</xdr:col>
      <xdr:colOff>114300</xdr:colOff>
      <xdr:row>58</xdr:row>
      <xdr:rowOff>21851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8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6628</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779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67411</xdr:rowOff>
    </xdr:from>
    <xdr:to>
      <xdr:col>112</xdr:col>
      <xdr:colOff>38100</xdr:colOff>
      <xdr:row>57</xdr:row>
      <xdr:rowOff>169011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84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160138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93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59868</xdr:rowOff>
    </xdr:from>
    <xdr:to>
      <xdr:col>107</xdr:col>
      <xdr:colOff>101600</xdr:colOff>
      <xdr:row>57</xdr:row>
      <xdr:rowOff>161468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83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152595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92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1575</xdr:rowOff>
    </xdr:from>
    <xdr:to>
      <xdr:col>102</xdr:col>
      <xdr:colOff>165100</xdr:colOff>
      <xdr:row>56</xdr:row>
      <xdr:rowOff>103175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6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94302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69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30207</xdr:rowOff>
    </xdr:from>
    <xdr:to>
      <xdr:col>98</xdr:col>
      <xdr:colOff>38100</xdr:colOff>
      <xdr:row>57</xdr:row>
      <xdr:rowOff>131807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8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122934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89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160868</xdr:rowOff>
    </xdr:from>
    <xdr:to>
      <xdr:col>116</xdr:col>
      <xdr:colOff>62864</xdr:colOff>
      <xdr:row>78</xdr:row>
      <xdr:rowOff>170013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62368"/>
          <a:ext cx="1269" cy="1380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2390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170013</xdr:rowOff>
    </xdr:from>
    <xdr:to>
      <xdr:col>116</xdr:col>
      <xdr:colOff>152400</xdr:colOff>
      <xdr:row>78</xdr:row>
      <xdr:rowOff>170013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4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107545</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160868</xdr:rowOff>
    </xdr:from>
    <xdr:to>
      <xdr:col>116</xdr:col>
      <xdr:colOff>152400</xdr:colOff>
      <xdr:row>70</xdr:row>
      <xdr:rowOff>160868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112085</xdr:rowOff>
    </xdr:from>
    <xdr:to>
      <xdr:col>116</xdr:col>
      <xdr:colOff>63500</xdr:colOff>
      <xdr:row>75</xdr:row>
      <xdr:rowOff>119172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970835"/>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86265</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602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63388</xdr:rowOff>
    </xdr:from>
    <xdr:to>
      <xdr:col>116</xdr:col>
      <xdr:colOff>114300</xdr:colOff>
      <xdr:row>74</xdr:row>
      <xdr:rowOff>164988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119172</xdr:rowOff>
    </xdr:from>
    <xdr:to>
      <xdr:col>111</xdr:col>
      <xdr:colOff>177800</xdr:colOff>
      <xdr:row>76</xdr:row>
      <xdr:rowOff>66503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977922"/>
          <a:ext cx="889000" cy="11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122641</xdr:rowOff>
    </xdr:from>
    <xdr:to>
      <xdr:col>112</xdr:col>
      <xdr:colOff>38100</xdr:colOff>
      <xdr:row>75</xdr:row>
      <xdr:rowOff>52791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69318</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5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61153</xdr:rowOff>
    </xdr:from>
    <xdr:to>
      <xdr:col>107</xdr:col>
      <xdr:colOff>50800</xdr:colOff>
      <xdr:row>76</xdr:row>
      <xdr:rowOff>66503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091353"/>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64577</xdr:rowOff>
    </xdr:from>
    <xdr:to>
      <xdr:col>107</xdr:col>
      <xdr:colOff>101600</xdr:colOff>
      <xdr:row>71</xdr:row>
      <xdr:rowOff>166177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11254</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38613</xdr:rowOff>
    </xdr:from>
    <xdr:to>
      <xdr:col>102</xdr:col>
      <xdr:colOff>114300</xdr:colOff>
      <xdr:row>76</xdr:row>
      <xdr:rowOff>61153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068813"/>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100833</xdr:rowOff>
    </xdr:from>
    <xdr:to>
      <xdr:col>102</xdr:col>
      <xdr:colOff>165100</xdr:colOff>
      <xdr:row>74</xdr:row>
      <xdr:rowOff>30983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47510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3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54656</xdr:rowOff>
    </xdr:from>
    <xdr:to>
      <xdr:col>98</xdr:col>
      <xdr:colOff>38100</xdr:colOff>
      <xdr:row>73</xdr:row>
      <xdr:rowOff>156256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5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1333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34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61285</xdr:rowOff>
    </xdr:from>
    <xdr:to>
      <xdr:col>116</xdr:col>
      <xdr:colOff>114300</xdr:colOff>
      <xdr:row>75</xdr:row>
      <xdr:rowOff>162886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9200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39712</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89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68372</xdr:rowOff>
    </xdr:from>
    <xdr:to>
      <xdr:col>112</xdr:col>
      <xdr:colOff>38100</xdr:colOff>
      <xdr:row>75</xdr:row>
      <xdr:rowOff>169971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9271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161098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01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15703</xdr:rowOff>
    </xdr:from>
    <xdr:to>
      <xdr:col>107</xdr:col>
      <xdr:colOff>101600</xdr:colOff>
      <xdr:row>76</xdr:row>
      <xdr:rowOff>117303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4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108430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3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10353</xdr:rowOff>
    </xdr:from>
    <xdr:to>
      <xdr:col>102</xdr:col>
      <xdr:colOff>165100</xdr:colOff>
      <xdr:row>76</xdr:row>
      <xdr:rowOff>111953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4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103080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3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159263</xdr:rowOff>
    </xdr:from>
    <xdr:to>
      <xdr:col>98</xdr:col>
      <xdr:colOff>38100</xdr:colOff>
      <xdr:row>76</xdr:row>
      <xdr:rowOff>89413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1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80540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1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　普通建設事業については、</a:t>
          </a:r>
          <a:r>
            <a:rPr lang="ja-JP" altLang="en-US" sz="1050">
              <a:solidFill>
                <a:schemeClr val="dk1"/>
              </a:solidFill>
              <a:effectLst/>
              <a:latin typeface="+mn-lt"/>
              <a:ea typeface="+mn-ea"/>
              <a:cs typeface="+mn-cs"/>
            </a:rPr>
            <a:t>民間保育園整備費補助金や</a:t>
          </a:r>
          <a:r>
            <a:rPr lang="ja-JP" altLang="ja-JP" sz="1050">
              <a:solidFill>
                <a:schemeClr val="dk1"/>
              </a:solidFill>
              <a:effectLst/>
              <a:latin typeface="+mn-lt"/>
              <a:ea typeface="+mn-ea"/>
              <a:cs typeface="+mn-cs"/>
            </a:rPr>
            <a:t>市内企業再投資促進補助金</a:t>
          </a:r>
          <a:r>
            <a:rPr lang="ja-JP" altLang="en-US" sz="1050">
              <a:solidFill>
                <a:schemeClr val="dk1"/>
              </a:solidFill>
              <a:effectLst/>
              <a:latin typeface="+mn-lt"/>
              <a:ea typeface="+mn-ea"/>
              <a:cs typeface="+mn-cs"/>
            </a:rPr>
            <a:t>の増、総合体育館改修事業等を行ったものの、</a:t>
          </a:r>
          <a:r>
            <a:rPr lang="en-US" altLang="ja-JP" sz="1050">
              <a:solidFill>
                <a:schemeClr val="dk1"/>
              </a:solidFill>
              <a:effectLst/>
              <a:latin typeface="+mn-lt"/>
              <a:ea typeface="+mn-ea"/>
              <a:cs typeface="+mn-cs"/>
            </a:rPr>
            <a:t>R2</a:t>
          </a:r>
          <a:r>
            <a:rPr lang="ja-JP" altLang="en-US" sz="1050">
              <a:solidFill>
                <a:schemeClr val="dk1"/>
              </a:solidFill>
              <a:effectLst/>
              <a:latin typeface="+mn-lt"/>
              <a:ea typeface="+mn-ea"/>
              <a:cs typeface="+mn-cs"/>
            </a:rPr>
            <a:t>年度に行った</a:t>
          </a:r>
          <a:r>
            <a:rPr lang="ja-JP" altLang="ja-JP" sz="1050">
              <a:solidFill>
                <a:schemeClr val="dk1"/>
              </a:solidFill>
              <a:effectLst/>
              <a:latin typeface="+mn-lt"/>
              <a:ea typeface="+mn-ea"/>
              <a:cs typeface="+mn-cs"/>
            </a:rPr>
            <a:t>市役所東庁舎整備、公民館整備費施設整備工事費、体育施設整備費施設整備工事費など</a:t>
          </a:r>
          <a:r>
            <a:rPr lang="ja-JP" altLang="en-US" sz="1050">
              <a:solidFill>
                <a:schemeClr val="dk1"/>
              </a:solidFill>
              <a:effectLst/>
              <a:latin typeface="+mn-lt"/>
              <a:ea typeface="+mn-ea"/>
              <a:cs typeface="+mn-cs"/>
            </a:rPr>
            <a:t>が減となり、</a:t>
          </a:r>
          <a:r>
            <a:rPr lang="ja-JP" altLang="ja-JP" sz="1050">
              <a:solidFill>
                <a:schemeClr val="dk1"/>
              </a:solidFill>
              <a:effectLst/>
              <a:latin typeface="+mn-lt"/>
              <a:ea typeface="+mn-ea"/>
              <a:cs typeface="+mn-cs"/>
            </a:rPr>
            <a:t>前年度の</a:t>
          </a:r>
          <a:r>
            <a:rPr lang="en-US" altLang="ja-JP" sz="1050">
              <a:solidFill>
                <a:schemeClr val="dk1"/>
              </a:solidFill>
              <a:effectLst/>
              <a:latin typeface="+mn-lt"/>
              <a:ea typeface="+mn-ea"/>
              <a:cs typeface="+mn-cs"/>
            </a:rPr>
            <a:t>81,934</a:t>
          </a:r>
          <a:r>
            <a:rPr lang="ja-JP" altLang="ja-JP" sz="1050">
              <a:solidFill>
                <a:schemeClr val="dk1"/>
              </a:solidFill>
              <a:effectLst/>
              <a:latin typeface="+mn-lt"/>
              <a:ea typeface="+mn-ea"/>
              <a:cs typeface="+mn-cs"/>
            </a:rPr>
            <a:t>円から</a:t>
          </a:r>
          <a:r>
            <a:rPr lang="en-US" altLang="ja-JP" sz="1050">
              <a:solidFill>
                <a:schemeClr val="dk1"/>
              </a:solidFill>
              <a:effectLst/>
              <a:latin typeface="+mn-lt"/>
              <a:ea typeface="+mn-ea"/>
              <a:cs typeface="+mn-cs"/>
            </a:rPr>
            <a:t>40,259</a:t>
          </a:r>
          <a:r>
            <a:rPr lang="ja-JP" altLang="ja-JP" sz="1050">
              <a:solidFill>
                <a:schemeClr val="dk1"/>
              </a:solidFill>
              <a:effectLst/>
              <a:latin typeface="+mn-lt"/>
              <a:ea typeface="+mn-ea"/>
              <a:cs typeface="+mn-cs"/>
            </a:rPr>
            <a:t>円に</a:t>
          </a:r>
          <a:r>
            <a:rPr lang="ja-JP" altLang="en-US" sz="1050">
              <a:solidFill>
                <a:schemeClr val="dk1"/>
              </a:solidFill>
              <a:effectLst/>
              <a:latin typeface="+mn-lt"/>
              <a:ea typeface="+mn-ea"/>
              <a:cs typeface="+mn-cs"/>
            </a:rPr>
            <a:t>減</a:t>
          </a:r>
          <a:r>
            <a:rPr lang="ja-JP" altLang="ja-JP" sz="1050">
              <a:solidFill>
                <a:schemeClr val="dk1"/>
              </a:solidFill>
              <a:effectLst/>
              <a:latin typeface="+mn-lt"/>
              <a:ea typeface="+mn-ea"/>
              <a:cs typeface="+mn-cs"/>
            </a:rPr>
            <a:t>（前年度比</a:t>
          </a:r>
          <a:r>
            <a:rPr lang="en-US" altLang="ja-JP" sz="1050">
              <a:solidFill>
                <a:schemeClr val="dk1"/>
              </a:solidFill>
              <a:effectLst/>
              <a:latin typeface="+mn-lt"/>
              <a:ea typeface="+mn-ea"/>
              <a:cs typeface="+mn-cs"/>
            </a:rPr>
            <a:t>49.1</a:t>
          </a:r>
          <a:r>
            <a:rPr lang="ja-JP" altLang="ja-JP" sz="1050">
              <a:solidFill>
                <a:schemeClr val="dk1"/>
              </a:solidFill>
              <a:effectLst/>
              <a:latin typeface="+mn-lt"/>
              <a:ea typeface="+mn-ea"/>
              <a:cs typeface="+mn-cs"/>
            </a:rPr>
            <a:t>％）となっている。</a:t>
          </a:r>
          <a:endParaRPr lang="ja-JP" altLang="ja-JP" sz="1200">
            <a:effectLst/>
          </a:endParaRPr>
        </a:p>
        <a:p>
          <a:r>
            <a:rPr lang="ja-JP" altLang="ja-JP" sz="1050">
              <a:solidFill>
                <a:schemeClr val="dk1"/>
              </a:solidFill>
              <a:effectLst/>
              <a:latin typeface="+mn-lt"/>
              <a:ea typeface="+mn-ea"/>
              <a:cs typeface="+mn-cs"/>
            </a:rPr>
            <a:t>　義務的経費ついては、扶助費において</a:t>
          </a:r>
          <a:r>
            <a:rPr lang="ja-JP" altLang="en-US" sz="1050">
              <a:solidFill>
                <a:schemeClr val="dk1"/>
              </a:solidFill>
              <a:effectLst/>
              <a:latin typeface="+mn-lt"/>
              <a:ea typeface="+mn-ea"/>
              <a:cs typeface="+mn-cs"/>
            </a:rPr>
            <a:t>新型コロナウイルス感染症及び経済対策にかかる住民税非課税世帯等臨時特別給付金、子育て世帯への臨時特別給付金や、施設数の増加により、障害者自立支援給付費、障害児施設措置費給付費などが増加しており、</a:t>
          </a:r>
          <a:r>
            <a:rPr lang="en-US" altLang="ja-JP" sz="1050">
              <a:solidFill>
                <a:schemeClr val="dk1"/>
              </a:solidFill>
              <a:effectLst/>
              <a:latin typeface="+mn-lt"/>
              <a:ea typeface="+mn-ea"/>
              <a:cs typeface="+mn-cs"/>
            </a:rPr>
            <a:t>77,743</a:t>
          </a:r>
          <a:r>
            <a:rPr lang="ja-JP" altLang="ja-JP" sz="1050">
              <a:solidFill>
                <a:schemeClr val="dk1"/>
              </a:solidFill>
              <a:effectLst/>
              <a:latin typeface="+mn-lt"/>
              <a:ea typeface="+mn-ea"/>
              <a:cs typeface="+mn-cs"/>
            </a:rPr>
            <a:t>円から</a:t>
          </a:r>
          <a:r>
            <a:rPr lang="en-US" altLang="ja-JP" sz="1050">
              <a:solidFill>
                <a:schemeClr val="dk1"/>
              </a:solidFill>
              <a:effectLst/>
              <a:latin typeface="+mn-lt"/>
              <a:ea typeface="+mn-ea"/>
              <a:cs typeface="+mn-cs"/>
            </a:rPr>
            <a:t>101,755</a:t>
          </a:r>
          <a:r>
            <a:rPr lang="ja-JP" altLang="ja-JP" sz="1050">
              <a:solidFill>
                <a:schemeClr val="dk1"/>
              </a:solidFill>
              <a:effectLst/>
              <a:latin typeface="+mn-lt"/>
              <a:ea typeface="+mn-ea"/>
              <a:cs typeface="+mn-cs"/>
            </a:rPr>
            <a:t>円に増（前年度比</a:t>
          </a:r>
          <a:r>
            <a:rPr lang="en-US" altLang="ja-JP" sz="1050">
              <a:solidFill>
                <a:schemeClr val="dk1"/>
              </a:solidFill>
              <a:effectLst/>
              <a:latin typeface="+mn-lt"/>
              <a:ea typeface="+mn-ea"/>
              <a:cs typeface="+mn-cs"/>
            </a:rPr>
            <a:t>130.9</a:t>
          </a:r>
          <a:r>
            <a:rPr lang="ja-JP" altLang="ja-JP" sz="1050">
              <a:solidFill>
                <a:schemeClr val="dk1"/>
              </a:solidFill>
              <a:effectLst/>
              <a:latin typeface="+mn-lt"/>
              <a:ea typeface="+mn-ea"/>
              <a:cs typeface="+mn-cs"/>
            </a:rPr>
            <a:t>％）、公債費において</a:t>
          </a:r>
          <a:r>
            <a:rPr lang="ja-JP" altLang="en-US" sz="1050">
              <a:solidFill>
                <a:schemeClr val="dk1"/>
              </a:solidFill>
              <a:effectLst/>
              <a:latin typeface="+mn-lt"/>
              <a:ea typeface="+mn-ea"/>
              <a:cs typeface="+mn-cs"/>
            </a:rPr>
            <a:t>平成</a:t>
          </a:r>
          <a:r>
            <a:rPr lang="en-US" altLang="ja-JP" sz="1050">
              <a:solidFill>
                <a:schemeClr val="dk1"/>
              </a:solidFill>
              <a:effectLst/>
              <a:latin typeface="+mn-lt"/>
              <a:ea typeface="+mn-ea"/>
              <a:cs typeface="+mn-cs"/>
            </a:rPr>
            <a:t>29</a:t>
          </a:r>
          <a:r>
            <a:rPr lang="ja-JP" altLang="en-US" sz="1050">
              <a:solidFill>
                <a:schemeClr val="dk1"/>
              </a:solidFill>
              <a:effectLst/>
              <a:latin typeface="+mn-lt"/>
              <a:ea typeface="+mn-ea"/>
              <a:cs typeface="+mn-cs"/>
            </a:rPr>
            <a:t>年度借入の臨時財政対策債や道路整備事業の償還が開始したことにより増</a:t>
          </a:r>
          <a:r>
            <a:rPr lang="ja-JP" altLang="ja-JP" sz="1050">
              <a:solidFill>
                <a:schemeClr val="dk1"/>
              </a:solidFill>
              <a:effectLst/>
              <a:latin typeface="+mn-lt"/>
              <a:ea typeface="+mn-ea"/>
              <a:cs typeface="+mn-cs"/>
            </a:rPr>
            <a:t>（前年度比</a:t>
          </a:r>
          <a:r>
            <a:rPr lang="en-US" altLang="ja-JP" sz="1050">
              <a:solidFill>
                <a:schemeClr val="dk1"/>
              </a:solidFill>
              <a:effectLst/>
              <a:latin typeface="+mn-lt"/>
              <a:ea typeface="+mn-ea"/>
              <a:cs typeface="+mn-cs"/>
            </a:rPr>
            <a:t>101.7</a:t>
          </a:r>
          <a:r>
            <a:rPr lang="ja-JP" altLang="ja-JP" sz="1050">
              <a:solidFill>
                <a:schemeClr val="dk1"/>
              </a:solidFill>
              <a:effectLst/>
              <a:latin typeface="+mn-lt"/>
              <a:ea typeface="+mn-ea"/>
              <a:cs typeface="+mn-cs"/>
            </a:rPr>
            <a:t>％）となっている。その他の経費については、積立金において</a:t>
          </a:r>
          <a:r>
            <a:rPr lang="ja-JP" altLang="en-US" sz="1050">
              <a:solidFill>
                <a:schemeClr val="dk1"/>
              </a:solidFill>
              <a:effectLst/>
              <a:latin typeface="+mn-lt"/>
              <a:ea typeface="+mn-ea"/>
              <a:cs typeface="+mn-cs"/>
            </a:rPr>
            <a:t>減債基金積立金、財政調整基金積立金、公共施設整備基金積立金が大幅増となり、</a:t>
          </a:r>
          <a:r>
            <a:rPr lang="en-US" altLang="ja-JP" sz="1050">
              <a:solidFill>
                <a:schemeClr val="dk1"/>
              </a:solidFill>
              <a:effectLst/>
              <a:latin typeface="+mn-lt"/>
              <a:ea typeface="+mn-ea"/>
              <a:cs typeface="+mn-cs"/>
            </a:rPr>
            <a:t>2,927</a:t>
          </a:r>
          <a:r>
            <a:rPr lang="ja-JP" altLang="ja-JP" sz="1050">
              <a:solidFill>
                <a:schemeClr val="dk1"/>
              </a:solidFill>
              <a:effectLst/>
              <a:latin typeface="+mn-lt"/>
              <a:ea typeface="+mn-ea"/>
              <a:cs typeface="+mn-cs"/>
            </a:rPr>
            <a:t>円から</a:t>
          </a:r>
          <a:r>
            <a:rPr lang="en-US" altLang="ja-JP" sz="1050">
              <a:solidFill>
                <a:schemeClr val="dk1"/>
              </a:solidFill>
              <a:effectLst/>
              <a:latin typeface="+mn-lt"/>
              <a:ea typeface="+mn-ea"/>
              <a:cs typeface="+mn-cs"/>
            </a:rPr>
            <a:t>11,114</a:t>
          </a:r>
          <a:r>
            <a:rPr lang="ja-JP" altLang="ja-JP" sz="1050">
              <a:solidFill>
                <a:schemeClr val="dk1"/>
              </a:solidFill>
              <a:effectLst/>
              <a:latin typeface="+mn-lt"/>
              <a:ea typeface="+mn-ea"/>
              <a:cs typeface="+mn-cs"/>
            </a:rPr>
            <a:t>円に</a:t>
          </a:r>
          <a:r>
            <a:rPr lang="ja-JP" altLang="en-US" sz="1050">
              <a:solidFill>
                <a:schemeClr val="dk1"/>
              </a:solidFill>
              <a:effectLst/>
              <a:latin typeface="+mn-lt"/>
              <a:ea typeface="+mn-ea"/>
              <a:cs typeface="+mn-cs"/>
            </a:rPr>
            <a:t>増</a:t>
          </a:r>
          <a:r>
            <a:rPr lang="ja-JP" altLang="ja-JP" sz="1050">
              <a:solidFill>
                <a:schemeClr val="dk1"/>
              </a:solidFill>
              <a:effectLst/>
              <a:latin typeface="+mn-lt"/>
              <a:ea typeface="+mn-ea"/>
              <a:cs typeface="+mn-cs"/>
            </a:rPr>
            <a:t>（前年度比</a:t>
          </a:r>
          <a:r>
            <a:rPr lang="en-US" altLang="ja-JP" sz="1050">
              <a:solidFill>
                <a:schemeClr val="dk1"/>
              </a:solidFill>
              <a:effectLst/>
              <a:latin typeface="+mn-lt"/>
              <a:ea typeface="+mn-ea"/>
              <a:cs typeface="+mn-cs"/>
            </a:rPr>
            <a:t>379.7</a:t>
          </a:r>
          <a:r>
            <a:rPr lang="ja-JP" altLang="ja-JP" sz="1050">
              <a:solidFill>
                <a:schemeClr val="dk1"/>
              </a:solidFill>
              <a:effectLst/>
              <a:latin typeface="+mn-lt"/>
              <a:ea typeface="+mn-ea"/>
              <a:cs typeface="+mn-cs"/>
            </a:rPr>
            <a:t>％）となっている。</a:t>
          </a:r>
          <a:r>
            <a:rPr lang="ja-JP" altLang="en-US" sz="1050">
              <a:solidFill>
                <a:schemeClr val="dk1"/>
              </a:solidFill>
              <a:effectLst/>
              <a:latin typeface="+mn-lt"/>
              <a:ea typeface="+mn-ea"/>
              <a:cs typeface="+mn-cs"/>
            </a:rPr>
            <a:t>補助費等については、マイナンバーカード普及促進商品券交付金や新型コロナウイルス対策ポイント還元事業交付金などを行った一方で、令和</a:t>
          </a:r>
          <a:r>
            <a:rPr lang="en-US" altLang="ja-JP" sz="1050">
              <a:solidFill>
                <a:schemeClr val="dk1"/>
              </a:solidFill>
              <a:effectLst/>
              <a:latin typeface="+mn-lt"/>
              <a:ea typeface="+mn-ea"/>
              <a:cs typeface="+mn-cs"/>
            </a:rPr>
            <a:t>2</a:t>
          </a:r>
          <a:r>
            <a:rPr lang="ja-JP" altLang="en-US" sz="1050">
              <a:solidFill>
                <a:schemeClr val="dk1"/>
              </a:solidFill>
              <a:effectLst/>
              <a:latin typeface="+mn-lt"/>
              <a:ea typeface="+mn-ea"/>
              <a:cs typeface="+mn-cs"/>
            </a:rPr>
            <a:t>年度に実施した特別定額給付金、新型コロナウイルス感染症対策協力金などが減となったことにより、</a:t>
          </a:r>
          <a:r>
            <a:rPr lang="en-US" altLang="ja-JP" sz="1050">
              <a:solidFill>
                <a:schemeClr val="dk1"/>
              </a:solidFill>
              <a:effectLst/>
              <a:latin typeface="+mn-lt"/>
              <a:ea typeface="+mn-ea"/>
              <a:cs typeface="+mn-cs"/>
            </a:rPr>
            <a:t>128,726</a:t>
          </a:r>
          <a:r>
            <a:rPr lang="ja-JP" altLang="ja-JP" sz="1050">
              <a:solidFill>
                <a:schemeClr val="dk1"/>
              </a:solidFill>
              <a:effectLst/>
              <a:latin typeface="+mn-lt"/>
              <a:ea typeface="+mn-ea"/>
              <a:cs typeface="+mn-cs"/>
            </a:rPr>
            <a:t>円から</a:t>
          </a:r>
          <a:r>
            <a:rPr lang="en-US" altLang="ja-JP" sz="1050">
              <a:solidFill>
                <a:schemeClr val="dk1"/>
              </a:solidFill>
              <a:effectLst/>
              <a:latin typeface="+mn-lt"/>
              <a:ea typeface="+mn-ea"/>
              <a:cs typeface="+mn-cs"/>
            </a:rPr>
            <a:t>28,366</a:t>
          </a:r>
          <a:r>
            <a:rPr lang="ja-JP" altLang="ja-JP" sz="1050">
              <a:solidFill>
                <a:schemeClr val="dk1"/>
              </a:solidFill>
              <a:effectLst/>
              <a:latin typeface="+mn-lt"/>
              <a:ea typeface="+mn-ea"/>
              <a:cs typeface="+mn-cs"/>
            </a:rPr>
            <a:t>円に</a:t>
          </a:r>
          <a:r>
            <a:rPr lang="ja-JP" altLang="en-US" sz="1050">
              <a:solidFill>
                <a:schemeClr val="dk1"/>
              </a:solidFill>
              <a:effectLst/>
              <a:latin typeface="+mn-lt"/>
              <a:ea typeface="+mn-ea"/>
              <a:cs typeface="+mn-cs"/>
            </a:rPr>
            <a:t>大幅に減</a:t>
          </a:r>
          <a:r>
            <a:rPr lang="ja-JP" altLang="ja-JP" sz="1050">
              <a:solidFill>
                <a:schemeClr val="dk1"/>
              </a:solidFill>
              <a:effectLst/>
              <a:latin typeface="+mn-lt"/>
              <a:ea typeface="+mn-ea"/>
              <a:cs typeface="+mn-cs"/>
            </a:rPr>
            <a:t>（前年度比</a:t>
          </a:r>
          <a:r>
            <a:rPr lang="en-US" altLang="ja-JP" sz="1050">
              <a:solidFill>
                <a:schemeClr val="dk1"/>
              </a:solidFill>
              <a:effectLst/>
              <a:latin typeface="+mn-lt"/>
              <a:ea typeface="+mn-ea"/>
              <a:cs typeface="+mn-cs"/>
            </a:rPr>
            <a:t>22.0</a:t>
          </a:r>
          <a:r>
            <a:rPr lang="ja-JP" altLang="ja-JP" sz="1050">
              <a:solidFill>
                <a:schemeClr val="dk1"/>
              </a:solidFill>
              <a:effectLst/>
              <a:latin typeface="+mn-lt"/>
              <a:ea typeface="+mn-ea"/>
              <a:cs typeface="+mn-cs"/>
            </a:rPr>
            <a:t>％）となっている。今後は、</a:t>
          </a:r>
          <a:r>
            <a:rPr lang="ja-JP" altLang="en-US" sz="1050">
              <a:solidFill>
                <a:schemeClr val="dk1"/>
              </a:solidFill>
              <a:effectLst/>
              <a:latin typeface="+mn-lt"/>
              <a:ea typeface="+mn-ea"/>
              <a:cs typeface="+mn-cs"/>
            </a:rPr>
            <a:t>緊急防災減災事業債</a:t>
          </a:r>
          <a:r>
            <a:rPr lang="ja-JP" altLang="ja-JP" sz="1050">
              <a:solidFill>
                <a:schemeClr val="dk1"/>
              </a:solidFill>
              <a:effectLst/>
              <a:latin typeface="+mn-lt"/>
              <a:ea typeface="+mn-ea"/>
              <a:cs typeface="+mn-cs"/>
            </a:rPr>
            <a:t>を活用した事業の実施に伴う償還金及び</a:t>
          </a:r>
          <a:r>
            <a:rPr lang="ja-JP" altLang="en-US" sz="1050">
              <a:solidFill>
                <a:schemeClr val="dk1"/>
              </a:solidFill>
              <a:effectLst/>
              <a:latin typeface="+mn-lt"/>
              <a:ea typeface="+mn-ea"/>
              <a:cs typeface="+mn-cs"/>
            </a:rPr>
            <a:t>合併特例債、</a:t>
          </a:r>
          <a:r>
            <a:rPr lang="ja-JP" altLang="ja-JP" sz="1050">
              <a:solidFill>
                <a:schemeClr val="dk1"/>
              </a:solidFill>
              <a:effectLst/>
              <a:latin typeface="+mn-lt"/>
              <a:ea typeface="+mn-ea"/>
              <a:cs typeface="+mn-cs"/>
            </a:rPr>
            <a:t>臨時財政対策債の償還金の増による公債費の増や、少子高齢社会の進行に伴う扶助費及び後期高齢者医療特別会計や介護保険特別会計などへの繰出金の増加が見込まれるため、引き続き、事務事業の見直しや行財政改革等の実施を図り、住民一人あたりのコストを削減していく必要があ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愛知県稲沢市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135,271
131,935
79.35
53,701,616
49,400,906
4,058,544
30,251,923
47,983,653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82550</xdr:rowOff>
    </xdr:from>
    <xdr:to>
      <xdr:col>24</xdr:col>
      <xdr:colOff>63500</xdr:colOff>
      <xdr:row>36</xdr:row>
      <xdr:rowOff>14514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83300"/>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52450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8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150042</xdr:rowOff>
    </xdr:from>
    <xdr:to>
      <xdr:col>19</xdr:col>
      <xdr:colOff>177800</xdr:colOff>
      <xdr:row>36</xdr:row>
      <xdr:rowOff>14514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507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28501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5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150042</xdr:rowOff>
    </xdr:from>
    <xdr:to>
      <xdr:col>15</xdr:col>
      <xdr:colOff>50800</xdr:colOff>
      <xdr:row>36</xdr:row>
      <xdr:rowOff>34108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5079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34108</xdr:rowOff>
    </xdr:from>
    <xdr:to>
      <xdr:col>10</xdr:col>
      <xdr:colOff>114300</xdr:colOff>
      <xdr:row>36</xdr:row>
      <xdr:rowOff>46083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06308"/>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155320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129194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31750</xdr:rowOff>
    </xdr:from>
    <xdr:to>
      <xdr:col>24</xdr:col>
      <xdr:colOff>114300</xdr:colOff>
      <xdr:row>35</xdr:row>
      <xdr:rowOff>133350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10177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135164</xdr:rowOff>
    </xdr:from>
    <xdr:to>
      <xdr:col>20</xdr:col>
      <xdr:colOff>38100</xdr:colOff>
      <xdr:row>36</xdr:row>
      <xdr:rowOff>65314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56441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2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99242</xdr:rowOff>
    </xdr:from>
    <xdr:to>
      <xdr:col>15</xdr:col>
      <xdr:colOff>101600</xdr:colOff>
      <xdr:row>36</xdr:row>
      <xdr:rowOff>29392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9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20519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154758</xdr:rowOff>
    </xdr:from>
    <xdr:to>
      <xdr:col>10</xdr:col>
      <xdr:colOff>165100</xdr:colOff>
      <xdr:row>36</xdr:row>
      <xdr:rowOff>84908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5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76035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4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166733</xdr:rowOff>
    </xdr:from>
    <xdr:to>
      <xdr:col>6</xdr:col>
      <xdr:colOff>38100</xdr:colOff>
      <xdr:row>36</xdr:row>
      <xdr:rowOff>96883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6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88010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6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159563</xdr:rowOff>
    </xdr:from>
    <xdr:to>
      <xdr:col>24</xdr:col>
      <xdr:colOff>62865</xdr:colOff>
      <xdr:row>58</xdr:row>
      <xdr:rowOff>155181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074963"/>
          <a:ext cx="1270" cy="1024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159008</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155181</xdr:rowOff>
    </xdr:from>
    <xdr:to>
      <xdr:col>24</xdr:col>
      <xdr:colOff>152400</xdr:colOff>
      <xdr:row>58</xdr:row>
      <xdr:rowOff>155181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9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106240</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85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159563</xdr:rowOff>
    </xdr:from>
    <xdr:to>
      <xdr:col>24</xdr:col>
      <xdr:colOff>152400</xdr:colOff>
      <xdr:row>52</xdr:row>
      <xdr:rowOff>159563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074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114364</xdr:rowOff>
    </xdr:from>
    <xdr:to>
      <xdr:col>24</xdr:col>
      <xdr:colOff>63500</xdr:colOff>
      <xdr:row>58</xdr:row>
      <xdr:rowOff>91542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686864"/>
          <a:ext cx="838200" cy="134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122331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5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99454</xdr:rowOff>
    </xdr:from>
    <xdr:to>
      <xdr:col>24</xdr:col>
      <xdr:colOff>114300</xdr:colOff>
      <xdr:row>57</xdr:row>
      <xdr:rowOff>29604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114364</xdr:rowOff>
    </xdr:from>
    <xdr:to>
      <xdr:col>19</xdr:col>
      <xdr:colOff>177800</xdr:colOff>
      <xdr:row>58</xdr:row>
      <xdr:rowOff>58065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686864"/>
          <a:ext cx="889000" cy="131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139052</xdr:rowOff>
    </xdr:from>
    <xdr:to>
      <xdr:col>20</xdr:col>
      <xdr:colOff>38100</xdr:colOff>
      <xdr:row>50</xdr:row>
      <xdr:rowOff>69202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85729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3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58065</xdr:rowOff>
    </xdr:from>
    <xdr:to>
      <xdr:col>15</xdr:col>
      <xdr:colOff>50800</xdr:colOff>
      <xdr:row>58</xdr:row>
      <xdr:rowOff>123101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02165"/>
          <a:ext cx="889000" cy="6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137655</xdr:rowOff>
    </xdr:from>
    <xdr:to>
      <xdr:col>15</xdr:col>
      <xdr:colOff>101600</xdr:colOff>
      <xdr:row>57</xdr:row>
      <xdr:rowOff>67805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84332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123101</xdr:rowOff>
    </xdr:from>
    <xdr:to>
      <xdr:col>10</xdr:col>
      <xdr:colOff>114300</xdr:colOff>
      <xdr:row>58</xdr:row>
      <xdr:rowOff>170650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67201"/>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169634</xdr:rowOff>
    </xdr:from>
    <xdr:to>
      <xdr:col>10</xdr:col>
      <xdr:colOff>165100</xdr:colOff>
      <xdr:row>58</xdr:row>
      <xdr:rowOff>99784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116311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128677</xdr:rowOff>
    </xdr:from>
    <xdr:to>
      <xdr:col>6</xdr:col>
      <xdr:colOff>38100</xdr:colOff>
      <xdr:row>58</xdr:row>
      <xdr:rowOff>58827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0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75354</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67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40742</xdr:rowOff>
    </xdr:from>
    <xdr:to>
      <xdr:col>24</xdr:col>
      <xdr:colOff>114300</xdr:colOff>
      <xdr:row>58</xdr:row>
      <xdr:rowOff>142342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8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127119</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63564</xdr:rowOff>
    </xdr:from>
    <xdr:to>
      <xdr:col>20</xdr:col>
      <xdr:colOff>38100</xdr:colOff>
      <xdr:row>50</xdr:row>
      <xdr:rowOff>165164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63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156291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72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7265</xdr:rowOff>
    </xdr:from>
    <xdr:to>
      <xdr:col>15</xdr:col>
      <xdr:colOff>101600</xdr:colOff>
      <xdr:row>58</xdr:row>
      <xdr:rowOff>108865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99992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0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72301</xdr:rowOff>
    </xdr:from>
    <xdr:to>
      <xdr:col>10</xdr:col>
      <xdr:colOff>165100</xdr:colOff>
      <xdr:row>59</xdr:row>
      <xdr:rowOff>2451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1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165028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0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119850</xdr:rowOff>
    </xdr:from>
    <xdr:to>
      <xdr:col>6</xdr:col>
      <xdr:colOff>38100</xdr:colOff>
      <xdr:row>59</xdr:row>
      <xdr:rowOff>50000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6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41127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5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42297</xdr:rowOff>
    </xdr:from>
    <xdr:to>
      <xdr:col>24</xdr:col>
      <xdr:colOff>62865</xdr:colOff>
      <xdr:row>76</xdr:row>
      <xdr:rowOff>43041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43797"/>
          <a:ext cx="1270" cy="10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46868</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0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43041</xdr:rowOff>
    </xdr:from>
    <xdr:to>
      <xdr:col>24</xdr:col>
      <xdr:colOff>152400</xdr:colOff>
      <xdr:row>76</xdr:row>
      <xdr:rowOff>43041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0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160424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1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42297</xdr:rowOff>
    </xdr:from>
    <xdr:to>
      <xdr:col>24</xdr:col>
      <xdr:colOff>152400</xdr:colOff>
      <xdr:row>70</xdr:row>
      <xdr:rowOff>42297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170485</xdr:rowOff>
    </xdr:from>
    <xdr:to>
      <xdr:col>24</xdr:col>
      <xdr:colOff>63500</xdr:colOff>
      <xdr:row>78</xdr:row>
      <xdr:rowOff>1702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857785"/>
          <a:ext cx="838200" cy="51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95051</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439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72174</xdr:rowOff>
    </xdr:from>
    <xdr:to>
      <xdr:col>24</xdr:col>
      <xdr:colOff>114300</xdr:colOff>
      <xdr:row>74</xdr:row>
      <xdr:rowOff>2324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143111</xdr:rowOff>
    </xdr:from>
    <xdr:to>
      <xdr:col>19</xdr:col>
      <xdr:colOff>177800</xdr:colOff>
      <xdr:row>78</xdr:row>
      <xdr:rowOff>1702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3344761"/>
          <a:ext cx="889000" cy="3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19825</xdr:rowOff>
    </xdr:from>
    <xdr:to>
      <xdr:col>20</xdr:col>
      <xdr:colOff>38100</xdr:colOff>
      <xdr:row>76</xdr:row>
      <xdr:rowOff>121425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137951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2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143111</xdr:rowOff>
    </xdr:from>
    <xdr:to>
      <xdr:col>15</xdr:col>
      <xdr:colOff>50800</xdr:colOff>
      <xdr:row>78</xdr:row>
      <xdr:rowOff>132462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344761"/>
          <a:ext cx="889000" cy="16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115760</xdr:rowOff>
    </xdr:from>
    <xdr:to>
      <xdr:col>15</xdr:col>
      <xdr:colOff>101600</xdr:colOff>
      <xdr:row>77</xdr:row>
      <xdr:rowOff>45910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62437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2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132462</xdr:rowOff>
    </xdr:from>
    <xdr:to>
      <xdr:col>10</xdr:col>
      <xdr:colOff>114300</xdr:colOff>
      <xdr:row>78</xdr:row>
      <xdr:rowOff>170999</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505562"/>
          <a:ext cx="889000" cy="3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97644</xdr:rowOff>
    </xdr:from>
    <xdr:to>
      <xdr:col>10</xdr:col>
      <xdr:colOff>165100</xdr:colOff>
      <xdr:row>78</xdr:row>
      <xdr:rowOff>27794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44321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7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93853</xdr:rowOff>
    </xdr:from>
    <xdr:to>
      <xdr:col>6</xdr:col>
      <xdr:colOff>38100</xdr:colOff>
      <xdr:row>78</xdr:row>
      <xdr:rowOff>24003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9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40530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7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119685</xdr:rowOff>
    </xdr:from>
    <xdr:to>
      <xdr:col>24</xdr:col>
      <xdr:colOff>114300</xdr:colOff>
      <xdr:row>75</xdr:row>
      <xdr:rowOff>49835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8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98112</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785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122352</xdr:rowOff>
    </xdr:from>
    <xdr:to>
      <xdr:col>20</xdr:col>
      <xdr:colOff>38100</xdr:colOff>
      <xdr:row>78</xdr:row>
      <xdr:rowOff>52502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32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43629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41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92311</xdr:rowOff>
    </xdr:from>
    <xdr:to>
      <xdr:col>15</xdr:col>
      <xdr:colOff>101600</xdr:colOff>
      <xdr:row>78</xdr:row>
      <xdr:rowOff>22461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9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13588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8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81662</xdr:rowOff>
    </xdr:from>
    <xdr:to>
      <xdr:col>10</xdr:col>
      <xdr:colOff>165100</xdr:colOff>
      <xdr:row>79</xdr:row>
      <xdr:rowOff>11812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45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2939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54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120199</xdr:rowOff>
    </xdr:from>
    <xdr:to>
      <xdr:col>6</xdr:col>
      <xdr:colOff>38100</xdr:colOff>
      <xdr:row>79</xdr:row>
      <xdr:rowOff>50349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9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41476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8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142424</xdr:rowOff>
    </xdr:from>
    <xdr:to>
      <xdr:col>24</xdr:col>
      <xdr:colOff>63500</xdr:colOff>
      <xdr:row>97</xdr:row>
      <xdr:rowOff>140519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601624"/>
          <a:ext cx="8382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55046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42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142424</xdr:rowOff>
    </xdr:from>
    <xdr:to>
      <xdr:col>19</xdr:col>
      <xdr:colOff>177800</xdr:colOff>
      <xdr:row>98</xdr:row>
      <xdr:rowOff>1739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01624"/>
          <a:ext cx="889000" cy="20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114152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7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126288</xdr:rowOff>
    </xdr:from>
    <xdr:to>
      <xdr:col>15</xdr:col>
      <xdr:colOff>50800</xdr:colOff>
      <xdr:row>98</xdr:row>
      <xdr:rowOff>1739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756938"/>
          <a:ext cx="889000" cy="4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167764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45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126288</xdr:rowOff>
    </xdr:from>
    <xdr:to>
      <xdr:col>10</xdr:col>
      <xdr:colOff>114300</xdr:colOff>
      <xdr:row>98</xdr:row>
      <xdr:rowOff>59461</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56938"/>
          <a:ext cx="889000" cy="10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159517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64591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89719</xdr:rowOff>
    </xdr:from>
    <xdr:to>
      <xdr:col>24</xdr:col>
      <xdr:colOff>114300</xdr:colOff>
      <xdr:row>98</xdr:row>
      <xdr:rowOff>19869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2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4646</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3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91624</xdr:rowOff>
    </xdr:from>
    <xdr:to>
      <xdr:col>20</xdr:col>
      <xdr:colOff>38100</xdr:colOff>
      <xdr:row>97</xdr:row>
      <xdr:rowOff>21774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55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38301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32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122389</xdr:rowOff>
    </xdr:from>
    <xdr:to>
      <xdr:col>15</xdr:col>
      <xdr:colOff>101600</xdr:colOff>
      <xdr:row>98</xdr:row>
      <xdr:rowOff>52539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43666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75488</xdr:rowOff>
    </xdr:from>
    <xdr:to>
      <xdr:col>10</xdr:col>
      <xdr:colOff>165100</xdr:colOff>
      <xdr:row>98</xdr:row>
      <xdr:rowOff>5638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0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168215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79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8661</xdr:rowOff>
    </xdr:from>
    <xdr:to>
      <xdr:col>6</xdr:col>
      <xdr:colOff>38100</xdr:colOff>
      <xdr:row>98</xdr:row>
      <xdr:rowOff>110261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101388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0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165852</xdr:rowOff>
    </xdr:from>
    <xdr:to>
      <xdr:col>55</xdr:col>
      <xdr:colOff>0</xdr:colOff>
      <xdr:row>38</xdr:row>
      <xdr:rowOff>60696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09502"/>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87911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60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167955</xdr:rowOff>
    </xdr:from>
    <xdr:to>
      <xdr:col>50</xdr:col>
      <xdr:colOff>114300</xdr:colOff>
      <xdr:row>38</xdr:row>
      <xdr:rowOff>60696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511605"/>
          <a:ext cx="889000" cy="6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61651</xdr:rowOff>
    </xdr:from>
    <xdr:to>
      <xdr:col>50</xdr:col>
      <xdr:colOff>165100</xdr:colOff>
      <xdr:row>37</xdr:row>
      <xdr:rowOff>163251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137323</xdr:rowOff>
    </xdr:from>
    <xdr:to>
      <xdr:col>45</xdr:col>
      <xdr:colOff>177800</xdr:colOff>
      <xdr:row>37</xdr:row>
      <xdr:rowOff>167955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480973"/>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43271</xdr:rowOff>
    </xdr:from>
    <xdr:to>
      <xdr:col>46</xdr:col>
      <xdr:colOff>38100</xdr:colOff>
      <xdr:row>37</xdr:row>
      <xdr:rowOff>144871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161398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137323</xdr:rowOff>
    </xdr:from>
    <xdr:to>
      <xdr:col>41</xdr:col>
      <xdr:colOff>50800</xdr:colOff>
      <xdr:row>38</xdr:row>
      <xdr:rowOff>28966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480973"/>
          <a:ext cx="8890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43729</xdr:rowOff>
    </xdr:from>
    <xdr:to>
      <xdr:col>41</xdr:col>
      <xdr:colOff>101600</xdr:colOff>
      <xdr:row>37</xdr:row>
      <xdr:rowOff>145329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161856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53056</xdr:rowOff>
    </xdr:from>
    <xdr:to>
      <xdr:col>36</xdr:col>
      <xdr:colOff>165100</xdr:colOff>
      <xdr:row>37</xdr:row>
      <xdr:rowOff>154656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171183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115052</xdr:rowOff>
    </xdr:from>
    <xdr:to>
      <xdr:col>55</xdr:col>
      <xdr:colOff>50800</xdr:colOff>
      <xdr:row>38</xdr:row>
      <xdr:rowOff>45202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5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93479</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3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9896</xdr:rowOff>
    </xdr:from>
    <xdr:to>
      <xdr:col>50</xdr:col>
      <xdr:colOff>165100</xdr:colOff>
      <xdr:row>38</xdr:row>
      <xdr:rowOff>111496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2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102623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17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117155</xdr:rowOff>
    </xdr:from>
    <xdr:to>
      <xdr:col>46</xdr:col>
      <xdr:colOff>38100</xdr:colOff>
      <xdr:row>38</xdr:row>
      <xdr:rowOff>47305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38432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55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86523</xdr:rowOff>
    </xdr:from>
    <xdr:to>
      <xdr:col>41</xdr:col>
      <xdr:colOff>101600</xdr:colOff>
      <xdr:row>38</xdr:row>
      <xdr:rowOff>16673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3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7800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52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149616</xdr:rowOff>
    </xdr:from>
    <xdr:to>
      <xdr:col>36</xdr:col>
      <xdr:colOff>165100</xdr:colOff>
      <xdr:row>38</xdr:row>
      <xdr:rowOff>79766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9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70893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58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102255</xdr:rowOff>
    </xdr:from>
    <xdr:to>
      <xdr:col>55</xdr:col>
      <xdr:colOff>0</xdr:colOff>
      <xdr:row>56</xdr:row>
      <xdr:rowOff>156480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703455"/>
          <a:ext cx="838200" cy="5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48455</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78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102255</xdr:rowOff>
    </xdr:from>
    <xdr:to>
      <xdr:col>50</xdr:col>
      <xdr:colOff>114300</xdr:colOff>
      <xdr:row>56</xdr:row>
      <xdr:rowOff>146512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703455"/>
          <a:ext cx="889000" cy="4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166128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7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146512</xdr:rowOff>
    </xdr:from>
    <xdr:to>
      <xdr:col>45</xdr:col>
      <xdr:colOff>177800</xdr:colOff>
      <xdr:row>57</xdr:row>
      <xdr:rowOff>52238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47712"/>
          <a:ext cx="889000" cy="7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83400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21286</xdr:rowOff>
    </xdr:from>
    <xdr:to>
      <xdr:col>41</xdr:col>
      <xdr:colOff>50800</xdr:colOff>
      <xdr:row>57</xdr:row>
      <xdr:rowOff>52238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793936"/>
          <a:ext cx="889000" cy="3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36675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22181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45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105680</xdr:rowOff>
    </xdr:from>
    <xdr:to>
      <xdr:col>55</xdr:col>
      <xdr:colOff>50800</xdr:colOff>
      <xdr:row>57</xdr:row>
      <xdr:rowOff>35830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84107</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51455</xdr:rowOff>
    </xdr:from>
    <xdr:to>
      <xdr:col>50</xdr:col>
      <xdr:colOff>165100</xdr:colOff>
      <xdr:row>56</xdr:row>
      <xdr:rowOff>153055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169582</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42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95712</xdr:rowOff>
    </xdr:from>
    <xdr:to>
      <xdr:col>46</xdr:col>
      <xdr:colOff>38100</xdr:colOff>
      <xdr:row>57</xdr:row>
      <xdr:rowOff>25862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9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16989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78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1438</xdr:rowOff>
    </xdr:from>
    <xdr:to>
      <xdr:col>41</xdr:col>
      <xdr:colOff>101600</xdr:colOff>
      <xdr:row>57</xdr:row>
      <xdr:rowOff>103038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7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94165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86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141936</xdr:rowOff>
    </xdr:from>
    <xdr:to>
      <xdr:col>36</xdr:col>
      <xdr:colOff>165100</xdr:colOff>
      <xdr:row>57</xdr:row>
      <xdr:rowOff>72086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4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63213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83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61616</xdr:rowOff>
    </xdr:from>
    <xdr:to>
      <xdr:col>55</xdr:col>
      <xdr:colOff>0</xdr:colOff>
      <xdr:row>78</xdr:row>
      <xdr:rowOff>93163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34716"/>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33792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892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61616</xdr:rowOff>
    </xdr:from>
    <xdr:to>
      <xdr:col>50</xdr:col>
      <xdr:colOff>114300</xdr:colOff>
      <xdr:row>78</xdr:row>
      <xdr:rowOff>62171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34716"/>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36328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9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41173</xdr:rowOff>
    </xdr:from>
    <xdr:to>
      <xdr:col>45</xdr:col>
      <xdr:colOff>177800</xdr:colOff>
      <xdr:row>78</xdr:row>
      <xdr:rowOff>62171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14273"/>
          <a:ext cx="889000" cy="2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157453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41173</xdr:rowOff>
    </xdr:from>
    <xdr:to>
      <xdr:col>41</xdr:col>
      <xdr:colOff>50800</xdr:colOff>
      <xdr:row>78</xdr:row>
      <xdr:rowOff>65960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14273"/>
          <a:ext cx="889000" cy="2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4030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163985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2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42363</xdr:rowOff>
    </xdr:from>
    <xdr:to>
      <xdr:col>55</xdr:col>
      <xdr:colOff>50800</xdr:colOff>
      <xdr:row>78</xdr:row>
      <xdr:rowOff>143963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1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128740</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10816</xdr:rowOff>
    </xdr:from>
    <xdr:to>
      <xdr:col>50</xdr:col>
      <xdr:colOff>165100</xdr:colOff>
      <xdr:row>78</xdr:row>
      <xdr:rowOff>112416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8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103543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7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11371</xdr:rowOff>
    </xdr:from>
    <xdr:to>
      <xdr:col>46</xdr:col>
      <xdr:colOff>38100</xdr:colOff>
      <xdr:row>78</xdr:row>
      <xdr:rowOff>112971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104098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47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161823</xdr:rowOff>
    </xdr:from>
    <xdr:to>
      <xdr:col>41</xdr:col>
      <xdr:colOff>101600</xdr:colOff>
      <xdr:row>78</xdr:row>
      <xdr:rowOff>91973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83100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5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15160</xdr:rowOff>
    </xdr:from>
    <xdr:to>
      <xdr:col>36</xdr:col>
      <xdr:colOff>165100</xdr:colOff>
      <xdr:row>78</xdr:row>
      <xdr:rowOff>116760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8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107887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8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65588</xdr:rowOff>
    </xdr:from>
    <xdr:to>
      <xdr:col>55</xdr:col>
      <xdr:colOff>0</xdr:colOff>
      <xdr:row>98</xdr:row>
      <xdr:rowOff>66046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67688"/>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21328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51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66046</xdr:rowOff>
    </xdr:from>
    <xdr:to>
      <xdr:col>50</xdr:col>
      <xdr:colOff>114300</xdr:colOff>
      <xdr:row>98</xdr:row>
      <xdr:rowOff>71898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68146"/>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1476</xdr:rowOff>
    </xdr:from>
    <xdr:to>
      <xdr:col>50</xdr:col>
      <xdr:colOff>165100</xdr:colOff>
      <xdr:row>98</xdr:row>
      <xdr:rowOff>103076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57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2818</xdr:rowOff>
    </xdr:from>
    <xdr:to>
      <xdr:col>45</xdr:col>
      <xdr:colOff>177800</xdr:colOff>
      <xdr:row>98</xdr:row>
      <xdr:rowOff>71898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04918"/>
          <a:ext cx="889000" cy="6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109024</xdr:rowOff>
    </xdr:from>
    <xdr:to>
      <xdr:col>46</xdr:col>
      <xdr:colOff>38100</xdr:colOff>
      <xdr:row>98</xdr:row>
      <xdr:rowOff>39174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55701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2818</xdr:rowOff>
    </xdr:from>
    <xdr:to>
      <xdr:col>41</xdr:col>
      <xdr:colOff>50800</xdr:colOff>
      <xdr:row>98</xdr:row>
      <xdr:rowOff>53781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04918"/>
          <a:ext cx="889000" cy="5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169915</xdr:rowOff>
    </xdr:from>
    <xdr:to>
      <xdr:col>41</xdr:col>
      <xdr:colOff>101600</xdr:colOff>
      <xdr:row>98</xdr:row>
      <xdr:rowOff>100065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91192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89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170644</xdr:rowOff>
    </xdr:from>
    <xdr:to>
      <xdr:col>36</xdr:col>
      <xdr:colOff>165100</xdr:colOff>
      <xdr:row>98</xdr:row>
      <xdr:rowOff>100794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117321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14788</xdr:rowOff>
    </xdr:from>
    <xdr:to>
      <xdr:col>55</xdr:col>
      <xdr:colOff>50800</xdr:colOff>
      <xdr:row>98</xdr:row>
      <xdr:rowOff>116388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1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148328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7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15246</xdr:rowOff>
    </xdr:from>
    <xdr:to>
      <xdr:col>50</xdr:col>
      <xdr:colOff>165100</xdr:colOff>
      <xdr:row>98</xdr:row>
      <xdr:rowOff>116846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1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107973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1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21098</xdr:rowOff>
    </xdr:from>
    <xdr:to>
      <xdr:col>46</xdr:col>
      <xdr:colOff>38100</xdr:colOff>
      <xdr:row>98</xdr:row>
      <xdr:rowOff>122698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113825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123468</xdr:rowOff>
    </xdr:from>
    <xdr:to>
      <xdr:col>41</xdr:col>
      <xdr:colOff>101600</xdr:colOff>
      <xdr:row>98</xdr:row>
      <xdr:rowOff>53618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5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70145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52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2981</xdr:rowOff>
    </xdr:from>
    <xdr:to>
      <xdr:col>36</xdr:col>
      <xdr:colOff>165100</xdr:colOff>
      <xdr:row>98</xdr:row>
      <xdr:rowOff>104581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0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95708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28067</xdr:rowOff>
    </xdr:from>
    <xdr:to>
      <xdr:col>85</xdr:col>
      <xdr:colOff>126364</xdr:colOff>
      <xdr:row>39</xdr:row>
      <xdr:rowOff>81559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43017"/>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85386</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7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81559</xdr:rowOff>
    </xdr:from>
    <xdr:to>
      <xdr:col>86</xdr:col>
      <xdr:colOff>25400</xdr:colOff>
      <xdr:row>39</xdr:row>
      <xdr:rowOff>81559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68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146194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28067</xdr:rowOff>
    </xdr:from>
    <xdr:to>
      <xdr:col>86</xdr:col>
      <xdr:colOff>25400</xdr:colOff>
      <xdr:row>31</xdr:row>
      <xdr:rowOff>28067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4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43764</xdr:rowOff>
    </xdr:from>
    <xdr:to>
      <xdr:col>85</xdr:col>
      <xdr:colOff>127000</xdr:colOff>
      <xdr:row>38</xdr:row>
      <xdr:rowOff>86437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558864"/>
          <a:ext cx="8382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167555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43764</xdr:rowOff>
    </xdr:from>
    <xdr:to>
      <xdr:col>81</xdr:col>
      <xdr:colOff>50800</xdr:colOff>
      <xdr:row>38</xdr:row>
      <xdr:rowOff>78511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558864"/>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69850</xdr:rowOff>
    </xdr:from>
    <xdr:to>
      <xdr:col>81</xdr:col>
      <xdr:colOff>101600</xdr:colOff>
      <xdr:row>37</xdr:row>
      <xdr:rowOff>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16527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1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12141</xdr:rowOff>
    </xdr:from>
    <xdr:to>
      <xdr:col>76</xdr:col>
      <xdr:colOff>114300</xdr:colOff>
      <xdr:row>38</xdr:row>
      <xdr:rowOff>78511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355791"/>
          <a:ext cx="889000" cy="2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98349</xdr:rowOff>
    </xdr:from>
    <xdr:to>
      <xdr:col>76</xdr:col>
      <xdr:colOff>165100</xdr:colOff>
      <xdr:row>37</xdr:row>
      <xdr:rowOff>28499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45026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12141</xdr:rowOff>
    </xdr:from>
    <xdr:to>
      <xdr:col>71</xdr:col>
      <xdr:colOff>177800</xdr:colOff>
      <xdr:row>38</xdr:row>
      <xdr:rowOff>36830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355791"/>
          <a:ext cx="889000" cy="19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167767</xdr:rowOff>
    </xdr:from>
    <xdr:to>
      <xdr:col>72</xdr:col>
      <xdr:colOff>38100</xdr:colOff>
      <xdr:row>37</xdr:row>
      <xdr:rowOff>97917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89044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39294</xdr:rowOff>
    </xdr:from>
    <xdr:to>
      <xdr:col>67</xdr:col>
      <xdr:colOff>101600</xdr:colOff>
      <xdr:row>37</xdr:row>
      <xdr:rowOff>140894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157421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35637</xdr:rowOff>
    </xdr:from>
    <xdr:to>
      <xdr:col>85</xdr:col>
      <xdr:colOff>177800</xdr:colOff>
      <xdr:row>38</xdr:row>
      <xdr:rowOff>137237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14064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52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164414</xdr:rowOff>
    </xdr:from>
    <xdr:to>
      <xdr:col>81</xdr:col>
      <xdr:colOff>101600</xdr:colOff>
      <xdr:row>38</xdr:row>
      <xdr:rowOff>94564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85691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27711</xdr:rowOff>
    </xdr:from>
    <xdr:to>
      <xdr:col>76</xdr:col>
      <xdr:colOff>165100</xdr:colOff>
      <xdr:row>38</xdr:row>
      <xdr:rowOff>129311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4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120438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3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132791</xdr:rowOff>
    </xdr:from>
    <xdr:to>
      <xdr:col>72</xdr:col>
      <xdr:colOff>38100</xdr:colOff>
      <xdr:row>37</xdr:row>
      <xdr:rowOff>62941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0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79468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0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157480</xdr:rowOff>
    </xdr:from>
    <xdr:to>
      <xdr:col>67</xdr:col>
      <xdr:colOff>101600</xdr:colOff>
      <xdr:row>38</xdr:row>
      <xdr:rowOff>87630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78757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4711</xdr:rowOff>
    </xdr:from>
    <xdr:to>
      <xdr:col>85</xdr:col>
      <xdr:colOff>126364</xdr:colOff>
      <xdr:row>57</xdr:row>
      <xdr:rowOff>19136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48661"/>
          <a:ext cx="1269" cy="104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22963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79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19136</xdr:rowOff>
    </xdr:from>
    <xdr:to>
      <xdr:col>86</xdr:col>
      <xdr:colOff>25400</xdr:colOff>
      <xdr:row>57</xdr:row>
      <xdr:rowOff>19136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79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122838</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2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4711</xdr:rowOff>
    </xdr:from>
    <xdr:to>
      <xdr:col>86</xdr:col>
      <xdr:colOff>25400</xdr:colOff>
      <xdr:row>51</xdr:row>
      <xdr:rowOff>4711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4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53243</xdr:rowOff>
    </xdr:from>
    <xdr:to>
      <xdr:col>85</xdr:col>
      <xdr:colOff>127000</xdr:colOff>
      <xdr:row>56</xdr:row>
      <xdr:rowOff>117000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140093"/>
          <a:ext cx="838200" cy="57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138249</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225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115372</xdr:rowOff>
    </xdr:from>
    <xdr:to>
      <xdr:col>85</xdr:col>
      <xdr:colOff>177800</xdr:colOff>
      <xdr:row>55</xdr:row>
      <xdr:rowOff>45522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3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53243</xdr:rowOff>
    </xdr:from>
    <xdr:to>
      <xdr:col>81</xdr:col>
      <xdr:colOff>50800</xdr:colOff>
      <xdr:row>56</xdr:row>
      <xdr:rowOff>79235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140093"/>
          <a:ext cx="889000" cy="54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119921</xdr:rowOff>
    </xdr:from>
    <xdr:to>
      <xdr:col>81</xdr:col>
      <xdr:colOff>101600</xdr:colOff>
      <xdr:row>54</xdr:row>
      <xdr:rowOff>50071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2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41198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29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79235</xdr:rowOff>
    </xdr:from>
    <xdr:to>
      <xdr:col>76</xdr:col>
      <xdr:colOff>114300</xdr:colOff>
      <xdr:row>57</xdr:row>
      <xdr:rowOff>88082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80435"/>
          <a:ext cx="889000" cy="18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26950</xdr:rowOff>
    </xdr:from>
    <xdr:to>
      <xdr:col>76</xdr:col>
      <xdr:colOff>165100</xdr:colOff>
      <xdr:row>54</xdr:row>
      <xdr:rowOff>128550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145077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0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88082</xdr:rowOff>
    </xdr:from>
    <xdr:to>
      <xdr:col>71</xdr:col>
      <xdr:colOff>177800</xdr:colOff>
      <xdr:row>57</xdr:row>
      <xdr:rowOff>134465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60732"/>
          <a:ext cx="889000" cy="4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32184</xdr:rowOff>
    </xdr:from>
    <xdr:to>
      <xdr:col>72</xdr:col>
      <xdr:colOff>38100</xdr:colOff>
      <xdr:row>55</xdr:row>
      <xdr:rowOff>133784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150311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23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30264</xdr:rowOff>
    </xdr:from>
    <xdr:to>
      <xdr:col>67</xdr:col>
      <xdr:colOff>101600</xdr:colOff>
      <xdr:row>55</xdr:row>
      <xdr:rowOff>131864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148391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66200</xdr:rowOff>
    </xdr:from>
    <xdr:to>
      <xdr:col>85</xdr:col>
      <xdr:colOff>177800</xdr:colOff>
      <xdr:row>56</xdr:row>
      <xdr:rowOff>167800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152577</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2443</xdr:rowOff>
    </xdr:from>
    <xdr:to>
      <xdr:col>81</xdr:col>
      <xdr:colOff>101600</xdr:colOff>
      <xdr:row>53</xdr:row>
      <xdr:rowOff>104043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0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120570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88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28435</xdr:rowOff>
    </xdr:from>
    <xdr:to>
      <xdr:col>76</xdr:col>
      <xdr:colOff>165100</xdr:colOff>
      <xdr:row>56</xdr:row>
      <xdr:rowOff>130035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121162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2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37282</xdr:rowOff>
    </xdr:from>
    <xdr:to>
      <xdr:col>72</xdr:col>
      <xdr:colOff>38100</xdr:colOff>
      <xdr:row>57</xdr:row>
      <xdr:rowOff>138882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0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130009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0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83665</xdr:rowOff>
    </xdr:from>
    <xdr:to>
      <xdr:col>67</xdr:col>
      <xdr:colOff>101600</xdr:colOff>
      <xdr:row>58</xdr:row>
      <xdr:rowOff>13815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5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4942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4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160735</xdr:rowOff>
    </xdr:from>
    <xdr:ext cx="378565"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62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97853</xdr:rowOff>
    </xdr:from>
    <xdr:to>
      <xdr:col>81</xdr:col>
      <xdr:colOff>101600</xdr:colOff>
      <xdr:row>79</xdr:row>
      <xdr:rowOff>28003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44530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83528</xdr:rowOff>
    </xdr:from>
    <xdr:to>
      <xdr:col>76</xdr:col>
      <xdr:colOff>165100</xdr:colOff>
      <xdr:row>78</xdr:row>
      <xdr:rowOff>13678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28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30205</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06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115723</xdr:rowOff>
    </xdr:from>
    <xdr:to>
      <xdr:col>72</xdr:col>
      <xdr:colOff>38100</xdr:colOff>
      <xdr:row>79</xdr:row>
      <xdr:rowOff>45873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62400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92727</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5017" y="132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116286</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89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111626</xdr:rowOff>
    </xdr:from>
    <xdr:to>
      <xdr:col>85</xdr:col>
      <xdr:colOff>127000</xdr:colOff>
      <xdr:row>97</xdr:row>
      <xdr:rowOff>117232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42276"/>
          <a:ext cx="838200" cy="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163898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105355</xdr:rowOff>
    </xdr:from>
    <xdr:to>
      <xdr:col>81</xdr:col>
      <xdr:colOff>50800</xdr:colOff>
      <xdr:row>97</xdr:row>
      <xdr:rowOff>117232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736005"/>
          <a:ext cx="889000" cy="1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112778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0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105355</xdr:rowOff>
    </xdr:from>
    <xdr:to>
      <xdr:col>76</xdr:col>
      <xdr:colOff>114300</xdr:colOff>
      <xdr:row>97</xdr:row>
      <xdr:rowOff>111756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3600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119104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111756</xdr:rowOff>
    </xdr:from>
    <xdr:to>
      <xdr:col>71</xdr:col>
      <xdr:colOff>177800</xdr:colOff>
      <xdr:row>97</xdr:row>
      <xdr:rowOff>123078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42406"/>
          <a:ext cx="889000" cy="1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130467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1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123032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1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60826</xdr:rowOff>
    </xdr:from>
    <xdr:to>
      <xdr:col>85</xdr:col>
      <xdr:colOff>177800</xdr:colOff>
      <xdr:row>97</xdr:row>
      <xdr:rowOff>162426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9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39253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6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66432</xdr:rowOff>
    </xdr:from>
    <xdr:to>
      <xdr:col>81</xdr:col>
      <xdr:colOff>101600</xdr:colOff>
      <xdr:row>97</xdr:row>
      <xdr:rowOff>168032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9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8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54555</xdr:rowOff>
    </xdr:from>
    <xdr:to>
      <xdr:col>76</xdr:col>
      <xdr:colOff>165100</xdr:colOff>
      <xdr:row>97</xdr:row>
      <xdr:rowOff>156155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147282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7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60956</xdr:rowOff>
    </xdr:from>
    <xdr:to>
      <xdr:col>72</xdr:col>
      <xdr:colOff>38100</xdr:colOff>
      <xdr:row>97</xdr:row>
      <xdr:rowOff>162556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153683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72278</xdr:rowOff>
    </xdr:from>
    <xdr:to>
      <xdr:col>67</xdr:col>
      <xdr:colOff>101600</xdr:colOff>
      <xdr:row>98</xdr:row>
      <xdr:rowOff>2428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165005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9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141097</xdr:rowOff>
    </xdr:from>
    <xdr:to>
      <xdr:col>112</xdr:col>
      <xdr:colOff>38100</xdr:colOff>
      <xdr:row>39</xdr:row>
      <xdr:rowOff>71247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87774</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1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71755</xdr:rowOff>
    </xdr:from>
    <xdr:to>
      <xdr:col>107</xdr:col>
      <xdr:colOff>101600</xdr:colOff>
      <xdr:row>39</xdr:row>
      <xdr:rowOff>1905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18432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59055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75582</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19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81297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957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総務費については、減債基金等に積立てを行ったものの、令和</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年度特別定額給付金事業の影響により、</a:t>
          </a:r>
          <a:r>
            <a:rPr lang="en-US" altLang="ja-JP" sz="1100">
              <a:solidFill>
                <a:schemeClr val="dk1"/>
              </a:solidFill>
              <a:effectLst/>
              <a:latin typeface="+mn-lt"/>
              <a:ea typeface="+mn-ea"/>
              <a:cs typeface="+mn-cs"/>
            </a:rPr>
            <a:t>145,995</a:t>
          </a:r>
          <a:r>
            <a:rPr lang="ja-JP" altLang="en-US" sz="1100">
              <a:solidFill>
                <a:schemeClr val="dk1"/>
              </a:solidFill>
              <a:effectLst/>
              <a:latin typeface="+mn-lt"/>
              <a:ea typeface="+mn-ea"/>
              <a:cs typeface="+mn-cs"/>
            </a:rPr>
            <a:t>円から</a:t>
          </a:r>
          <a:r>
            <a:rPr lang="en-US" altLang="ja-JP" sz="1100">
              <a:solidFill>
                <a:schemeClr val="dk1"/>
              </a:solidFill>
              <a:effectLst/>
              <a:latin typeface="+mn-lt"/>
              <a:ea typeface="+mn-ea"/>
              <a:cs typeface="+mn-cs"/>
            </a:rPr>
            <a:t>39,792</a:t>
          </a:r>
          <a:r>
            <a:rPr lang="ja-JP" altLang="en-US" sz="1100">
              <a:solidFill>
                <a:schemeClr val="dk1"/>
              </a:solidFill>
              <a:effectLst/>
              <a:latin typeface="+mn-lt"/>
              <a:ea typeface="+mn-ea"/>
              <a:cs typeface="+mn-cs"/>
            </a:rPr>
            <a:t>円に減</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27.2</a:t>
          </a:r>
          <a:r>
            <a:rPr lang="ja-JP" altLang="ja-JP" sz="1100">
              <a:solidFill>
                <a:schemeClr val="dk1"/>
              </a:solidFill>
              <a:effectLst/>
              <a:latin typeface="+mn-lt"/>
              <a:ea typeface="+mn-ea"/>
              <a:cs typeface="+mn-cs"/>
            </a:rPr>
            <a:t>％）となっ</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。民生費については、</a:t>
          </a:r>
          <a:r>
            <a:rPr lang="ja-JP" altLang="en-US" sz="1100">
              <a:solidFill>
                <a:schemeClr val="dk1"/>
              </a:solidFill>
              <a:effectLst/>
              <a:latin typeface="+mn-lt"/>
              <a:ea typeface="+mn-ea"/>
              <a:cs typeface="+mn-cs"/>
            </a:rPr>
            <a:t>新型コロナウイルス感染症関連での子育て世帯への給付金、住民税非課税世帯等臨時特別給付金を実施したこと等により</a:t>
          </a:r>
          <a:r>
            <a:rPr lang="ja-JP" altLang="ja-JP" sz="1100">
              <a:solidFill>
                <a:schemeClr val="dk1"/>
              </a:solidFill>
              <a:effectLst/>
              <a:latin typeface="+mn-lt"/>
              <a:ea typeface="+mn-ea"/>
              <a:cs typeface="+mn-cs"/>
            </a:rPr>
            <a:t>、前年度の</a:t>
          </a:r>
          <a:r>
            <a:rPr lang="en-US" altLang="ja-JP" sz="1100">
              <a:solidFill>
                <a:schemeClr val="dk1"/>
              </a:solidFill>
              <a:effectLst/>
              <a:latin typeface="+mn-lt"/>
              <a:ea typeface="+mn-ea"/>
              <a:cs typeface="+mn-cs"/>
            </a:rPr>
            <a:t>131,244</a:t>
          </a:r>
          <a:r>
            <a:rPr lang="ja-JP" altLang="ja-JP" sz="1100">
              <a:solidFill>
                <a:schemeClr val="dk1"/>
              </a:solidFill>
              <a:effectLst/>
              <a:latin typeface="+mn-lt"/>
              <a:ea typeface="+mn-ea"/>
              <a:cs typeface="+mn-cs"/>
            </a:rPr>
            <a:t>円から</a:t>
          </a:r>
          <a:r>
            <a:rPr lang="en-US" altLang="ja-JP" sz="1100">
              <a:solidFill>
                <a:schemeClr val="dk1"/>
              </a:solidFill>
              <a:effectLst/>
              <a:latin typeface="+mn-lt"/>
              <a:ea typeface="+mn-ea"/>
              <a:cs typeface="+mn-cs"/>
            </a:rPr>
            <a:t>158,384</a:t>
          </a:r>
          <a:r>
            <a:rPr lang="ja-JP" altLang="ja-JP" sz="1100">
              <a:solidFill>
                <a:schemeClr val="dk1"/>
              </a:solidFill>
              <a:effectLst/>
              <a:latin typeface="+mn-lt"/>
              <a:ea typeface="+mn-ea"/>
              <a:cs typeface="+mn-cs"/>
            </a:rPr>
            <a:t>円に</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120.7</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となり</a:t>
          </a:r>
          <a:r>
            <a:rPr lang="ja-JP" altLang="ja-JP" sz="1100">
              <a:solidFill>
                <a:schemeClr val="dk1"/>
              </a:solidFill>
              <a:effectLst/>
              <a:latin typeface="+mn-lt"/>
              <a:ea typeface="+mn-ea"/>
              <a:cs typeface="+mn-cs"/>
            </a:rPr>
            <a:t>、教育費については、</a:t>
          </a:r>
          <a:r>
            <a:rPr lang="ja-JP" altLang="en-US" sz="1100">
              <a:solidFill>
                <a:schemeClr val="dk1"/>
              </a:solidFill>
              <a:effectLst/>
              <a:latin typeface="+mn-lt"/>
              <a:ea typeface="+mn-ea"/>
              <a:cs typeface="+mn-cs"/>
            </a:rPr>
            <a:t>体育館施設整備や大里西公民館解体工事を行った一方で令和</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年度の</a:t>
          </a:r>
          <a:r>
            <a:rPr lang="ja-JP" altLang="ja-JP" sz="1100">
              <a:solidFill>
                <a:schemeClr val="dk1"/>
              </a:solidFill>
              <a:effectLst/>
              <a:latin typeface="+mn-lt"/>
              <a:ea typeface="+mn-ea"/>
              <a:cs typeface="+mn-cs"/>
            </a:rPr>
            <a:t>ＧＩＧＡスクール関連の施設整備工事費、教材用備</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減の影響により</a:t>
          </a:r>
          <a:r>
            <a:rPr lang="ja-JP" altLang="ja-JP" sz="1100">
              <a:solidFill>
                <a:schemeClr val="dk1"/>
              </a:solidFill>
              <a:effectLst/>
              <a:latin typeface="+mn-lt"/>
              <a:ea typeface="+mn-ea"/>
              <a:cs typeface="+mn-cs"/>
            </a:rPr>
            <a:t>、前年度の</a:t>
          </a:r>
          <a:r>
            <a:rPr lang="en-US" altLang="ja-JP" sz="1100">
              <a:solidFill>
                <a:schemeClr val="dk1"/>
              </a:solidFill>
              <a:effectLst/>
              <a:latin typeface="+mn-lt"/>
              <a:ea typeface="+mn-ea"/>
              <a:cs typeface="+mn-cs"/>
            </a:rPr>
            <a:t>61,282</a:t>
          </a:r>
          <a:r>
            <a:rPr lang="ja-JP" altLang="ja-JP" sz="1100">
              <a:solidFill>
                <a:schemeClr val="dk1"/>
              </a:solidFill>
              <a:effectLst/>
              <a:latin typeface="+mn-lt"/>
              <a:ea typeface="+mn-ea"/>
              <a:cs typeface="+mn-cs"/>
            </a:rPr>
            <a:t>円から</a:t>
          </a:r>
          <a:r>
            <a:rPr lang="en-US" altLang="ja-JP" sz="1100">
              <a:solidFill>
                <a:schemeClr val="dk1"/>
              </a:solidFill>
              <a:effectLst/>
              <a:latin typeface="+mn-lt"/>
              <a:ea typeface="+mn-ea"/>
              <a:cs typeface="+mn-cs"/>
            </a:rPr>
            <a:t>35,993</a:t>
          </a:r>
          <a:r>
            <a:rPr lang="ja-JP" altLang="ja-JP" sz="1100">
              <a:solidFill>
                <a:schemeClr val="dk1"/>
              </a:solidFill>
              <a:effectLst/>
              <a:latin typeface="+mn-lt"/>
              <a:ea typeface="+mn-ea"/>
              <a:cs typeface="+mn-cs"/>
            </a:rPr>
            <a:t>円に</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58.7</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となっている。</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また、衛生費</a:t>
          </a:r>
          <a:r>
            <a:rPr lang="ja-JP" altLang="ja-JP" sz="1100">
              <a:solidFill>
                <a:schemeClr val="dk1"/>
              </a:solidFill>
              <a:effectLst/>
              <a:latin typeface="+mn-lt"/>
              <a:ea typeface="+mn-ea"/>
              <a:cs typeface="+mn-cs"/>
            </a:rPr>
            <a:t>については、</a:t>
          </a:r>
          <a:r>
            <a:rPr lang="ja-JP" altLang="en-US" sz="1100">
              <a:solidFill>
                <a:schemeClr val="dk1"/>
              </a:solidFill>
              <a:effectLst/>
              <a:latin typeface="+mn-lt"/>
              <a:ea typeface="+mn-ea"/>
              <a:cs typeface="+mn-cs"/>
            </a:rPr>
            <a:t>新型コロナウイルス感染症ワクチン接種にかかる委託料などで増となった一方で、</a:t>
          </a:r>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年度の</a:t>
          </a:r>
          <a:r>
            <a:rPr lang="ja-JP" altLang="en-US" sz="1100">
              <a:solidFill>
                <a:schemeClr val="dk1"/>
              </a:solidFill>
              <a:effectLst/>
              <a:latin typeface="+mn-lt"/>
              <a:ea typeface="+mn-ea"/>
              <a:cs typeface="+mn-cs"/>
            </a:rPr>
            <a:t>環境センターの火災に伴う施設復旧工事費の終了や休日急病診療所整備に伴う補助金</a:t>
          </a:r>
          <a:r>
            <a:rPr lang="ja-JP" altLang="ja-JP" sz="1100">
              <a:solidFill>
                <a:schemeClr val="dk1"/>
              </a:solidFill>
              <a:effectLst/>
              <a:latin typeface="+mn-lt"/>
              <a:ea typeface="+mn-ea"/>
              <a:cs typeface="+mn-cs"/>
            </a:rPr>
            <a:t>の減の影響により、前年度の</a:t>
          </a:r>
          <a:r>
            <a:rPr lang="en-US" altLang="ja-JP" sz="1100">
              <a:solidFill>
                <a:schemeClr val="dk1"/>
              </a:solidFill>
              <a:effectLst/>
              <a:latin typeface="+mn-lt"/>
              <a:ea typeface="+mn-ea"/>
              <a:cs typeface="+mn-cs"/>
            </a:rPr>
            <a:t>41,857</a:t>
          </a:r>
          <a:r>
            <a:rPr lang="ja-JP" altLang="ja-JP" sz="1100">
              <a:solidFill>
                <a:schemeClr val="dk1"/>
              </a:solidFill>
              <a:effectLst/>
              <a:latin typeface="+mn-lt"/>
              <a:ea typeface="+mn-ea"/>
              <a:cs typeface="+mn-cs"/>
            </a:rPr>
            <a:t>円から</a:t>
          </a:r>
          <a:r>
            <a:rPr lang="en-US" altLang="ja-JP" sz="1100">
              <a:solidFill>
                <a:schemeClr val="dk1"/>
              </a:solidFill>
              <a:effectLst/>
              <a:latin typeface="+mn-lt"/>
              <a:ea typeface="+mn-ea"/>
              <a:cs typeface="+mn-cs"/>
            </a:rPr>
            <a:t>32,957</a:t>
          </a:r>
          <a:r>
            <a:rPr lang="ja-JP" altLang="ja-JP" sz="1100">
              <a:solidFill>
                <a:schemeClr val="dk1"/>
              </a:solidFill>
              <a:effectLst/>
              <a:latin typeface="+mn-lt"/>
              <a:ea typeface="+mn-ea"/>
              <a:cs typeface="+mn-cs"/>
            </a:rPr>
            <a:t>円減（前年度比</a:t>
          </a:r>
          <a:r>
            <a:rPr lang="en-US" altLang="ja-JP" sz="1100">
              <a:solidFill>
                <a:schemeClr val="dk1"/>
              </a:solidFill>
              <a:effectLst/>
              <a:latin typeface="+mn-lt"/>
              <a:ea typeface="+mn-ea"/>
              <a:cs typeface="+mn-cs"/>
            </a:rPr>
            <a:t>79.2</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となっており</a:t>
          </a:r>
          <a:r>
            <a:rPr lang="ja-JP" altLang="ja-JP" sz="1100">
              <a:solidFill>
                <a:schemeClr val="dk1"/>
              </a:solidFill>
              <a:effectLst/>
              <a:latin typeface="+mn-lt"/>
              <a:ea typeface="+mn-ea"/>
              <a:cs typeface="+mn-cs"/>
            </a:rPr>
            <a:t>、消防費については、</a:t>
          </a:r>
          <a:r>
            <a:rPr lang="ja-JP" altLang="en-US" sz="1100">
              <a:solidFill>
                <a:schemeClr val="dk1"/>
              </a:solidFill>
              <a:effectLst/>
              <a:latin typeface="+mn-lt"/>
              <a:ea typeface="+mn-ea"/>
              <a:cs typeface="+mn-cs"/>
            </a:rPr>
            <a:t>消防団</a:t>
          </a:r>
          <a:r>
            <a:rPr lang="ja-JP" altLang="ja-JP" sz="1100">
              <a:solidFill>
                <a:schemeClr val="dk1"/>
              </a:solidFill>
              <a:effectLst/>
              <a:latin typeface="+mn-lt"/>
              <a:ea typeface="+mn-ea"/>
              <a:cs typeface="+mn-cs"/>
            </a:rPr>
            <a:t>第</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分団</a:t>
          </a:r>
          <a:r>
            <a:rPr lang="ja-JP" altLang="en-US" sz="1100">
              <a:solidFill>
                <a:schemeClr val="dk1"/>
              </a:solidFill>
              <a:effectLst/>
              <a:latin typeface="+mn-lt"/>
              <a:ea typeface="+mn-ea"/>
              <a:cs typeface="+mn-cs"/>
            </a:rPr>
            <a:t>施設整備や、消防庁舎整備費工事など増額となった一方で、令和</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年度に整備した感染症対策にかかる災害対策用備品の皆減、消防通信指令施設運営協議会負担金等が減となり、</a:t>
          </a:r>
          <a:r>
            <a:rPr lang="ja-JP" altLang="ja-JP" sz="1100">
              <a:solidFill>
                <a:schemeClr val="dk1"/>
              </a:solidFill>
              <a:effectLst/>
              <a:latin typeface="+mn-lt"/>
              <a:ea typeface="+mn-ea"/>
              <a:cs typeface="+mn-cs"/>
            </a:rPr>
            <a:t>前年度の</a:t>
          </a:r>
          <a:r>
            <a:rPr lang="en-US" altLang="ja-JP" sz="1100">
              <a:solidFill>
                <a:schemeClr val="dk1"/>
              </a:solidFill>
              <a:effectLst/>
              <a:latin typeface="+mn-lt"/>
              <a:ea typeface="+mn-ea"/>
              <a:cs typeface="+mn-cs"/>
            </a:rPr>
            <a:t>12,259</a:t>
          </a:r>
          <a:r>
            <a:rPr lang="ja-JP" altLang="ja-JP" sz="1100">
              <a:solidFill>
                <a:schemeClr val="dk1"/>
              </a:solidFill>
              <a:effectLst/>
              <a:latin typeface="+mn-lt"/>
              <a:ea typeface="+mn-ea"/>
              <a:cs typeface="+mn-cs"/>
            </a:rPr>
            <a:t>円から</a:t>
          </a:r>
          <a:r>
            <a:rPr lang="en-US" altLang="ja-JP" sz="1100">
              <a:solidFill>
                <a:schemeClr val="dk1"/>
              </a:solidFill>
              <a:effectLst/>
              <a:latin typeface="+mn-lt"/>
              <a:ea typeface="+mn-ea"/>
              <a:cs typeface="+mn-cs"/>
            </a:rPr>
            <a:t>11,699</a:t>
          </a:r>
          <a:r>
            <a:rPr lang="ja-JP" altLang="ja-JP" sz="1100">
              <a:solidFill>
                <a:schemeClr val="dk1"/>
              </a:solidFill>
              <a:effectLst/>
              <a:latin typeface="+mn-lt"/>
              <a:ea typeface="+mn-ea"/>
              <a:cs typeface="+mn-cs"/>
            </a:rPr>
            <a:t>円減（前年度比</a:t>
          </a:r>
          <a:r>
            <a:rPr lang="en-US" altLang="ja-JP" sz="1100">
              <a:solidFill>
                <a:schemeClr val="dk1"/>
              </a:solidFill>
              <a:effectLst/>
              <a:latin typeface="+mn-lt"/>
              <a:ea typeface="+mn-ea"/>
              <a:cs typeface="+mn-cs"/>
            </a:rPr>
            <a:t>95.4</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となっている。</a:t>
          </a:r>
          <a:endParaRPr lang="ja-JP" altLang="ja-JP">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今後は、少子高齢化社会の進行による民生費の増加や、近年の合併特例債を活用した事業の実施に伴う償還金及び臨時財政対策債の償還金の増による公債費の増加が見込まれる。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愛知県稲沢市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財政調整基金については、</a:t>
          </a:r>
          <a:r>
            <a:rPr kumimoji="1" lang="ja-JP" altLang="ja-JP" sz="1000">
              <a:solidFill>
                <a:schemeClr val="dk1"/>
              </a:solidFill>
              <a:effectLst/>
              <a:latin typeface="+mn-lt"/>
              <a:ea typeface="+mn-ea"/>
              <a:cs typeface="+mn-cs"/>
            </a:rPr>
            <a:t>災害等</a:t>
          </a:r>
          <a:r>
            <a:rPr kumimoji="1" lang="ja-JP" altLang="en-US" sz="1000">
              <a:solidFill>
                <a:schemeClr val="dk1"/>
              </a:solidFill>
              <a:effectLst/>
              <a:latin typeface="+mn-lt"/>
              <a:ea typeface="+mn-ea"/>
              <a:cs typeface="+mn-cs"/>
            </a:rPr>
            <a:t>不測</a:t>
          </a:r>
          <a:r>
            <a:rPr kumimoji="1" lang="ja-JP" altLang="ja-JP" sz="1000">
              <a:solidFill>
                <a:schemeClr val="dk1"/>
              </a:solidFill>
              <a:effectLst/>
              <a:latin typeface="+mn-lt"/>
              <a:ea typeface="+mn-ea"/>
              <a:cs typeface="+mn-cs"/>
            </a:rPr>
            <a:t>の事態に備えるために積み立てたことにより、増となった。</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実質収支比率については、当初見込んでいたよりも地方税の落ち込みが少なく、また新型コロナウイルスワクチン接種事業や住民税非課税世帯等臨時特別支援事業等の新型コロナウイルス対策関連施策に係る国庫補助金を歳出に対し多く受け入れをしている事業があることに加え、病院企業会計においてコロナ対策に係る空床確保補助金の財源が確保されたことに伴い、繰出金が減額となったことなどから、歳入歳出差引額が令和２年度に比べ、大幅増となったことにより、</a:t>
          </a:r>
          <a:r>
            <a:rPr kumimoji="1" lang="ja-JP" altLang="ja-JP" sz="1000">
              <a:solidFill>
                <a:schemeClr val="dk1"/>
              </a:solidFill>
              <a:effectLst/>
              <a:latin typeface="+mn-lt"/>
              <a:ea typeface="+mn-ea"/>
              <a:cs typeface="+mn-cs"/>
            </a:rPr>
            <a:t>前年度から</a:t>
          </a:r>
          <a:r>
            <a:rPr kumimoji="1" lang="en-US" altLang="ja-JP" sz="1000">
              <a:solidFill>
                <a:schemeClr val="dk1"/>
              </a:solidFill>
              <a:effectLst/>
              <a:latin typeface="+mn-lt"/>
              <a:ea typeface="+mn-ea"/>
              <a:cs typeface="+mn-cs"/>
            </a:rPr>
            <a:t>7.08</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した。</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愛知県稲沢市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全ての会計において、赤字額（資金不足額）はなく、健全な財政状況であるといえる。</a:t>
          </a:r>
          <a:endParaRPr lang="ja-JP" altLang="ja-JP" sz="1400">
            <a:effectLst/>
          </a:endParaRPr>
        </a:p>
        <a:p>
          <a:r>
            <a:rPr kumimoji="1" lang="ja-JP" altLang="ja-JP" sz="1100">
              <a:solidFill>
                <a:schemeClr val="dk1"/>
              </a:solidFill>
              <a:effectLst/>
              <a:latin typeface="+mn-lt"/>
              <a:ea typeface="+mn-ea"/>
              <a:cs typeface="+mn-cs"/>
            </a:rPr>
            <a:t>　一般会計については、</a:t>
          </a:r>
          <a:r>
            <a:rPr kumimoji="1" lang="ja-JP" altLang="en-US" sz="1100">
              <a:solidFill>
                <a:schemeClr val="dk1"/>
              </a:solidFill>
              <a:effectLst/>
              <a:latin typeface="+mn-lt"/>
              <a:ea typeface="+mn-ea"/>
              <a:cs typeface="+mn-cs"/>
            </a:rPr>
            <a:t>当初見込んでいたよりも地方税の落ち込みが少なく、また新型コロナウイルスワクチン接種事業や住民税非課税世帯等臨時特別支援事業等の新型コロナウイルス対策関連施策に係る国庫補助金を歳出に対し多く受け入れをしている事業があることなどから、歳入歳出差引額が令和２年度に比べ、大幅増となったことにより、</a:t>
          </a:r>
          <a:r>
            <a:rPr kumimoji="1" lang="ja-JP" altLang="ja-JP" sz="1100">
              <a:solidFill>
                <a:schemeClr val="dk1"/>
              </a:solidFill>
              <a:effectLst/>
              <a:latin typeface="+mn-lt"/>
              <a:ea typeface="+mn-ea"/>
              <a:cs typeface="+mn-cs"/>
            </a:rPr>
            <a:t>実質収支額が令和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年度よりも</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したことに伴い、前年度から</a:t>
          </a:r>
          <a:r>
            <a:rPr kumimoji="1" lang="en-US" altLang="ja-JP" sz="1100">
              <a:solidFill>
                <a:schemeClr val="dk1"/>
              </a:solidFill>
              <a:effectLst/>
              <a:latin typeface="+mn-lt"/>
              <a:ea typeface="+mn-ea"/>
              <a:cs typeface="+mn-cs"/>
            </a:rPr>
            <a:t>7.09</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水道事業については、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年度に実施した</a:t>
          </a:r>
          <a:r>
            <a:rPr kumimoji="1" lang="ja-JP" altLang="ja-JP" sz="1100">
              <a:solidFill>
                <a:schemeClr val="dk1"/>
              </a:solidFill>
              <a:effectLst/>
              <a:latin typeface="+mn-lt"/>
              <a:ea typeface="+mn-ea"/>
              <a:cs typeface="+mn-cs"/>
            </a:rPr>
            <a:t>新型コロナウイルス感染症の影響を踏まえた水道料金の準備料金の免除</a:t>
          </a:r>
          <a:r>
            <a:rPr kumimoji="1" lang="ja-JP" altLang="en-US" sz="1100">
              <a:solidFill>
                <a:schemeClr val="dk1"/>
              </a:solidFill>
              <a:effectLst/>
              <a:latin typeface="+mn-lt"/>
              <a:ea typeface="+mn-ea"/>
              <a:cs typeface="+mn-cs"/>
            </a:rPr>
            <a:t>の影響</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給水収益が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したため、前年度から</a:t>
          </a:r>
          <a:r>
            <a:rPr kumimoji="1" lang="en-US" altLang="ja-JP" sz="1100">
              <a:solidFill>
                <a:schemeClr val="dk1"/>
              </a:solidFill>
              <a:effectLst/>
              <a:latin typeface="+mn-lt"/>
              <a:ea typeface="+mn-ea"/>
              <a:cs typeface="+mn-cs"/>
            </a:rPr>
            <a:t>0.63</a:t>
          </a:r>
          <a:r>
            <a:rPr kumimoji="1" lang="ja-JP" altLang="ja-JP" sz="1100">
              <a:solidFill>
                <a:schemeClr val="dk1"/>
              </a:solidFill>
              <a:effectLst/>
              <a:latin typeface="+mn-lt"/>
              <a:ea typeface="+mn-ea"/>
              <a:cs typeface="+mn-cs"/>
            </a:rPr>
            <a:t>ポイントの減少となっている。</a:t>
          </a:r>
          <a:endParaRPr lang="ja-JP" altLang="ja-JP" sz="1400">
            <a:effectLst/>
          </a:endParaRPr>
        </a:p>
        <a:p>
          <a:r>
            <a:rPr kumimoji="1" lang="ja-JP" altLang="ja-JP" sz="1100">
              <a:solidFill>
                <a:schemeClr val="dk1"/>
              </a:solidFill>
              <a:effectLst/>
              <a:latin typeface="+mn-lt"/>
              <a:ea typeface="+mn-ea"/>
              <a:cs typeface="+mn-cs"/>
            </a:rPr>
            <a:t>　病院事業については、新型コロナウイルス感染症の影響で入院外来ともに患者数が減少し、医業収益等が減少した一方で新型コロナウイルス関連の国庫及び県費補助金の収入があったため、前年度から</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ポイントの増加となっている。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340" customWidth="1"/>
    <col min="12" max="12" width="2.25" style="340" customWidth="1"/>
    <col min="13" max="17" width="2.375" style="340" customWidth="1"/>
    <col min="18" max="119" width="2.125" style="340" customWidth="1"/>
    <col min="120" max="16384" width="0" style="340" hidden="1"/>
  </cols>
  <sheetData>
    <row r="1" spans="1:119" ht="33" customHeight="1" x14ac:dyDescent="0.15">
      <c r="B1" s="398" t="s">
        <v>80</v>
      </c>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c r="AU1" s="398"/>
      <c r="AV1" s="398"/>
      <c r="AW1" s="398"/>
      <c r="AX1" s="398"/>
      <c r="AY1" s="398"/>
      <c r="AZ1" s="398"/>
      <c r="BA1" s="398"/>
      <c r="BB1" s="398"/>
      <c r="BC1" s="398"/>
      <c r="BD1" s="398"/>
      <c r="BE1" s="398"/>
      <c r="BF1" s="398"/>
      <c r="BG1" s="398"/>
      <c r="BH1" s="398"/>
      <c r="BI1" s="398"/>
      <c r="BJ1" s="398"/>
      <c r="BK1" s="398"/>
      <c r="BL1" s="398"/>
      <c r="BM1" s="398"/>
      <c r="BN1" s="398"/>
      <c r="BO1" s="398"/>
      <c r="BP1" s="398"/>
      <c r="BQ1" s="398"/>
      <c r="BR1" s="398"/>
      <c r="BS1" s="398"/>
      <c r="BT1" s="398"/>
      <c r="BU1" s="398"/>
      <c r="BV1" s="398"/>
      <c r="BW1" s="398"/>
      <c r="BX1" s="398"/>
      <c r="BY1" s="398"/>
      <c r="BZ1" s="398"/>
      <c r="CA1" s="398"/>
      <c r="CB1" s="398"/>
      <c r="CC1" s="398"/>
      <c r="CD1" s="398"/>
      <c r="CE1" s="398"/>
      <c r="CF1" s="398"/>
      <c r="CG1" s="398"/>
      <c r="CH1" s="398"/>
      <c r="CI1" s="398"/>
      <c r="CJ1" s="398"/>
      <c r="CK1" s="398"/>
      <c r="CL1" s="398"/>
      <c r="CM1" s="398"/>
      <c r="CN1" s="398"/>
      <c r="CO1" s="398"/>
      <c r="CP1" s="398"/>
      <c r="CQ1" s="398"/>
      <c r="CR1" s="398"/>
      <c r="CS1" s="398"/>
      <c r="CT1" s="398"/>
      <c r="CU1" s="398"/>
      <c r="CV1" s="398"/>
      <c r="CW1" s="398"/>
      <c r="CX1" s="398"/>
      <c r="CY1" s="398"/>
      <c r="CZ1" s="398"/>
      <c r="DA1" s="398"/>
      <c r="DB1" s="398"/>
      <c r="DC1" s="398"/>
      <c r="DD1" s="398"/>
      <c r="DE1" s="398"/>
      <c r="DF1" s="398"/>
      <c r="DG1" s="398"/>
      <c r="DH1" s="398"/>
      <c r="DI1" s="398"/>
      <c r="DJ1" s="177"/>
      <c r="DK1" s="177"/>
      <c r="DL1" s="177"/>
      <c r="DM1" s="177"/>
      <c r="DN1" s="177"/>
      <c r="DO1" s="177"/>
    </row>
    <row r="2" spans="1:119" ht="24.75" thickBot="1" x14ac:dyDescent="0.2">
      <c r="B2" s="178" t="s">
        <v>81</v>
      </c>
      <c r="C2" s="178"/>
      <c r="D2" s="179"/>
    </row>
    <row r="3" spans="1:119" ht="18.75" customHeight="1" thickBot="1" x14ac:dyDescent="0.2">
      <c r="A3" s="177"/>
      <c r="B3" s="399" t="s">
        <v>82</v>
      </c>
      <c r="C3" s="400"/>
      <c r="D3" s="400"/>
      <c r="E3" s="401"/>
      <c r="F3" s="401"/>
      <c r="G3" s="401"/>
      <c r="H3" s="401"/>
      <c r="I3" s="401"/>
      <c r="J3" s="401"/>
      <c r="K3" s="401"/>
      <c r="L3" s="401" t="s">
        <v>83</v>
      </c>
      <c r="M3" s="401"/>
      <c r="N3" s="401"/>
      <c r="O3" s="401"/>
      <c r="P3" s="401"/>
      <c r="Q3" s="401"/>
      <c r="R3" s="408"/>
      <c r="S3" s="408"/>
      <c r="T3" s="408"/>
      <c r="U3" s="408"/>
      <c r="V3" s="409"/>
      <c r="W3" s="414" t="s">
        <v>84</v>
      </c>
      <c r="X3" s="415"/>
      <c r="Y3" s="415"/>
      <c r="Z3" s="415"/>
      <c r="AA3" s="415"/>
      <c r="AB3" s="400"/>
      <c r="AC3" s="408" t="s">
        <v>85</v>
      </c>
      <c r="AD3" s="415"/>
      <c r="AE3" s="415"/>
      <c r="AF3" s="415"/>
      <c r="AG3" s="415"/>
      <c r="AH3" s="415"/>
      <c r="AI3" s="415"/>
      <c r="AJ3" s="415"/>
      <c r="AK3" s="415"/>
      <c r="AL3" s="420"/>
      <c r="AM3" s="414" t="s">
        <v>86</v>
      </c>
      <c r="AN3" s="415"/>
      <c r="AO3" s="415"/>
      <c r="AP3" s="415"/>
      <c r="AQ3" s="415"/>
      <c r="AR3" s="415"/>
      <c r="AS3" s="415"/>
      <c r="AT3" s="415"/>
      <c r="AU3" s="415"/>
      <c r="AV3" s="415"/>
      <c r="AW3" s="415"/>
      <c r="AX3" s="420"/>
      <c r="AY3" s="423" t="s">
        <v>1</v>
      </c>
      <c r="AZ3" s="424"/>
      <c r="BA3" s="424"/>
      <c r="BB3" s="424"/>
      <c r="BC3" s="424"/>
      <c r="BD3" s="424"/>
      <c r="BE3" s="424"/>
      <c r="BF3" s="424"/>
      <c r="BG3" s="424"/>
      <c r="BH3" s="424"/>
      <c r="BI3" s="424"/>
      <c r="BJ3" s="424"/>
      <c r="BK3" s="424"/>
      <c r="BL3" s="424"/>
      <c r="BM3" s="425"/>
      <c r="BN3" s="414" t="s">
        <v>87</v>
      </c>
      <c r="BO3" s="415"/>
      <c r="BP3" s="415"/>
      <c r="BQ3" s="415"/>
      <c r="BR3" s="415"/>
      <c r="BS3" s="415"/>
      <c r="BT3" s="415"/>
      <c r="BU3" s="420"/>
      <c r="BV3" s="414" t="s">
        <v>88</v>
      </c>
      <c r="BW3" s="415"/>
      <c r="BX3" s="415"/>
      <c r="BY3" s="415"/>
      <c r="BZ3" s="415"/>
      <c r="CA3" s="415"/>
      <c r="CB3" s="415"/>
      <c r="CC3" s="420"/>
      <c r="CD3" s="423" t="s">
        <v>1</v>
      </c>
      <c r="CE3" s="424"/>
      <c r="CF3" s="424"/>
      <c r="CG3" s="424"/>
      <c r="CH3" s="424"/>
      <c r="CI3" s="424"/>
      <c r="CJ3" s="424"/>
      <c r="CK3" s="424"/>
      <c r="CL3" s="424"/>
      <c r="CM3" s="424"/>
      <c r="CN3" s="424"/>
      <c r="CO3" s="424"/>
      <c r="CP3" s="424"/>
      <c r="CQ3" s="424"/>
      <c r="CR3" s="424"/>
      <c r="CS3" s="425"/>
      <c r="CT3" s="414" t="s">
        <v>89</v>
      </c>
      <c r="CU3" s="415"/>
      <c r="CV3" s="415"/>
      <c r="CW3" s="415"/>
      <c r="CX3" s="415"/>
      <c r="CY3" s="415"/>
      <c r="CZ3" s="415"/>
      <c r="DA3" s="420"/>
      <c r="DB3" s="414" t="s">
        <v>90</v>
      </c>
      <c r="DC3" s="415"/>
      <c r="DD3" s="415"/>
      <c r="DE3" s="415"/>
      <c r="DF3" s="415"/>
      <c r="DG3" s="415"/>
      <c r="DH3" s="415"/>
      <c r="DI3" s="420"/>
    </row>
    <row r="4" spans="1:119" ht="18.75" customHeight="1" x14ac:dyDescent="0.15">
      <c r="A4" s="177"/>
      <c r="B4" s="402"/>
      <c r="C4" s="403"/>
      <c r="D4" s="403"/>
      <c r="E4" s="404"/>
      <c r="F4" s="404"/>
      <c r="G4" s="404"/>
      <c r="H4" s="404"/>
      <c r="I4" s="404"/>
      <c r="J4" s="404"/>
      <c r="K4" s="404"/>
      <c r="L4" s="404"/>
      <c r="M4" s="404"/>
      <c r="N4" s="404"/>
      <c r="O4" s="404"/>
      <c r="P4" s="404"/>
      <c r="Q4" s="404"/>
      <c r="R4" s="410"/>
      <c r="S4" s="410"/>
      <c r="T4" s="410"/>
      <c r="U4" s="410"/>
      <c r="V4" s="411"/>
      <c r="W4" s="416"/>
      <c r="X4" s="417"/>
      <c r="Y4" s="417"/>
      <c r="Z4" s="417"/>
      <c r="AA4" s="417"/>
      <c r="AB4" s="403"/>
      <c r="AC4" s="410"/>
      <c r="AD4" s="417"/>
      <c r="AE4" s="417"/>
      <c r="AF4" s="417"/>
      <c r="AG4" s="417"/>
      <c r="AH4" s="417"/>
      <c r="AI4" s="417"/>
      <c r="AJ4" s="417"/>
      <c r="AK4" s="417"/>
      <c r="AL4" s="421"/>
      <c r="AM4" s="418"/>
      <c r="AN4" s="419"/>
      <c r="AO4" s="419"/>
      <c r="AP4" s="419"/>
      <c r="AQ4" s="419"/>
      <c r="AR4" s="419"/>
      <c r="AS4" s="419"/>
      <c r="AT4" s="419"/>
      <c r="AU4" s="419"/>
      <c r="AV4" s="419"/>
      <c r="AW4" s="419"/>
      <c r="AX4" s="422"/>
      <c r="AY4" s="426" t="s">
        <v>91</v>
      </c>
      <c r="AZ4" s="427"/>
      <c r="BA4" s="427"/>
      <c r="BB4" s="427"/>
      <c r="BC4" s="427"/>
      <c r="BD4" s="427"/>
      <c r="BE4" s="427"/>
      <c r="BF4" s="427"/>
      <c r="BG4" s="427"/>
      <c r="BH4" s="427"/>
      <c r="BI4" s="427"/>
      <c r="BJ4" s="427"/>
      <c r="BK4" s="427"/>
      <c r="BL4" s="427"/>
      <c r="BM4" s="428"/>
      <c r="BN4" s="429">
        <v>53701616</v>
      </c>
      <c r="BO4" s="430"/>
      <c r="BP4" s="430"/>
      <c r="BQ4" s="430"/>
      <c r="BR4" s="430"/>
      <c r="BS4" s="430"/>
      <c r="BT4" s="430"/>
      <c r="BU4" s="431"/>
      <c r="BV4" s="429">
        <v>67329542</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13.4</v>
      </c>
      <c r="CU4" s="436"/>
      <c r="CV4" s="436"/>
      <c r="CW4" s="436"/>
      <c r="CX4" s="436"/>
      <c r="CY4" s="436"/>
      <c r="CZ4" s="436"/>
      <c r="DA4" s="437"/>
      <c r="DB4" s="435">
        <v>6.3</v>
      </c>
      <c r="DC4" s="436"/>
      <c r="DD4" s="436"/>
      <c r="DE4" s="436"/>
      <c r="DF4" s="436"/>
      <c r="DG4" s="436"/>
      <c r="DH4" s="436"/>
      <c r="DI4" s="437"/>
    </row>
    <row r="5" spans="1:119" ht="18.75" customHeight="1" x14ac:dyDescent="0.15">
      <c r="A5" s="177"/>
      <c r="B5" s="405"/>
      <c r="C5" s="406"/>
      <c r="D5" s="406"/>
      <c r="E5" s="407"/>
      <c r="F5" s="407"/>
      <c r="G5" s="407"/>
      <c r="H5" s="407"/>
      <c r="I5" s="407"/>
      <c r="J5" s="407"/>
      <c r="K5" s="407"/>
      <c r="L5" s="407"/>
      <c r="M5" s="407"/>
      <c r="N5" s="407"/>
      <c r="O5" s="407"/>
      <c r="P5" s="407"/>
      <c r="Q5" s="407"/>
      <c r="R5" s="412"/>
      <c r="S5" s="412"/>
      <c r="T5" s="412"/>
      <c r="U5" s="412"/>
      <c r="V5" s="413"/>
      <c r="W5" s="418"/>
      <c r="X5" s="419"/>
      <c r="Y5" s="419"/>
      <c r="Z5" s="419"/>
      <c r="AA5" s="419"/>
      <c r="AB5" s="406"/>
      <c r="AC5" s="412"/>
      <c r="AD5" s="419"/>
      <c r="AE5" s="419"/>
      <c r="AF5" s="419"/>
      <c r="AG5" s="419"/>
      <c r="AH5" s="419"/>
      <c r="AI5" s="419"/>
      <c r="AJ5" s="419"/>
      <c r="AK5" s="419"/>
      <c r="AL5" s="422"/>
      <c r="AM5" s="438" t="s">
        <v>93</v>
      </c>
      <c r="AN5" s="439"/>
      <c r="AO5" s="439"/>
      <c r="AP5" s="439"/>
      <c r="AQ5" s="439"/>
      <c r="AR5" s="439"/>
      <c r="AS5" s="439"/>
      <c r="AT5" s="440"/>
      <c r="AU5" s="441" t="s">
        <v>94</v>
      </c>
      <c r="AV5" s="442"/>
      <c r="AW5" s="442"/>
      <c r="AX5" s="442"/>
      <c r="AY5" s="443" t="s">
        <v>95</v>
      </c>
      <c r="AZ5" s="444"/>
      <c r="BA5" s="444"/>
      <c r="BB5" s="444"/>
      <c r="BC5" s="444"/>
      <c r="BD5" s="444"/>
      <c r="BE5" s="444"/>
      <c r="BF5" s="444"/>
      <c r="BG5" s="444"/>
      <c r="BH5" s="444"/>
      <c r="BI5" s="444"/>
      <c r="BJ5" s="444"/>
      <c r="BK5" s="444"/>
      <c r="BL5" s="444"/>
      <c r="BM5" s="445"/>
      <c r="BN5" s="446">
        <v>49400906</v>
      </c>
      <c r="BO5" s="447"/>
      <c r="BP5" s="447"/>
      <c r="BQ5" s="447"/>
      <c r="BR5" s="447"/>
      <c r="BS5" s="447"/>
      <c r="BT5" s="447"/>
      <c r="BU5" s="448"/>
      <c r="BV5" s="446">
        <v>65353923</v>
      </c>
      <c r="BW5" s="447"/>
      <c r="BX5" s="447"/>
      <c r="BY5" s="447"/>
      <c r="BZ5" s="447"/>
      <c r="CA5" s="447"/>
      <c r="CB5" s="447"/>
      <c r="CC5" s="448"/>
      <c r="CD5" s="452" t="s">
        <v>96</v>
      </c>
      <c r="CE5" s="453"/>
      <c r="CF5" s="453"/>
      <c r="CG5" s="453"/>
      <c r="CH5" s="453"/>
      <c r="CI5" s="453"/>
      <c r="CJ5" s="453"/>
      <c r="CK5" s="453"/>
      <c r="CL5" s="453"/>
      <c r="CM5" s="453"/>
      <c r="CN5" s="453"/>
      <c r="CO5" s="453"/>
      <c r="CP5" s="453"/>
      <c r="CQ5" s="453"/>
      <c r="CR5" s="453"/>
      <c r="CS5" s="454"/>
      <c r="CT5" s="449">
        <v>84.8</v>
      </c>
      <c r="CU5" s="450"/>
      <c r="CV5" s="450"/>
      <c r="CW5" s="450"/>
      <c r="CX5" s="450"/>
      <c r="CY5" s="450"/>
      <c r="CZ5" s="450"/>
      <c r="DA5" s="451"/>
      <c r="DB5" s="449">
        <v>88.4</v>
      </c>
      <c r="DC5" s="450"/>
      <c r="DD5" s="450"/>
      <c r="DE5" s="450"/>
      <c r="DF5" s="450"/>
      <c r="DG5" s="450"/>
      <c r="DH5" s="450"/>
      <c r="DI5" s="451"/>
    </row>
    <row r="6" spans="1:119" ht="18.75" customHeight="1" x14ac:dyDescent="0.15">
      <c r="A6" s="177"/>
      <c r="B6" s="455" t="s">
        <v>97</v>
      </c>
      <c r="C6" s="456"/>
      <c r="D6" s="456"/>
      <c r="E6" s="457"/>
      <c r="F6" s="457"/>
      <c r="G6" s="457"/>
      <c r="H6" s="457"/>
      <c r="I6" s="457"/>
      <c r="J6" s="457"/>
      <c r="K6" s="457"/>
      <c r="L6" s="457" t="s">
        <v>98</v>
      </c>
      <c r="M6" s="457"/>
      <c r="N6" s="457"/>
      <c r="O6" s="457"/>
      <c r="P6" s="457"/>
      <c r="Q6" s="457"/>
      <c r="R6" s="461"/>
      <c r="S6" s="461"/>
      <c r="T6" s="461"/>
      <c r="U6" s="461"/>
      <c r="V6" s="462"/>
      <c r="W6" s="465" t="s">
        <v>99</v>
      </c>
      <c r="X6" s="466"/>
      <c r="Y6" s="466"/>
      <c r="Z6" s="466"/>
      <c r="AA6" s="466"/>
      <c r="AB6" s="456"/>
      <c r="AC6" s="469" t="s">
        <v>100</v>
      </c>
      <c r="AD6" s="470"/>
      <c r="AE6" s="470"/>
      <c r="AF6" s="470"/>
      <c r="AG6" s="470"/>
      <c r="AH6" s="470"/>
      <c r="AI6" s="470"/>
      <c r="AJ6" s="470"/>
      <c r="AK6" s="470"/>
      <c r="AL6" s="471"/>
      <c r="AM6" s="438" t="s">
        <v>101</v>
      </c>
      <c r="AN6" s="439"/>
      <c r="AO6" s="439"/>
      <c r="AP6" s="439"/>
      <c r="AQ6" s="439"/>
      <c r="AR6" s="439"/>
      <c r="AS6" s="439"/>
      <c r="AT6" s="440"/>
      <c r="AU6" s="441" t="s">
        <v>94</v>
      </c>
      <c r="AV6" s="442"/>
      <c r="AW6" s="442"/>
      <c r="AX6" s="442"/>
      <c r="AY6" s="443" t="s">
        <v>102</v>
      </c>
      <c r="AZ6" s="444"/>
      <c r="BA6" s="444"/>
      <c r="BB6" s="444"/>
      <c r="BC6" s="444"/>
      <c r="BD6" s="444"/>
      <c r="BE6" s="444"/>
      <c r="BF6" s="444"/>
      <c r="BG6" s="444"/>
      <c r="BH6" s="444"/>
      <c r="BI6" s="444"/>
      <c r="BJ6" s="444"/>
      <c r="BK6" s="444"/>
      <c r="BL6" s="444"/>
      <c r="BM6" s="445"/>
      <c r="BN6" s="446">
        <v>4300710</v>
      </c>
      <c r="BO6" s="447"/>
      <c r="BP6" s="447"/>
      <c r="BQ6" s="447"/>
      <c r="BR6" s="447"/>
      <c r="BS6" s="447"/>
      <c r="BT6" s="447"/>
      <c r="BU6" s="448"/>
      <c r="BV6" s="446">
        <v>1975619</v>
      </c>
      <c r="BW6" s="447"/>
      <c r="BX6" s="447"/>
      <c r="BY6" s="447"/>
      <c r="BZ6" s="447"/>
      <c r="CA6" s="447"/>
      <c r="CB6" s="447"/>
      <c r="CC6" s="448"/>
      <c r="CD6" s="452" t="s">
        <v>103</v>
      </c>
      <c r="CE6" s="453"/>
      <c r="CF6" s="453"/>
      <c r="CG6" s="453"/>
      <c r="CH6" s="453"/>
      <c r="CI6" s="453"/>
      <c r="CJ6" s="453"/>
      <c r="CK6" s="453"/>
      <c r="CL6" s="453"/>
      <c r="CM6" s="453"/>
      <c r="CN6" s="453"/>
      <c r="CO6" s="453"/>
      <c r="CP6" s="453"/>
      <c r="CQ6" s="453"/>
      <c r="CR6" s="453"/>
      <c r="CS6" s="454"/>
      <c r="CT6" s="478">
        <v>92.5</v>
      </c>
      <c r="CU6" s="479"/>
      <c r="CV6" s="479"/>
      <c r="CW6" s="479"/>
      <c r="CX6" s="479"/>
      <c r="CY6" s="479"/>
      <c r="CZ6" s="479"/>
      <c r="DA6" s="480"/>
      <c r="DB6" s="478">
        <v>92</v>
      </c>
      <c r="DC6" s="479"/>
      <c r="DD6" s="479"/>
      <c r="DE6" s="479"/>
      <c r="DF6" s="479"/>
      <c r="DG6" s="479"/>
      <c r="DH6" s="479"/>
      <c r="DI6" s="480"/>
    </row>
    <row r="7" spans="1:119" ht="18.75" customHeight="1" x14ac:dyDescent="0.15">
      <c r="A7" s="177"/>
      <c r="B7" s="402"/>
      <c r="C7" s="403"/>
      <c r="D7" s="403"/>
      <c r="E7" s="404"/>
      <c r="F7" s="404"/>
      <c r="G7" s="404"/>
      <c r="H7" s="404"/>
      <c r="I7" s="404"/>
      <c r="J7" s="404"/>
      <c r="K7" s="404"/>
      <c r="L7" s="404"/>
      <c r="M7" s="404"/>
      <c r="N7" s="404"/>
      <c r="O7" s="404"/>
      <c r="P7" s="404"/>
      <c r="Q7" s="404"/>
      <c r="R7" s="410"/>
      <c r="S7" s="410"/>
      <c r="T7" s="410"/>
      <c r="U7" s="410"/>
      <c r="V7" s="411"/>
      <c r="W7" s="416"/>
      <c r="X7" s="417"/>
      <c r="Y7" s="417"/>
      <c r="Z7" s="417"/>
      <c r="AA7" s="417"/>
      <c r="AB7" s="403"/>
      <c r="AC7" s="472"/>
      <c r="AD7" s="473"/>
      <c r="AE7" s="473"/>
      <c r="AF7" s="473"/>
      <c r="AG7" s="473"/>
      <c r="AH7" s="473"/>
      <c r="AI7" s="473"/>
      <c r="AJ7" s="473"/>
      <c r="AK7" s="473"/>
      <c r="AL7" s="474"/>
      <c r="AM7" s="438" t="s">
        <v>104</v>
      </c>
      <c r="AN7" s="439"/>
      <c r="AO7" s="439"/>
      <c r="AP7" s="439"/>
      <c r="AQ7" s="439"/>
      <c r="AR7" s="439"/>
      <c r="AS7" s="439"/>
      <c r="AT7" s="440"/>
      <c r="AU7" s="441" t="s">
        <v>94</v>
      </c>
      <c r="AV7" s="442"/>
      <c r="AW7" s="442"/>
      <c r="AX7" s="442"/>
      <c r="AY7" s="443" t="s">
        <v>105</v>
      </c>
      <c r="AZ7" s="444"/>
      <c r="BA7" s="444"/>
      <c r="BB7" s="444"/>
      <c r="BC7" s="444"/>
      <c r="BD7" s="444"/>
      <c r="BE7" s="444"/>
      <c r="BF7" s="444"/>
      <c r="BG7" s="444"/>
      <c r="BH7" s="444"/>
      <c r="BI7" s="444"/>
      <c r="BJ7" s="444"/>
      <c r="BK7" s="444"/>
      <c r="BL7" s="444"/>
      <c r="BM7" s="445"/>
      <c r="BN7" s="446">
        <v>242166</v>
      </c>
      <c r="BO7" s="447"/>
      <c r="BP7" s="447"/>
      <c r="BQ7" s="447"/>
      <c r="BR7" s="447"/>
      <c r="BS7" s="447"/>
      <c r="BT7" s="447"/>
      <c r="BU7" s="448"/>
      <c r="BV7" s="446">
        <v>130351</v>
      </c>
      <c r="BW7" s="447"/>
      <c r="BX7" s="447"/>
      <c r="BY7" s="447"/>
      <c r="BZ7" s="447"/>
      <c r="CA7" s="447"/>
      <c r="CB7" s="447"/>
      <c r="CC7" s="448"/>
      <c r="CD7" s="452" t="s">
        <v>106</v>
      </c>
      <c r="CE7" s="453"/>
      <c r="CF7" s="453"/>
      <c r="CG7" s="453"/>
      <c r="CH7" s="453"/>
      <c r="CI7" s="453"/>
      <c r="CJ7" s="453"/>
      <c r="CK7" s="453"/>
      <c r="CL7" s="453"/>
      <c r="CM7" s="453"/>
      <c r="CN7" s="453"/>
      <c r="CO7" s="453"/>
      <c r="CP7" s="453"/>
      <c r="CQ7" s="453"/>
      <c r="CR7" s="453"/>
      <c r="CS7" s="454"/>
      <c r="CT7" s="446">
        <v>30251923</v>
      </c>
      <c r="CU7" s="447"/>
      <c r="CV7" s="447"/>
      <c r="CW7" s="447"/>
      <c r="CX7" s="447"/>
      <c r="CY7" s="447"/>
      <c r="CZ7" s="447"/>
      <c r="DA7" s="448"/>
      <c r="DB7" s="446">
        <v>29114831</v>
      </c>
      <c r="DC7" s="447"/>
      <c r="DD7" s="447"/>
      <c r="DE7" s="447"/>
      <c r="DF7" s="447"/>
      <c r="DG7" s="447"/>
      <c r="DH7" s="447"/>
      <c r="DI7" s="448"/>
    </row>
    <row r="8" spans="1:119" ht="18.75" customHeight="1" thickBot="1" x14ac:dyDescent="0.2">
      <c r="A8" s="177"/>
      <c r="B8" s="458"/>
      <c r="C8" s="459"/>
      <c r="D8" s="459"/>
      <c r="E8" s="460"/>
      <c r="F8" s="460"/>
      <c r="G8" s="460"/>
      <c r="H8" s="460"/>
      <c r="I8" s="460"/>
      <c r="J8" s="460"/>
      <c r="K8" s="460"/>
      <c r="L8" s="460"/>
      <c r="M8" s="460"/>
      <c r="N8" s="460"/>
      <c r="O8" s="460"/>
      <c r="P8" s="460"/>
      <c r="Q8" s="460"/>
      <c r="R8" s="463"/>
      <c r="S8" s="463"/>
      <c r="T8" s="463"/>
      <c r="U8" s="463"/>
      <c r="V8" s="464"/>
      <c r="W8" s="467"/>
      <c r="X8" s="468"/>
      <c r="Y8" s="468"/>
      <c r="Z8" s="468"/>
      <c r="AA8" s="468"/>
      <c r="AB8" s="459"/>
      <c r="AC8" s="475"/>
      <c r="AD8" s="476"/>
      <c r="AE8" s="476"/>
      <c r="AF8" s="476"/>
      <c r="AG8" s="476"/>
      <c r="AH8" s="476"/>
      <c r="AI8" s="476"/>
      <c r="AJ8" s="476"/>
      <c r="AK8" s="476"/>
      <c r="AL8" s="477"/>
      <c r="AM8" s="438" t="s">
        <v>107</v>
      </c>
      <c r="AN8" s="439"/>
      <c r="AO8" s="439"/>
      <c r="AP8" s="439"/>
      <c r="AQ8" s="439"/>
      <c r="AR8" s="439"/>
      <c r="AS8" s="439"/>
      <c r="AT8" s="440"/>
      <c r="AU8" s="441" t="s">
        <v>94</v>
      </c>
      <c r="AV8" s="442"/>
      <c r="AW8" s="442"/>
      <c r="AX8" s="442"/>
      <c r="AY8" s="443" t="s">
        <v>108</v>
      </c>
      <c r="AZ8" s="444"/>
      <c r="BA8" s="444"/>
      <c r="BB8" s="444"/>
      <c r="BC8" s="444"/>
      <c r="BD8" s="444"/>
      <c r="BE8" s="444"/>
      <c r="BF8" s="444"/>
      <c r="BG8" s="444"/>
      <c r="BH8" s="444"/>
      <c r="BI8" s="444"/>
      <c r="BJ8" s="444"/>
      <c r="BK8" s="444"/>
      <c r="BL8" s="444"/>
      <c r="BM8" s="445"/>
      <c r="BN8" s="446">
        <v>4058544</v>
      </c>
      <c r="BO8" s="447"/>
      <c r="BP8" s="447"/>
      <c r="BQ8" s="447"/>
      <c r="BR8" s="447"/>
      <c r="BS8" s="447"/>
      <c r="BT8" s="447"/>
      <c r="BU8" s="448"/>
      <c r="BV8" s="446">
        <v>1845268</v>
      </c>
      <c r="BW8" s="447"/>
      <c r="BX8" s="447"/>
      <c r="BY8" s="447"/>
      <c r="BZ8" s="447"/>
      <c r="CA8" s="447"/>
      <c r="CB8" s="447"/>
      <c r="CC8" s="448"/>
      <c r="CD8" s="452" t="s">
        <v>109</v>
      </c>
      <c r="CE8" s="453"/>
      <c r="CF8" s="453"/>
      <c r="CG8" s="453"/>
      <c r="CH8" s="453"/>
      <c r="CI8" s="453"/>
      <c r="CJ8" s="453"/>
      <c r="CK8" s="453"/>
      <c r="CL8" s="453"/>
      <c r="CM8" s="453"/>
      <c r="CN8" s="453"/>
      <c r="CO8" s="453"/>
      <c r="CP8" s="453"/>
      <c r="CQ8" s="453"/>
      <c r="CR8" s="453"/>
      <c r="CS8" s="454"/>
      <c r="CT8" s="481">
        <v>0.88</v>
      </c>
      <c r="CU8" s="482"/>
      <c r="CV8" s="482"/>
      <c r="CW8" s="482"/>
      <c r="CX8" s="482"/>
      <c r="CY8" s="482"/>
      <c r="CZ8" s="482"/>
      <c r="DA8" s="483"/>
      <c r="DB8" s="481">
        <v>0.89</v>
      </c>
      <c r="DC8" s="482"/>
      <c r="DD8" s="482"/>
      <c r="DE8" s="482"/>
      <c r="DF8" s="482"/>
      <c r="DG8" s="482"/>
      <c r="DH8" s="482"/>
      <c r="DI8" s="483"/>
    </row>
    <row r="9" spans="1:119" ht="18.75" customHeight="1" thickBot="1" x14ac:dyDescent="0.2">
      <c r="A9" s="177"/>
      <c r="B9" s="423" t="s">
        <v>110</v>
      </c>
      <c r="C9" s="424"/>
      <c r="D9" s="424"/>
      <c r="E9" s="424"/>
      <c r="F9" s="424"/>
      <c r="G9" s="424"/>
      <c r="H9" s="424"/>
      <c r="I9" s="424"/>
      <c r="J9" s="424"/>
      <c r="K9" s="515"/>
      <c r="L9" s="516" t="s">
        <v>111</v>
      </c>
      <c r="M9" s="517"/>
      <c r="N9" s="517"/>
      <c r="O9" s="517"/>
      <c r="P9" s="517"/>
      <c r="Q9" s="518"/>
      <c r="R9" s="519">
        <v>134751</v>
      </c>
      <c r="S9" s="520"/>
      <c r="T9" s="520"/>
      <c r="U9" s="520"/>
      <c r="V9" s="521"/>
      <c r="W9" s="414" t="s">
        <v>112</v>
      </c>
      <c r="X9" s="415"/>
      <c r="Y9" s="415"/>
      <c r="Z9" s="415"/>
      <c r="AA9" s="415"/>
      <c r="AB9" s="415"/>
      <c r="AC9" s="415"/>
      <c r="AD9" s="415"/>
      <c r="AE9" s="415"/>
      <c r="AF9" s="415"/>
      <c r="AG9" s="415"/>
      <c r="AH9" s="415"/>
      <c r="AI9" s="415"/>
      <c r="AJ9" s="415"/>
      <c r="AK9" s="415"/>
      <c r="AL9" s="420"/>
      <c r="AM9" s="438" t="s">
        <v>113</v>
      </c>
      <c r="AN9" s="439"/>
      <c r="AO9" s="439"/>
      <c r="AP9" s="439"/>
      <c r="AQ9" s="439"/>
      <c r="AR9" s="439"/>
      <c r="AS9" s="439"/>
      <c r="AT9" s="440"/>
      <c r="AU9" s="441" t="s">
        <v>114</v>
      </c>
      <c r="AV9" s="442"/>
      <c r="AW9" s="442"/>
      <c r="AX9" s="442"/>
      <c r="AY9" s="443" t="s">
        <v>115</v>
      </c>
      <c r="AZ9" s="444"/>
      <c r="BA9" s="444"/>
      <c r="BB9" s="444"/>
      <c r="BC9" s="444"/>
      <c r="BD9" s="444"/>
      <c r="BE9" s="444"/>
      <c r="BF9" s="444"/>
      <c r="BG9" s="444"/>
      <c r="BH9" s="444"/>
      <c r="BI9" s="444"/>
      <c r="BJ9" s="444"/>
      <c r="BK9" s="444"/>
      <c r="BL9" s="444"/>
      <c r="BM9" s="445"/>
      <c r="BN9" s="446">
        <v>2213276</v>
      </c>
      <c r="BO9" s="447"/>
      <c r="BP9" s="447"/>
      <c r="BQ9" s="447"/>
      <c r="BR9" s="447"/>
      <c r="BS9" s="447"/>
      <c r="BT9" s="447"/>
      <c r="BU9" s="448"/>
      <c r="BV9" s="446">
        <v>-396625</v>
      </c>
      <c r="BW9" s="447"/>
      <c r="BX9" s="447"/>
      <c r="BY9" s="447"/>
      <c r="BZ9" s="447"/>
      <c r="CA9" s="447"/>
      <c r="CB9" s="447"/>
      <c r="CC9" s="448"/>
      <c r="CD9" s="452" t="s">
        <v>116</v>
      </c>
      <c r="CE9" s="453"/>
      <c r="CF9" s="453"/>
      <c r="CG9" s="453"/>
      <c r="CH9" s="453"/>
      <c r="CI9" s="453"/>
      <c r="CJ9" s="453"/>
      <c r="CK9" s="453"/>
      <c r="CL9" s="453"/>
      <c r="CM9" s="453"/>
      <c r="CN9" s="453"/>
      <c r="CO9" s="453"/>
      <c r="CP9" s="453"/>
      <c r="CQ9" s="453"/>
      <c r="CR9" s="453"/>
      <c r="CS9" s="454"/>
      <c r="CT9" s="449">
        <v>10.9</v>
      </c>
      <c r="CU9" s="450"/>
      <c r="CV9" s="450"/>
      <c r="CW9" s="450"/>
      <c r="CX9" s="450"/>
      <c r="CY9" s="450"/>
      <c r="CZ9" s="450"/>
      <c r="DA9" s="451"/>
      <c r="DB9" s="449">
        <v>11.6</v>
      </c>
      <c r="DC9" s="450"/>
      <c r="DD9" s="450"/>
      <c r="DE9" s="450"/>
      <c r="DF9" s="450"/>
      <c r="DG9" s="450"/>
      <c r="DH9" s="450"/>
      <c r="DI9" s="451"/>
    </row>
    <row r="10" spans="1:119" ht="18.75" customHeight="1" thickBot="1" x14ac:dyDescent="0.2">
      <c r="A10" s="177"/>
      <c r="B10" s="423"/>
      <c r="C10" s="424"/>
      <c r="D10" s="424"/>
      <c r="E10" s="424"/>
      <c r="F10" s="424"/>
      <c r="G10" s="424"/>
      <c r="H10" s="424"/>
      <c r="I10" s="424"/>
      <c r="J10" s="424"/>
      <c r="K10" s="515"/>
      <c r="L10" s="490" t="s">
        <v>117</v>
      </c>
      <c r="M10" s="439"/>
      <c r="N10" s="439"/>
      <c r="O10" s="439"/>
      <c r="P10" s="439"/>
      <c r="Q10" s="440"/>
      <c r="R10" s="491">
        <v>136867</v>
      </c>
      <c r="S10" s="492"/>
      <c r="T10" s="492"/>
      <c r="U10" s="492"/>
      <c r="V10" s="493"/>
      <c r="W10" s="416"/>
      <c r="X10" s="417"/>
      <c r="Y10" s="417"/>
      <c r="Z10" s="417"/>
      <c r="AA10" s="417"/>
      <c r="AB10" s="417"/>
      <c r="AC10" s="417"/>
      <c r="AD10" s="417"/>
      <c r="AE10" s="417"/>
      <c r="AF10" s="417"/>
      <c r="AG10" s="417"/>
      <c r="AH10" s="417"/>
      <c r="AI10" s="417"/>
      <c r="AJ10" s="417"/>
      <c r="AK10" s="417"/>
      <c r="AL10" s="421"/>
      <c r="AM10" s="438" t="s">
        <v>118</v>
      </c>
      <c r="AN10" s="439"/>
      <c r="AO10" s="439"/>
      <c r="AP10" s="439"/>
      <c r="AQ10" s="439"/>
      <c r="AR10" s="439"/>
      <c r="AS10" s="439"/>
      <c r="AT10" s="440"/>
      <c r="AU10" s="441" t="s">
        <v>94</v>
      </c>
      <c r="AV10" s="442"/>
      <c r="AW10" s="442"/>
      <c r="AX10" s="442"/>
      <c r="AY10" s="443" t="s">
        <v>119</v>
      </c>
      <c r="AZ10" s="444"/>
      <c r="BA10" s="444"/>
      <c r="BB10" s="444"/>
      <c r="BC10" s="444"/>
      <c r="BD10" s="444"/>
      <c r="BE10" s="444"/>
      <c r="BF10" s="444"/>
      <c r="BG10" s="444"/>
      <c r="BH10" s="444"/>
      <c r="BI10" s="444"/>
      <c r="BJ10" s="444"/>
      <c r="BK10" s="444"/>
      <c r="BL10" s="444"/>
      <c r="BM10" s="445"/>
      <c r="BN10" s="446">
        <v>201305</v>
      </c>
      <c r="BO10" s="447"/>
      <c r="BP10" s="447"/>
      <c r="BQ10" s="447"/>
      <c r="BR10" s="447"/>
      <c r="BS10" s="447"/>
      <c r="BT10" s="447"/>
      <c r="BU10" s="448"/>
      <c r="BV10" s="446">
        <v>1260</v>
      </c>
      <c r="BW10" s="447"/>
      <c r="BX10" s="447"/>
      <c r="BY10" s="447"/>
      <c r="BZ10" s="447"/>
      <c r="CA10" s="447"/>
      <c r="CB10" s="447"/>
      <c r="CC10" s="448"/>
      <c r="CD10" s="331" t="s">
        <v>120</v>
      </c>
      <c r="CE10" s="332"/>
      <c r="CF10" s="332"/>
      <c r="CG10" s="332"/>
      <c r="CH10" s="332"/>
      <c r="CI10" s="332"/>
      <c r="CJ10" s="332"/>
      <c r="CK10" s="332"/>
      <c r="CL10" s="332"/>
      <c r="CM10" s="332"/>
      <c r="CN10" s="332"/>
      <c r="CO10" s="332"/>
      <c r="CP10" s="332"/>
      <c r="CQ10" s="332"/>
      <c r="CR10" s="332"/>
      <c r="CS10" s="333"/>
      <c r="CT10" s="180"/>
      <c r="CU10" s="181"/>
      <c r="CV10" s="181"/>
      <c r="CW10" s="181"/>
      <c r="CX10" s="181"/>
      <c r="CY10" s="181"/>
      <c r="CZ10" s="181"/>
      <c r="DA10" s="182"/>
      <c r="DB10" s="180"/>
      <c r="DC10" s="181"/>
      <c r="DD10" s="181"/>
      <c r="DE10" s="181"/>
      <c r="DF10" s="181"/>
      <c r="DG10" s="181"/>
      <c r="DH10" s="181"/>
      <c r="DI10" s="182"/>
    </row>
    <row r="11" spans="1:119" ht="18.75" customHeight="1" thickBot="1" x14ac:dyDescent="0.2">
      <c r="A11" s="177"/>
      <c r="B11" s="423"/>
      <c r="C11" s="424"/>
      <c r="D11" s="424"/>
      <c r="E11" s="424"/>
      <c r="F11" s="424"/>
      <c r="G11" s="424"/>
      <c r="H11" s="424"/>
      <c r="I11" s="424"/>
      <c r="J11" s="424"/>
      <c r="K11" s="515"/>
      <c r="L11" s="484" t="s">
        <v>121</v>
      </c>
      <c r="M11" s="485"/>
      <c r="N11" s="485"/>
      <c r="O11" s="485"/>
      <c r="P11" s="485"/>
      <c r="Q11" s="486"/>
      <c r="R11" s="487" t="s">
        <v>122</v>
      </c>
      <c r="S11" s="488"/>
      <c r="T11" s="488"/>
      <c r="U11" s="488"/>
      <c r="V11" s="489"/>
      <c r="W11" s="416"/>
      <c r="X11" s="417"/>
      <c r="Y11" s="417"/>
      <c r="Z11" s="417"/>
      <c r="AA11" s="417"/>
      <c r="AB11" s="417"/>
      <c r="AC11" s="417"/>
      <c r="AD11" s="417"/>
      <c r="AE11" s="417"/>
      <c r="AF11" s="417"/>
      <c r="AG11" s="417"/>
      <c r="AH11" s="417"/>
      <c r="AI11" s="417"/>
      <c r="AJ11" s="417"/>
      <c r="AK11" s="417"/>
      <c r="AL11" s="421"/>
      <c r="AM11" s="438" t="s">
        <v>123</v>
      </c>
      <c r="AN11" s="439"/>
      <c r="AO11" s="439"/>
      <c r="AP11" s="439"/>
      <c r="AQ11" s="439"/>
      <c r="AR11" s="439"/>
      <c r="AS11" s="439"/>
      <c r="AT11" s="440"/>
      <c r="AU11" s="441" t="s">
        <v>94</v>
      </c>
      <c r="AV11" s="442"/>
      <c r="AW11" s="442"/>
      <c r="AX11" s="442"/>
      <c r="AY11" s="443" t="s">
        <v>124</v>
      </c>
      <c r="AZ11" s="444"/>
      <c r="BA11" s="444"/>
      <c r="BB11" s="444"/>
      <c r="BC11" s="444"/>
      <c r="BD11" s="444"/>
      <c r="BE11" s="444"/>
      <c r="BF11" s="444"/>
      <c r="BG11" s="444"/>
      <c r="BH11" s="444"/>
      <c r="BI11" s="444"/>
      <c r="BJ11" s="444"/>
      <c r="BK11" s="444"/>
      <c r="BL11" s="444"/>
      <c r="BM11" s="445"/>
      <c r="BN11" s="446">
        <v>0</v>
      </c>
      <c r="BO11" s="447"/>
      <c r="BP11" s="447"/>
      <c r="BQ11" s="447"/>
      <c r="BR11" s="447"/>
      <c r="BS11" s="447"/>
      <c r="BT11" s="447"/>
      <c r="BU11" s="448"/>
      <c r="BV11" s="446">
        <v>0</v>
      </c>
      <c r="BW11" s="447"/>
      <c r="BX11" s="447"/>
      <c r="BY11" s="447"/>
      <c r="BZ11" s="447"/>
      <c r="CA11" s="447"/>
      <c r="CB11" s="447"/>
      <c r="CC11" s="448"/>
      <c r="CD11" s="452" t="s">
        <v>125</v>
      </c>
      <c r="CE11" s="453"/>
      <c r="CF11" s="453"/>
      <c r="CG11" s="453"/>
      <c r="CH11" s="453"/>
      <c r="CI11" s="453"/>
      <c r="CJ11" s="453"/>
      <c r="CK11" s="453"/>
      <c r="CL11" s="453"/>
      <c r="CM11" s="453"/>
      <c r="CN11" s="453"/>
      <c r="CO11" s="453"/>
      <c r="CP11" s="453"/>
      <c r="CQ11" s="453"/>
      <c r="CR11" s="453"/>
      <c r="CS11" s="454"/>
      <c r="CT11" s="481" t="s">
        <v>126</v>
      </c>
      <c r="CU11" s="482"/>
      <c r="CV11" s="482"/>
      <c r="CW11" s="482"/>
      <c r="CX11" s="482"/>
      <c r="CY11" s="482"/>
      <c r="CZ11" s="482"/>
      <c r="DA11" s="483"/>
      <c r="DB11" s="481" t="s">
        <v>126</v>
      </c>
      <c r="DC11" s="482"/>
      <c r="DD11" s="482"/>
      <c r="DE11" s="482"/>
      <c r="DF11" s="482"/>
      <c r="DG11" s="482"/>
      <c r="DH11" s="482"/>
      <c r="DI11" s="483"/>
    </row>
    <row r="12" spans="1:119" ht="18.75" customHeight="1" x14ac:dyDescent="0.15">
      <c r="A12" s="177"/>
      <c r="B12" s="494" t="s">
        <v>127</v>
      </c>
      <c r="C12" s="495"/>
      <c r="D12" s="495"/>
      <c r="E12" s="495"/>
      <c r="F12" s="495"/>
      <c r="G12" s="495"/>
      <c r="H12" s="495"/>
      <c r="I12" s="495"/>
      <c r="J12" s="495"/>
      <c r="K12" s="496"/>
      <c r="L12" s="503" t="s">
        <v>128</v>
      </c>
      <c r="M12" s="504"/>
      <c r="N12" s="504"/>
      <c r="O12" s="504"/>
      <c r="P12" s="504"/>
      <c r="Q12" s="505"/>
      <c r="R12" s="506">
        <v>135271</v>
      </c>
      <c r="S12" s="507"/>
      <c r="T12" s="507"/>
      <c r="U12" s="507"/>
      <c r="V12" s="508"/>
      <c r="W12" s="509" t="s">
        <v>1</v>
      </c>
      <c r="X12" s="442"/>
      <c r="Y12" s="442"/>
      <c r="Z12" s="442"/>
      <c r="AA12" s="442"/>
      <c r="AB12" s="510"/>
      <c r="AC12" s="511" t="s">
        <v>129</v>
      </c>
      <c r="AD12" s="512"/>
      <c r="AE12" s="512"/>
      <c r="AF12" s="512"/>
      <c r="AG12" s="513"/>
      <c r="AH12" s="511" t="s">
        <v>130</v>
      </c>
      <c r="AI12" s="512"/>
      <c r="AJ12" s="512"/>
      <c r="AK12" s="512"/>
      <c r="AL12" s="514"/>
      <c r="AM12" s="438" t="s">
        <v>131</v>
      </c>
      <c r="AN12" s="439"/>
      <c r="AO12" s="439"/>
      <c r="AP12" s="439"/>
      <c r="AQ12" s="439"/>
      <c r="AR12" s="439"/>
      <c r="AS12" s="439"/>
      <c r="AT12" s="440"/>
      <c r="AU12" s="441" t="s">
        <v>94</v>
      </c>
      <c r="AV12" s="442"/>
      <c r="AW12" s="442"/>
      <c r="AX12" s="442"/>
      <c r="AY12" s="443" t="s">
        <v>132</v>
      </c>
      <c r="AZ12" s="444"/>
      <c r="BA12" s="444"/>
      <c r="BB12" s="444"/>
      <c r="BC12" s="444"/>
      <c r="BD12" s="444"/>
      <c r="BE12" s="444"/>
      <c r="BF12" s="444"/>
      <c r="BG12" s="444"/>
      <c r="BH12" s="444"/>
      <c r="BI12" s="444"/>
      <c r="BJ12" s="444"/>
      <c r="BK12" s="444"/>
      <c r="BL12" s="444"/>
      <c r="BM12" s="445"/>
      <c r="BN12" s="446">
        <v>0</v>
      </c>
      <c r="BO12" s="447"/>
      <c r="BP12" s="447"/>
      <c r="BQ12" s="447"/>
      <c r="BR12" s="447"/>
      <c r="BS12" s="447"/>
      <c r="BT12" s="447"/>
      <c r="BU12" s="448"/>
      <c r="BV12" s="446">
        <v>0</v>
      </c>
      <c r="BW12" s="447"/>
      <c r="BX12" s="447"/>
      <c r="BY12" s="447"/>
      <c r="BZ12" s="447"/>
      <c r="CA12" s="447"/>
      <c r="CB12" s="447"/>
      <c r="CC12" s="448"/>
      <c r="CD12" s="452" t="s">
        <v>133</v>
      </c>
      <c r="CE12" s="453"/>
      <c r="CF12" s="453"/>
      <c r="CG12" s="453"/>
      <c r="CH12" s="453"/>
      <c r="CI12" s="453"/>
      <c r="CJ12" s="453"/>
      <c r="CK12" s="453"/>
      <c r="CL12" s="453"/>
      <c r="CM12" s="453"/>
      <c r="CN12" s="453"/>
      <c r="CO12" s="453"/>
      <c r="CP12" s="453"/>
      <c r="CQ12" s="453"/>
      <c r="CR12" s="453"/>
      <c r="CS12" s="454"/>
      <c r="CT12" s="481" t="s">
        <v>126</v>
      </c>
      <c r="CU12" s="482"/>
      <c r="CV12" s="482"/>
      <c r="CW12" s="482"/>
      <c r="CX12" s="482"/>
      <c r="CY12" s="482"/>
      <c r="CZ12" s="482"/>
      <c r="DA12" s="483"/>
      <c r="DB12" s="481" t="s">
        <v>126</v>
      </c>
      <c r="DC12" s="482"/>
      <c r="DD12" s="482"/>
      <c r="DE12" s="482"/>
      <c r="DF12" s="482"/>
      <c r="DG12" s="482"/>
      <c r="DH12" s="482"/>
      <c r="DI12" s="483"/>
    </row>
    <row r="13" spans="1:119" ht="18.75" customHeight="1" x14ac:dyDescent="0.15">
      <c r="A13" s="177"/>
      <c r="B13" s="497"/>
      <c r="C13" s="498"/>
      <c r="D13" s="498"/>
      <c r="E13" s="498"/>
      <c r="F13" s="498"/>
      <c r="G13" s="498"/>
      <c r="H13" s="498"/>
      <c r="I13" s="498"/>
      <c r="J13" s="498"/>
      <c r="K13" s="499"/>
      <c r="L13" s="183"/>
      <c r="M13" s="522" t="s">
        <v>134</v>
      </c>
      <c r="N13" s="523"/>
      <c r="O13" s="523"/>
      <c r="P13" s="523"/>
      <c r="Q13" s="524"/>
      <c r="R13" s="525">
        <v>131935</v>
      </c>
      <c r="S13" s="526"/>
      <c r="T13" s="526"/>
      <c r="U13" s="526"/>
      <c r="V13" s="527"/>
      <c r="W13" s="465" t="s">
        <v>135</v>
      </c>
      <c r="X13" s="466"/>
      <c r="Y13" s="466"/>
      <c r="Z13" s="466"/>
      <c r="AA13" s="466"/>
      <c r="AB13" s="456"/>
      <c r="AC13" s="491">
        <v>2556</v>
      </c>
      <c r="AD13" s="492"/>
      <c r="AE13" s="492"/>
      <c r="AF13" s="492"/>
      <c r="AG13" s="528"/>
      <c r="AH13" s="491">
        <v>2974</v>
      </c>
      <c r="AI13" s="492"/>
      <c r="AJ13" s="492"/>
      <c r="AK13" s="492"/>
      <c r="AL13" s="493"/>
      <c r="AM13" s="438" t="s">
        <v>136</v>
      </c>
      <c r="AN13" s="439"/>
      <c r="AO13" s="439"/>
      <c r="AP13" s="439"/>
      <c r="AQ13" s="439"/>
      <c r="AR13" s="439"/>
      <c r="AS13" s="439"/>
      <c r="AT13" s="440"/>
      <c r="AU13" s="441" t="s">
        <v>114</v>
      </c>
      <c r="AV13" s="442"/>
      <c r="AW13" s="442"/>
      <c r="AX13" s="442"/>
      <c r="AY13" s="443" t="s">
        <v>137</v>
      </c>
      <c r="AZ13" s="444"/>
      <c r="BA13" s="444"/>
      <c r="BB13" s="444"/>
      <c r="BC13" s="444"/>
      <c r="BD13" s="444"/>
      <c r="BE13" s="444"/>
      <c r="BF13" s="444"/>
      <c r="BG13" s="444"/>
      <c r="BH13" s="444"/>
      <c r="BI13" s="444"/>
      <c r="BJ13" s="444"/>
      <c r="BK13" s="444"/>
      <c r="BL13" s="444"/>
      <c r="BM13" s="445"/>
      <c r="BN13" s="446">
        <v>2414581</v>
      </c>
      <c r="BO13" s="447"/>
      <c r="BP13" s="447"/>
      <c r="BQ13" s="447"/>
      <c r="BR13" s="447"/>
      <c r="BS13" s="447"/>
      <c r="BT13" s="447"/>
      <c r="BU13" s="448"/>
      <c r="BV13" s="446">
        <v>-395365</v>
      </c>
      <c r="BW13" s="447"/>
      <c r="BX13" s="447"/>
      <c r="BY13" s="447"/>
      <c r="BZ13" s="447"/>
      <c r="CA13" s="447"/>
      <c r="CB13" s="447"/>
      <c r="CC13" s="448"/>
      <c r="CD13" s="452" t="s">
        <v>138</v>
      </c>
      <c r="CE13" s="453"/>
      <c r="CF13" s="453"/>
      <c r="CG13" s="453"/>
      <c r="CH13" s="453"/>
      <c r="CI13" s="453"/>
      <c r="CJ13" s="453"/>
      <c r="CK13" s="453"/>
      <c r="CL13" s="453"/>
      <c r="CM13" s="453"/>
      <c r="CN13" s="453"/>
      <c r="CO13" s="453"/>
      <c r="CP13" s="453"/>
      <c r="CQ13" s="453"/>
      <c r="CR13" s="453"/>
      <c r="CS13" s="454"/>
      <c r="CT13" s="449">
        <v>2.6</v>
      </c>
      <c r="CU13" s="450"/>
      <c r="CV13" s="450"/>
      <c r="CW13" s="450"/>
      <c r="CX13" s="450"/>
      <c r="CY13" s="450"/>
      <c r="CZ13" s="450"/>
      <c r="DA13" s="451"/>
      <c r="DB13" s="449">
        <v>2.8</v>
      </c>
      <c r="DC13" s="450"/>
      <c r="DD13" s="450"/>
      <c r="DE13" s="450"/>
      <c r="DF13" s="450"/>
      <c r="DG13" s="450"/>
      <c r="DH13" s="450"/>
      <c r="DI13" s="451"/>
    </row>
    <row r="14" spans="1:119" ht="18.75" customHeight="1" thickBot="1" x14ac:dyDescent="0.2">
      <c r="A14" s="177"/>
      <c r="B14" s="497"/>
      <c r="C14" s="498"/>
      <c r="D14" s="498"/>
      <c r="E14" s="498"/>
      <c r="F14" s="498"/>
      <c r="G14" s="498"/>
      <c r="H14" s="498"/>
      <c r="I14" s="498"/>
      <c r="J14" s="498"/>
      <c r="K14" s="499"/>
      <c r="L14" s="529" t="s">
        <v>139</v>
      </c>
      <c r="M14" s="530"/>
      <c r="N14" s="530"/>
      <c r="O14" s="530"/>
      <c r="P14" s="530"/>
      <c r="Q14" s="531"/>
      <c r="R14" s="525">
        <v>136237</v>
      </c>
      <c r="S14" s="526"/>
      <c r="T14" s="526"/>
      <c r="U14" s="526"/>
      <c r="V14" s="527"/>
      <c r="W14" s="418"/>
      <c r="X14" s="419"/>
      <c r="Y14" s="419"/>
      <c r="Z14" s="419"/>
      <c r="AA14" s="419"/>
      <c r="AB14" s="406"/>
      <c r="AC14" s="532">
        <v>3.9</v>
      </c>
      <c r="AD14" s="533"/>
      <c r="AE14" s="533"/>
      <c r="AF14" s="533"/>
      <c r="AG14" s="534"/>
      <c r="AH14" s="532">
        <v>4.5999999999999996</v>
      </c>
      <c r="AI14" s="533"/>
      <c r="AJ14" s="533"/>
      <c r="AK14" s="533"/>
      <c r="AL14" s="535"/>
      <c r="AM14" s="438"/>
      <c r="AN14" s="439"/>
      <c r="AO14" s="439"/>
      <c r="AP14" s="439"/>
      <c r="AQ14" s="439"/>
      <c r="AR14" s="439"/>
      <c r="AS14" s="439"/>
      <c r="AT14" s="440"/>
      <c r="AU14" s="441"/>
      <c r="AV14" s="442"/>
      <c r="AW14" s="442"/>
      <c r="AX14" s="442"/>
      <c r="AY14" s="443"/>
      <c r="AZ14" s="444"/>
      <c r="BA14" s="444"/>
      <c r="BB14" s="444"/>
      <c r="BC14" s="444"/>
      <c r="BD14" s="444"/>
      <c r="BE14" s="444"/>
      <c r="BF14" s="444"/>
      <c r="BG14" s="444"/>
      <c r="BH14" s="444"/>
      <c r="BI14" s="444"/>
      <c r="BJ14" s="444"/>
      <c r="BK14" s="444"/>
      <c r="BL14" s="444"/>
      <c r="BM14" s="445"/>
      <c r="BN14" s="446"/>
      <c r="BO14" s="447"/>
      <c r="BP14" s="447"/>
      <c r="BQ14" s="447"/>
      <c r="BR14" s="447"/>
      <c r="BS14" s="447"/>
      <c r="BT14" s="447"/>
      <c r="BU14" s="448"/>
      <c r="BV14" s="446"/>
      <c r="BW14" s="447"/>
      <c r="BX14" s="447"/>
      <c r="BY14" s="447"/>
      <c r="BZ14" s="447"/>
      <c r="CA14" s="447"/>
      <c r="CB14" s="447"/>
      <c r="CC14" s="448"/>
      <c r="CD14" s="536" t="s">
        <v>140</v>
      </c>
      <c r="CE14" s="537"/>
      <c r="CF14" s="537"/>
      <c r="CG14" s="537"/>
      <c r="CH14" s="537"/>
      <c r="CI14" s="537"/>
      <c r="CJ14" s="537"/>
      <c r="CK14" s="537"/>
      <c r="CL14" s="537"/>
      <c r="CM14" s="537"/>
      <c r="CN14" s="537"/>
      <c r="CO14" s="537"/>
      <c r="CP14" s="537"/>
      <c r="CQ14" s="537"/>
      <c r="CR14" s="537"/>
      <c r="CS14" s="538"/>
      <c r="CT14" s="539" t="s">
        <v>126</v>
      </c>
      <c r="CU14" s="540"/>
      <c r="CV14" s="540"/>
      <c r="CW14" s="540"/>
      <c r="CX14" s="540"/>
      <c r="CY14" s="540"/>
      <c r="CZ14" s="540"/>
      <c r="DA14" s="541"/>
      <c r="DB14" s="539">
        <v>3.7</v>
      </c>
      <c r="DC14" s="540"/>
      <c r="DD14" s="540"/>
      <c r="DE14" s="540"/>
      <c r="DF14" s="540"/>
      <c r="DG14" s="540"/>
      <c r="DH14" s="540"/>
      <c r="DI14" s="541"/>
    </row>
    <row r="15" spans="1:119" ht="18.75" customHeight="1" x14ac:dyDescent="0.15">
      <c r="A15" s="177"/>
      <c r="B15" s="497"/>
      <c r="C15" s="498"/>
      <c r="D15" s="498"/>
      <c r="E15" s="498"/>
      <c r="F15" s="498"/>
      <c r="G15" s="498"/>
      <c r="H15" s="498"/>
      <c r="I15" s="498"/>
      <c r="J15" s="498"/>
      <c r="K15" s="499"/>
      <c r="L15" s="183"/>
      <c r="M15" s="522" t="s">
        <v>134</v>
      </c>
      <c r="N15" s="523"/>
      <c r="O15" s="523"/>
      <c r="P15" s="523"/>
      <c r="Q15" s="524"/>
      <c r="R15" s="525">
        <v>132794</v>
      </c>
      <c r="S15" s="526"/>
      <c r="T15" s="526"/>
      <c r="U15" s="526"/>
      <c r="V15" s="527"/>
      <c r="W15" s="465" t="s">
        <v>141</v>
      </c>
      <c r="X15" s="466"/>
      <c r="Y15" s="466"/>
      <c r="Z15" s="466"/>
      <c r="AA15" s="466"/>
      <c r="AB15" s="456"/>
      <c r="AC15" s="491">
        <v>19652</v>
      </c>
      <c r="AD15" s="492"/>
      <c r="AE15" s="492"/>
      <c r="AF15" s="492"/>
      <c r="AG15" s="528"/>
      <c r="AH15" s="491">
        <v>20128</v>
      </c>
      <c r="AI15" s="492"/>
      <c r="AJ15" s="492"/>
      <c r="AK15" s="492"/>
      <c r="AL15" s="493"/>
      <c r="AM15" s="438"/>
      <c r="AN15" s="439"/>
      <c r="AO15" s="439"/>
      <c r="AP15" s="439"/>
      <c r="AQ15" s="439"/>
      <c r="AR15" s="439"/>
      <c r="AS15" s="439"/>
      <c r="AT15" s="440"/>
      <c r="AU15" s="441"/>
      <c r="AV15" s="442"/>
      <c r="AW15" s="442"/>
      <c r="AX15" s="442"/>
      <c r="AY15" s="426" t="s">
        <v>142</v>
      </c>
      <c r="AZ15" s="427"/>
      <c r="BA15" s="427"/>
      <c r="BB15" s="427"/>
      <c r="BC15" s="427"/>
      <c r="BD15" s="427"/>
      <c r="BE15" s="427"/>
      <c r="BF15" s="427"/>
      <c r="BG15" s="427"/>
      <c r="BH15" s="427"/>
      <c r="BI15" s="427"/>
      <c r="BJ15" s="427"/>
      <c r="BK15" s="427"/>
      <c r="BL15" s="427"/>
      <c r="BM15" s="428"/>
      <c r="BN15" s="429">
        <v>19051300</v>
      </c>
      <c r="BO15" s="430"/>
      <c r="BP15" s="430"/>
      <c r="BQ15" s="430"/>
      <c r="BR15" s="430"/>
      <c r="BS15" s="430"/>
      <c r="BT15" s="430"/>
      <c r="BU15" s="431"/>
      <c r="BV15" s="429">
        <v>19540120</v>
      </c>
      <c r="BW15" s="430"/>
      <c r="BX15" s="430"/>
      <c r="BY15" s="430"/>
      <c r="BZ15" s="430"/>
      <c r="CA15" s="430"/>
      <c r="CB15" s="430"/>
      <c r="CC15" s="431"/>
      <c r="CD15" s="544" t="s">
        <v>143</v>
      </c>
      <c r="CE15" s="545"/>
      <c r="CF15" s="545"/>
      <c r="CG15" s="545"/>
      <c r="CH15" s="545"/>
      <c r="CI15" s="545"/>
      <c r="CJ15" s="545"/>
      <c r="CK15" s="545"/>
      <c r="CL15" s="545"/>
      <c r="CM15" s="545"/>
      <c r="CN15" s="545"/>
      <c r="CO15" s="545"/>
      <c r="CP15" s="545"/>
      <c r="CQ15" s="545"/>
      <c r="CR15" s="545"/>
      <c r="CS15" s="546"/>
      <c r="CT15" s="184"/>
      <c r="CU15" s="185"/>
      <c r="CV15" s="185"/>
      <c r="CW15" s="185"/>
      <c r="CX15" s="185"/>
      <c r="CY15" s="185"/>
      <c r="CZ15" s="185"/>
      <c r="DA15" s="186"/>
      <c r="DB15" s="184"/>
      <c r="DC15" s="185"/>
      <c r="DD15" s="185"/>
      <c r="DE15" s="185"/>
      <c r="DF15" s="185"/>
      <c r="DG15" s="185"/>
      <c r="DH15" s="185"/>
      <c r="DI15" s="186"/>
    </row>
    <row r="16" spans="1:119" ht="18.75" customHeight="1" x14ac:dyDescent="0.15">
      <c r="A16" s="177"/>
      <c r="B16" s="497"/>
      <c r="C16" s="498"/>
      <c r="D16" s="498"/>
      <c r="E16" s="498"/>
      <c r="F16" s="498"/>
      <c r="G16" s="498"/>
      <c r="H16" s="498"/>
      <c r="I16" s="498"/>
      <c r="J16" s="498"/>
      <c r="K16" s="499"/>
      <c r="L16" s="529" t="s">
        <v>144</v>
      </c>
      <c r="M16" s="555"/>
      <c r="N16" s="555"/>
      <c r="O16" s="555"/>
      <c r="P16" s="555"/>
      <c r="Q16" s="556"/>
      <c r="R16" s="552" t="s">
        <v>145</v>
      </c>
      <c r="S16" s="553"/>
      <c r="T16" s="553"/>
      <c r="U16" s="553"/>
      <c r="V16" s="554"/>
      <c r="W16" s="418"/>
      <c r="X16" s="419"/>
      <c r="Y16" s="419"/>
      <c r="Z16" s="419"/>
      <c r="AA16" s="419"/>
      <c r="AB16" s="406"/>
      <c r="AC16" s="532">
        <v>30</v>
      </c>
      <c r="AD16" s="533"/>
      <c r="AE16" s="533"/>
      <c r="AF16" s="533"/>
      <c r="AG16" s="534"/>
      <c r="AH16" s="532">
        <v>31</v>
      </c>
      <c r="AI16" s="533"/>
      <c r="AJ16" s="533"/>
      <c r="AK16" s="533"/>
      <c r="AL16" s="535"/>
      <c r="AM16" s="438"/>
      <c r="AN16" s="439"/>
      <c r="AO16" s="439"/>
      <c r="AP16" s="439"/>
      <c r="AQ16" s="439"/>
      <c r="AR16" s="439"/>
      <c r="AS16" s="439"/>
      <c r="AT16" s="440"/>
      <c r="AU16" s="441"/>
      <c r="AV16" s="442"/>
      <c r="AW16" s="442"/>
      <c r="AX16" s="442"/>
      <c r="AY16" s="443" t="s">
        <v>146</v>
      </c>
      <c r="AZ16" s="444"/>
      <c r="BA16" s="444"/>
      <c r="BB16" s="444"/>
      <c r="BC16" s="444"/>
      <c r="BD16" s="444"/>
      <c r="BE16" s="444"/>
      <c r="BF16" s="444"/>
      <c r="BG16" s="444"/>
      <c r="BH16" s="444"/>
      <c r="BI16" s="444"/>
      <c r="BJ16" s="444"/>
      <c r="BK16" s="444"/>
      <c r="BL16" s="444"/>
      <c r="BM16" s="445"/>
      <c r="BN16" s="446">
        <v>22500683</v>
      </c>
      <c r="BO16" s="447"/>
      <c r="BP16" s="447"/>
      <c r="BQ16" s="447"/>
      <c r="BR16" s="447"/>
      <c r="BS16" s="447"/>
      <c r="BT16" s="447"/>
      <c r="BU16" s="448"/>
      <c r="BV16" s="446">
        <v>21929366</v>
      </c>
      <c r="BW16" s="447"/>
      <c r="BX16" s="447"/>
      <c r="BY16" s="447"/>
      <c r="BZ16" s="447"/>
      <c r="CA16" s="447"/>
      <c r="CB16" s="447"/>
      <c r="CC16" s="448"/>
      <c r="CD16" s="337"/>
      <c r="CE16" s="547"/>
      <c r="CF16" s="547"/>
      <c r="CG16" s="547"/>
      <c r="CH16" s="547"/>
      <c r="CI16" s="547"/>
      <c r="CJ16" s="547"/>
      <c r="CK16" s="547"/>
      <c r="CL16" s="547"/>
      <c r="CM16" s="547"/>
      <c r="CN16" s="547"/>
      <c r="CO16" s="547"/>
      <c r="CP16" s="547"/>
      <c r="CQ16" s="547"/>
      <c r="CR16" s="547"/>
      <c r="CS16" s="548"/>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7"/>
      <c r="B17" s="500"/>
      <c r="C17" s="501"/>
      <c r="D17" s="501"/>
      <c r="E17" s="501"/>
      <c r="F17" s="501"/>
      <c r="G17" s="501"/>
      <c r="H17" s="501"/>
      <c r="I17" s="501"/>
      <c r="J17" s="501"/>
      <c r="K17" s="502"/>
      <c r="L17" s="187"/>
      <c r="M17" s="549" t="s">
        <v>147</v>
      </c>
      <c r="N17" s="550"/>
      <c r="O17" s="550"/>
      <c r="P17" s="550"/>
      <c r="Q17" s="551"/>
      <c r="R17" s="552" t="s">
        <v>148</v>
      </c>
      <c r="S17" s="553"/>
      <c r="T17" s="553"/>
      <c r="U17" s="553"/>
      <c r="V17" s="554"/>
      <c r="W17" s="465" t="s">
        <v>149</v>
      </c>
      <c r="X17" s="466"/>
      <c r="Y17" s="466"/>
      <c r="Z17" s="466"/>
      <c r="AA17" s="466"/>
      <c r="AB17" s="456"/>
      <c r="AC17" s="491">
        <v>43253</v>
      </c>
      <c r="AD17" s="492"/>
      <c r="AE17" s="492"/>
      <c r="AF17" s="492"/>
      <c r="AG17" s="528"/>
      <c r="AH17" s="491">
        <v>41744</v>
      </c>
      <c r="AI17" s="492"/>
      <c r="AJ17" s="492"/>
      <c r="AK17" s="492"/>
      <c r="AL17" s="493"/>
      <c r="AM17" s="438"/>
      <c r="AN17" s="439"/>
      <c r="AO17" s="439"/>
      <c r="AP17" s="439"/>
      <c r="AQ17" s="439"/>
      <c r="AR17" s="439"/>
      <c r="AS17" s="439"/>
      <c r="AT17" s="440"/>
      <c r="AU17" s="441"/>
      <c r="AV17" s="442"/>
      <c r="AW17" s="442"/>
      <c r="AX17" s="442"/>
      <c r="AY17" s="443" t="s">
        <v>150</v>
      </c>
      <c r="AZ17" s="444"/>
      <c r="BA17" s="444"/>
      <c r="BB17" s="444"/>
      <c r="BC17" s="444"/>
      <c r="BD17" s="444"/>
      <c r="BE17" s="444"/>
      <c r="BF17" s="444"/>
      <c r="BG17" s="444"/>
      <c r="BH17" s="444"/>
      <c r="BI17" s="444"/>
      <c r="BJ17" s="444"/>
      <c r="BK17" s="444"/>
      <c r="BL17" s="444"/>
      <c r="BM17" s="445"/>
      <c r="BN17" s="446">
        <v>24214271</v>
      </c>
      <c r="BO17" s="447"/>
      <c r="BP17" s="447"/>
      <c r="BQ17" s="447"/>
      <c r="BR17" s="447"/>
      <c r="BS17" s="447"/>
      <c r="BT17" s="447"/>
      <c r="BU17" s="448"/>
      <c r="BV17" s="446">
        <v>24897265</v>
      </c>
      <c r="BW17" s="447"/>
      <c r="BX17" s="447"/>
      <c r="BY17" s="447"/>
      <c r="BZ17" s="447"/>
      <c r="CA17" s="447"/>
      <c r="CB17" s="447"/>
      <c r="CC17" s="448"/>
      <c r="CD17" s="337"/>
      <c r="CE17" s="547"/>
      <c r="CF17" s="547"/>
      <c r="CG17" s="547"/>
      <c r="CH17" s="547"/>
      <c r="CI17" s="547"/>
      <c r="CJ17" s="547"/>
      <c r="CK17" s="547"/>
      <c r="CL17" s="547"/>
      <c r="CM17" s="547"/>
      <c r="CN17" s="547"/>
      <c r="CO17" s="547"/>
      <c r="CP17" s="547"/>
      <c r="CQ17" s="547"/>
      <c r="CR17" s="547"/>
      <c r="CS17" s="548"/>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7"/>
      <c r="B18" s="557" t="s">
        <v>151</v>
      </c>
      <c r="C18" s="515"/>
      <c r="D18" s="515"/>
      <c r="E18" s="558"/>
      <c r="F18" s="558"/>
      <c r="G18" s="558"/>
      <c r="H18" s="558"/>
      <c r="I18" s="558"/>
      <c r="J18" s="558"/>
      <c r="K18" s="558"/>
      <c r="L18" s="559">
        <v>79.349999999999994</v>
      </c>
      <c r="M18" s="559"/>
      <c r="N18" s="559"/>
      <c r="O18" s="559"/>
      <c r="P18" s="559"/>
      <c r="Q18" s="559"/>
      <c r="R18" s="560"/>
      <c r="S18" s="560"/>
      <c r="T18" s="560"/>
      <c r="U18" s="560"/>
      <c r="V18" s="561"/>
      <c r="W18" s="467"/>
      <c r="X18" s="468"/>
      <c r="Y18" s="468"/>
      <c r="Z18" s="468"/>
      <c r="AA18" s="468"/>
      <c r="AB18" s="459"/>
      <c r="AC18" s="562">
        <v>66.099999999999994</v>
      </c>
      <c r="AD18" s="563"/>
      <c r="AE18" s="563"/>
      <c r="AF18" s="563"/>
      <c r="AG18" s="564"/>
      <c r="AH18" s="562">
        <v>64.400000000000006</v>
      </c>
      <c r="AI18" s="563"/>
      <c r="AJ18" s="563"/>
      <c r="AK18" s="563"/>
      <c r="AL18" s="565"/>
      <c r="AM18" s="438"/>
      <c r="AN18" s="439"/>
      <c r="AO18" s="439"/>
      <c r="AP18" s="439"/>
      <c r="AQ18" s="439"/>
      <c r="AR18" s="439"/>
      <c r="AS18" s="439"/>
      <c r="AT18" s="440"/>
      <c r="AU18" s="441"/>
      <c r="AV18" s="442"/>
      <c r="AW18" s="442"/>
      <c r="AX18" s="442"/>
      <c r="AY18" s="443" t="s">
        <v>152</v>
      </c>
      <c r="AZ18" s="444"/>
      <c r="BA18" s="444"/>
      <c r="BB18" s="444"/>
      <c r="BC18" s="444"/>
      <c r="BD18" s="444"/>
      <c r="BE18" s="444"/>
      <c r="BF18" s="444"/>
      <c r="BG18" s="444"/>
      <c r="BH18" s="444"/>
      <c r="BI18" s="444"/>
      <c r="BJ18" s="444"/>
      <c r="BK18" s="444"/>
      <c r="BL18" s="444"/>
      <c r="BM18" s="445"/>
      <c r="BN18" s="446">
        <v>26626878</v>
      </c>
      <c r="BO18" s="447"/>
      <c r="BP18" s="447"/>
      <c r="BQ18" s="447"/>
      <c r="BR18" s="447"/>
      <c r="BS18" s="447"/>
      <c r="BT18" s="447"/>
      <c r="BU18" s="448"/>
      <c r="BV18" s="446">
        <v>25956052</v>
      </c>
      <c r="BW18" s="447"/>
      <c r="BX18" s="447"/>
      <c r="BY18" s="447"/>
      <c r="BZ18" s="447"/>
      <c r="CA18" s="447"/>
      <c r="CB18" s="447"/>
      <c r="CC18" s="448"/>
      <c r="CD18" s="337"/>
      <c r="CE18" s="547"/>
      <c r="CF18" s="547"/>
      <c r="CG18" s="547"/>
      <c r="CH18" s="547"/>
      <c r="CI18" s="547"/>
      <c r="CJ18" s="547"/>
      <c r="CK18" s="547"/>
      <c r="CL18" s="547"/>
      <c r="CM18" s="547"/>
      <c r="CN18" s="547"/>
      <c r="CO18" s="547"/>
      <c r="CP18" s="547"/>
      <c r="CQ18" s="547"/>
      <c r="CR18" s="547"/>
      <c r="CS18" s="548"/>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7"/>
      <c r="B19" s="557" t="s">
        <v>153</v>
      </c>
      <c r="C19" s="515"/>
      <c r="D19" s="515"/>
      <c r="E19" s="558"/>
      <c r="F19" s="558"/>
      <c r="G19" s="558"/>
      <c r="H19" s="558"/>
      <c r="I19" s="558"/>
      <c r="J19" s="558"/>
      <c r="K19" s="558"/>
      <c r="L19" s="566">
        <v>1698</v>
      </c>
      <c r="M19" s="566"/>
      <c r="N19" s="566"/>
      <c r="O19" s="566"/>
      <c r="P19" s="566"/>
      <c r="Q19" s="566"/>
      <c r="R19" s="567"/>
      <c r="S19" s="567"/>
      <c r="T19" s="567"/>
      <c r="U19" s="567"/>
      <c r="V19" s="568"/>
      <c r="W19" s="414"/>
      <c r="X19" s="415"/>
      <c r="Y19" s="415"/>
      <c r="Z19" s="415"/>
      <c r="AA19" s="415"/>
      <c r="AB19" s="415"/>
      <c r="AC19" s="542"/>
      <c r="AD19" s="542"/>
      <c r="AE19" s="542"/>
      <c r="AF19" s="542"/>
      <c r="AG19" s="542"/>
      <c r="AH19" s="542"/>
      <c r="AI19" s="542"/>
      <c r="AJ19" s="542"/>
      <c r="AK19" s="542"/>
      <c r="AL19" s="543"/>
      <c r="AM19" s="438"/>
      <c r="AN19" s="439"/>
      <c r="AO19" s="439"/>
      <c r="AP19" s="439"/>
      <c r="AQ19" s="439"/>
      <c r="AR19" s="439"/>
      <c r="AS19" s="439"/>
      <c r="AT19" s="440"/>
      <c r="AU19" s="441"/>
      <c r="AV19" s="442"/>
      <c r="AW19" s="442"/>
      <c r="AX19" s="442"/>
      <c r="AY19" s="443" t="s">
        <v>154</v>
      </c>
      <c r="AZ19" s="444"/>
      <c r="BA19" s="444"/>
      <c r="BB19" s="444"/>
      <c r="BC19" s="444"/>
      <c r="BD19" s="444"/>
      <c r="BE19" s="444"/>
      <c r="BF19" s="444"/>
      <c r="BG19" s="444"/>
      <c r="BH19" s="444"/>
      <c r="BI19" s="444"/>
      <c r="BJ19" s="444"/>
      <c r="BK19" s="444"/>
      <c r="BL19" s="444"/>
      <c r="BM19" s="445"/>
      <c r="BN19" s="446">
        <v>37200326</v>
      </c>
      <c r="BO19" s="447"/>
      <c r="BP19" s="447"/>
      <c r="BQ19" s="447"/>
      <c r="BR19" s="447"/>
      <c r="BS19" s="447"/>
      <c r="BT19" s="447"/>
      <c r="BU19" s="448"/>
      <c r="BV19" s="446">
        <v>34735617</v>
      </c>
      <c r="BW19" s="447"/>
      <c r="BX19" s="447"/>
      <c r="BY19" s="447"/>
      <c r="BZ19" s="447"/>
      <c r="CA19" s="447"/>
      <c r="CB19" s="447"/>
      <c r="CC19" s="448"/>
      <c r="CD19" s="337"/>
      <c r="CE19" s="547"/>
      <c r="CF19" s="547"/>
      <c r="CG19" s="547"/>
      <c r="CH19" s="547"/>
      <c r="CI19" s="547"/>
      <c r="CJ19" s="547"/>
      <c r="CK19" s="547"/>
      <c r="CL19" s="547"/>
      <c r="CM19" s="547"/>
      <c r="CN19" s="547"/>
      <c r="CO19" s="547"/>
      <c r="CP19" s="547"/>
      <c r="CQ19" s="547"/>
      <c r="CR19" s="547"/>
      <c r="CS19" s="548"/>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7"/>
      <c r="B20" s="557" t="s">
        <v>155</v>
      </c>
      <c r="C20" s="515"/>
      <c r="D20" s="515"/>
      <c r="E20" s="558"/>
      <c r="F20" s="558"/>
      <c r="G20" s="558"/>
      <c r="H20" s="558"/>
      <c r="I20" s="558"/>
      <c r="J20" s="558"/>
      <c r="K20" s="558"/>
      <c r="L20" s="566">
        <v>52005</v>
      </c>
      <c r="M20" s="566"/>
      <c r="N20" s="566"/>
      <c r="O20" s="566"/>
      <c r="P20" s="566"/>
      <c r="Q20" s="566"/>
      <c r="R20" s="567"/>
      <c r="S20" s="567"/>
      <c r="T20" s="567"/>
      <c r="U20" s="567"/>
      <c r="V20" s="568"/>
      <c r="W20" s="467"/>
      <c r="X20" s="468"/>
      <c r="Y20" s="468"/>
      <c r="Z20" s="468"/>
      <c r="AA20" s="468"/>
      <c r="AB20" s="468"/>
      <c r="AC20" s="569"/>
      <c r="AD20" s="569"/>
      <c r="AE20" s="569"/>
      <c r="AF20" s="569"/>
      <c r="AG20" s="569"/>
      <c r="AH20" s="569"/>
      <c r="AI20" s="569"/>
      <c r="AJ20" s="569"/>
      <c r="AK20" s="569"/>
      <c r="AL20" s="570"/>
      <c r="AM20" s="571"/>
      <c r="AN20" s="485"/>
      <c r="AO20" s="485"/>
      <c r="AP20" s="485"/>
      <c r="AQ20" s="485"/>
      <c r="AR20" s="485"/>
      <c r="AS20" s="485"/>
      <c r="AT20" s="486"/>
      <c r="AU20" s="572"/>
      <c r="AV20" s="573"/>
      <c r="AW20" s="573"/>
      <c r="AX20" s="574"/>
      <c r="AY20" s="443"/>
      <c r="AZ20" s="444"/>
      <c r="BA20" s="444"/>
      <c r="BB20" s="444"/>
      <c r="BC20" s="444"/>
      <c r="BD20" s="444"/>
      <c r="BE20" s="444"/>
      <c r="BF20" s="444"/>
      <c r="BG20" s="444"/>
      <c r="BH20" s="444"/>
      <c r="BI20" s="444"/>
      <c r="BJ20" s="444"/>
      <c r="BK20" s="444"/>
      <c r="BL20" s="444"/>
      <c r="BM20" s="445"/>
      <c r="BN20" s="446"/>
      <c r="BO20" s="447"/>
      <c r="BP20" s="447"/>
      <c r="BQ20" s="447"/>
      <c r="BR20" s="447"/>
      <c r="BS20" s="447"/>
      <c r="BT20" s="447"/>
      <c r="BU20" s="448"/>
      <c r="BV20" s="446"/>
      <c r="BW20" s="447"/>
      <c r="BX20" s="447"/>
      <c r="BY20" s="447"/>
      <c r="BZ20" s="447"/>
      <c r="CA20" s="447"/>
      <c r="CB20" s="447"/>
      <c r="CC20" s="448"/>
      <c r="CD20" s="337"/>
      <c r="CE20" s="547"/>
      <c r="CF20" s="547"/>
      <c r="CG20" s="547"/>
      <c r="CH20" s="547"/>
      <c r="CI20" s="547"/>
      <c r="CJ20" s="547"/>
      <c r="CK20" s="547"/>
      <c r="CL20" s="547"/>
      <c r="CM20" s="547"/>
      <c r="CN20" s="547"/>
      <c r="CO20" s="547"/>
      <c r="CP20" s="547"/>
      <c r="CQ20" s="547"/>
      <c r="CR20" s="547"/>
      <c r="CS20" s="548"/>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7"/>
      <c r="B21" s="575" t="s">
        <v>156</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s="578"/>
      <c r="AZ21" s="579"/>
      <c r="BA21" s="579"/>
      <c r="BB21" s="579"/>
      <c r="BC21" s="579"/>
      <c r="BD21" s="579"/>
      <c r="BE21" s="579"/>
      <c r="BF21" s="579"/>
      <c r="BG21" s="579"/>
      <c r="BH21" s="579"/>
      <c r="BI21" s="579"/>
      <c r="BJ21" s="579"/>
      <c r="BK21" s="579"/>
      <c r="BL21" s="579"/>
      <c r="BM21" s="580"/>
      <c r="BN21" s="581"/>
      <c r="BO21" s="582"/>
      <c r="BP21" s="582"/>
      <c r="BQ21" s="582"/>
      <c r="BR21" s="582"/>
      <c r="BS21" s="582"/>
      <c r="BT21" s="582"/>
      <c r="BU21" s="583"/>
      <c r="BV21" s="581"/>
      <c r="BW21" s="582"/>
      <c r="BX21" s="582"/>
      <c r="BY21" s="582"/>
      <c r="BZ21" s="582"/>
      <c r="CA21" s="582"/>
      <c r="CB21" s="582"/>
      <c r="CC21" s="583"/>
      <c r="CD21" s="337"/>
      <c r="CE21" s="547"/>
      <c r="CF21" s="547"/>
      <c r="CG21" s="547"/>
      <c r="CH21" s="547"/>
      <c r="CI21" s="547"/>
      <c r="CJ21" s="547"/>
      <c r="CK21" s="547"/>
      <c r="CL21" s="547"/>
      <c r="CM21" s="547"/>
      <c r="CN21" s="547"/>
      <c r="CO21" s="547"/>
      <c r="CP21" s="547"/>
      <c r="CQ21" s="547"/>
      <c r="CR21" s="547"/>
      <c r="CS21" s="548"/>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7"/>
      <c r="B22" s="593" t="s">
        <v>157</v>
      </c>
      <c r="C22" s="594"/>
      <c r="D22" s="595"/>
      <c r="E22" s="461" t="s">
        <v>1</v>
      </c>
      <c r="F22" s="466"/>
      <c r="G22" s="466"/>
      <c r="H22" s="466"/>
      <c r="I22" s="466"/>
      <c r="J22" s="466"/>
      <c r="K22" s="456"/>
      <c r="L22" s="461" t="s">
        <v>158</v>
      </c>
      <c r="M22" s="466"/>
      <c r="N22" s="466"/>
      <c r="O22" s="466"/>
      <c r="P22" s="456"/>
      <c r="Q22" s="602" t="s">
        <v>159</v>
      </c>
      <c r="R22" s="603"/>
      <c r="S22" s="603"/>
      <c r="T22" s="603"/>
      <c r="U22" s="603"/>
      <c r="V22" s="604"/>
      <c r="W22" s="625" t="s">
        <v>160</v>
      </c>
      <c r="X22" s="594"/>
      <c r="Y22" s="595"/>
      <c r="Z22" s="461" t="s">
        <v>1</v>
      </c>
      <c r="AA22" s="466"/>
      <c r="AB22" s="466"/>
      <c r="AC22" s="466"/>
      <c r="AD22" s="466"/>
      <c r="AE22" s="466"/>
      <c r="AF22" s="466"/>
      <c r="AG22" s="456"/>
      <c r="AH22" s="611" t="s">
        <v>161</v>
      </c>
      <c r="AI22" s="466"/>
      <c r="AJ22" s="466"/>
      <c r="AK22" s="466"/>
      <c r="AL22" s="456"/>
      <c r="AM22" s="611" t="s">
        <v>162</v>
      </c>
      <c r="AN22" s="612"/>
      <c r="AO22" s="612"/>
      <c r="AP22" s="612"/>
      <c r="AQ22" s="612"/>
      <c r="AR22" s="613"/>
      <c r="AS22" s="602" t="s">
        <v>159</v>
      </c>
      <c r="AT22" s="603"/>
      <c r="AU22" s="603"/>
      <c r="AV22" s="603"/>
      <c r="AW22" s="603"/>
      <c r="AX22" s="617"/>
      <c r="AY22" s="426" t="s">
        <v>163</v>
      </c>
      <c r="AZ22" s="427"/>
      <c r="BA22" s="427"/>
      <c r="BB22" s="427"/>
      <c r="BC22" s="427"/>
      <c r="BD22" s="427"/>
      <c r="BE22" s="427"/>
      <c r="BF22" s="427"/>
      <c r="BG22" s="427"/>
      <c r="BH22" s="427"/>
      <c r="BI22" s="427"/>
      <c r="BJ22" s="427"/>
      <c r="BK22" s="427"/>
      <c r="BL22" s="427"/>
      <c r="BM22" s="428"/>
      <c r="BN22" s="429">
        <v>47983653</v>
      </c>
      <c r="BO22" s="430"/>
      <c r="BP22" s="430"/>
      <c r="BQ22" s="430"/>
      <c r="BR22" s="430"/>
      <c r="BS22" s="430"/>
      <c r="BT22" s="430"/>
      <c r="BU22" s="431"/>
      <c r="BV22" s="429">
        <v>47798360</v>
      </c>
      <c r="BW22" s="430"/>
      <c r="BX22" s="430"/>
      <c r="BY22" s="430"/>
      <c r="BZ22" s="430"/>
      <c r="CA22" s="430"/>
      <c r="CB22" s="430"/>
      <c r="CC22" s="431"/>
      <c r="CD22" s="337"/>
      <c r="CE22" s="547"/>
      <c r="CF22" s="547"/>
      <c r="CG22" s="547"/>
      <c r="CH22" s="547"/>
      <c r="CI22" s="547"/>
      <c r="CJ22" s="547"/>
      <c r="CK22" s="547"/>
      <c r="CL22" s="547"/>
      <c r="CM22" s="547"/>
      <c r="CN22" s="547"/>
      <c r="CO22" s="547"/>
      <c r="CP22" s="547"/>
      <c r="CQ22" s="547"/>
      <c r="CR22" s="547"/>
      <c r="CS22" s="548"/>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7"/>
      <c r="B23" s="596"/>
      <c r="C23" s="597"/>
      <c r="D23" s="598"/>
      <c r="E23" s="412"/>
      <c r="F23" s="419"/>
      <c r="G23" s="419"/>
      <c r="H23" s="419"/>
      <c r="I23" s="419"/>
      <c r="J23" s="419"/>
      <c r="K23" s="406"/>
      <c r="L23" s="412"/>
      <c r="M23" s="419"/>
      <c r="N23" s="419"/>
      <c r="O23" s="419"/>
      <c r="P23" s="406"/>
      <c r="Q23" s="605"/>
      <c r="R23" s="606"/>
      <c r="S23" s="606"/>
      <c r="T23" s="606"/>
      <c r="U23" s="606"/>
      <c r="V23" s="607"/>
      <c r="W23" s="626"/>
      <c r="X23" s="597"/>
      <c r="Y23" s="598"/>
      <c r="Z23" s="412"/>
      <c r="AA23" s="419"/>
      <c r="AB23" s="419"/>
      <c r="AC23" s="419"/>
      <c r="AD23" s="419"/>
      <c r="AE23" s="419"/>
      <c r="AF23" s="419"/>
      <c r="AG23" s="406"/>
      <c r="AH23" s="412"/>
      <c r="AI23" s="419"/>
      <c r="AJ23" s="419"/>
      <c r="AK23" s="419"/>
      <c r="AL23" s="406"/>
      <c r="AM23" s="614"/>
      <c r="AN23" s="615"/>
      <c r="AO23" s="615"/>
      <c r="AP23" s="615"/>
      <c r="AQ23" s="615"/>
      <c r="AR23" s="616"/>
      <c r="AS23" s="605"/>
      <c r="AT23" s="606"/>
      <c r="AU23" s="606"/>
      <c r="AV23" s="606"/>
      <c r="AW23" s="606"/>
      <c r="AX23" s="618"/>
      <c r="AY23" s="443" t="s">
        <v>164</v>
      </c>
      <c r="AZ23" s="444"/>
      <c r="BA23" s="444"/>
      <c r="BB23" s="444"/>
      <c r="BC23" s="444"/>
      <c r="BD23" s="444"/>
      <c r="BE23" s="444"/>
      <c r="BF23" s="444"/>
      <c r="BG23" s="444"/>
      <c r="BH23" s="444"/>
      <c r="BI23" s="444"/>
      <c r="BJ23" s="444"/>
      <c r="BK23" s="444"/>
      <c r="BL23" s="444"/>
      <c r="BM23" s="445"/>
      <c r="BN23" s="446">
        <v>29394447</v>
      </c>
      <c r="BO23" s="447"/>
      <c r="BP23" s="447"/>
      <c r="BQ23" s="447"/>
      <c r="BR23" s="447"/>
      <c r="BS23" s="447"/>
      <c r="BT23" s="447"/>
      <c r="BU23" s="448"/>
      <c r="BV23" s="446">
        <v>29243306</v>
      </c>
      <c r="BW23" s="447"/>
      <c r="BX23" s="447"/>
      <c r="BY23" s="447"/>
      <c r="BZ23" s="447"/>
      <c r="CA23" s="447"/>
      <c r="CB23" s="447"/>
      <c r="CC23" s="448"/>
      <c r="CD23" s="337"/>
      <c r="CE23" s="547"/>
      <c r="CF23" s="547"/>
      <c r="CG23" s="547"/>
      <c r="CH23" s="547"/>
      <c r="CI23" s="547"/>
      <c r="CJ23" s="547"/>
      <c r="CK23" s="547"/>
      <c r="CL23" s="547"/>
      <c r="CM23" s="547"/>
      <c r="CN23" s="547"/>
      <c r="CO23" s="547"/>
      <c r="CP23" s="547"/>
      <c r="CQ23" s="547"/>
      <c r="CR23" s="547"/>
      <c r="CS23" s="548"/>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7"/>
      <c r="B24" s="596"/>
      <c r="C24" s="597"/>
      <c r="D24" s="598"/>
      <c r="E24" s="490" t="s">
        <v>165</v>
      </c>
      <c r="F24" s="439"/>
      <c r="G24" s="439"/>
      <c r="H24" s="439"/>
      <c r="I24" s="439"/>
      <c r="J24" s="439"/>
      <c r="K24" s="440"/>
      <c r="L24" s="491">
        <v>1</v>
      </c>
      <c r="M24" s="492"/>
      <c r="N24" s="492"/>
      <c r="O24" s="492"/>
      <c r="P24" s="528"/>
      <c r="Q24" s="491">
        <v>9930</v>
      </c>
      <c r="R24" s="492"/>
      <c r="S24" s="492"/>
      <c r="T24" s="492"/>
      <c r="U24" s="492"/>
      <c r="V24" s="528"/>
      <c r="W24" s="626"/>
      <c r="X24" s="597"/>
      <c r="Y24" s="598"/>
      <c r="Z24" s="490" t="s">
        <v>166</v>
      </c>
      <c r="AA24" s="439"/>
      <c r="AB24" s="439"/>
      <c r="AC24" s="439"/>
      <c r="AD24" s="439"/>
      <c r="AE24" s="439"/>
      <c r="AF24" s="439"/>
      <c r="AG24" s="440"/>
      <c r="AH24" s="491">
        <v>884</v>
      </c>
      <c r="AI24" s="492"/>
      <c r="AJ24" s="492"/>
      <c r="AK24" s="492"/>
      <c r="AL24" s="528"/>
      <c r="AM24" s="491">
        <v>2621944</v>
      </c>
      <c r="AN24" s="492"/>
      <c r="AO24" s="492"/>
      <c r="AP24" s="492"/>
      <c r="AQ24" s="492"/>
      <c r="AR24" s="528"/>
      <c r="AS24" s="491">
        <v>2966</v>
      </c>
      <c r="AT24" s="492"/>
      <c r="AU24" s="492"/>
      <c r="AV24" s="492"/>
      <c r="AW24" s="492"/>
      <c r="AX24" s="493"/>
      <c r="AY24" s="578" t="s">
        <v>167</v>
      </c>
      <c r="AZ24" s="579"/>
      <c r="BA24" s="579"/>
      <c r="BB24" s="579"/>
      <c r="BC24" s="579"/>
      <c r="BD24" s="579"/>
      <c r="BE24" s="579"/>
      <c r="BF24" s="579"/>
      <c r="BG24" s="579"/>
      <c r="BH24" s="579"/>
      <c r="BI24" s="579"/>
      <c r="BJ24" s="579"/>
      <c r="BK24" s="579"/>
      <c r="BL24" s="579"/>
      <c r="BM24" s="580"/>
      <c r="BN24" s="446">
        <v>26148637</v>
      </c>
      <c r="BO24" s="447"/>
      <c r="BP24" s="447"/>
      <c r="BQ24" s="447"/>
      <c r="BR24" s="447"/>
      <c r="BS24" s="447"/>
      <c r="BT24" s="447"/>
      <c r="BU24" s="448"/>
      <c r="BV24" s="446">
        <v>26706084</v>
      </c>
      <c r="BW24" s="447"/>
      <c r="BX24" s="447"/>
      <c r="BY24" s="447"/>
      <c r="BZ24" s="447"/>
      <c r="CA24" s="447"/>
      <c r="CB24" s="447"/>
      <c r="CC24" s="448"/>
      <c r="CD24" s="337"/>
      <c r="CE24" s="547"/>
      <c r="CF24" s="547"/>
      <c r="CG24" s="547"/>
      <c r="CH24" s="547"/>
      <c r="CI24" s="547"/>
      <c r="CJ24" s="547"/>
      <c r="CK24" s="547"/>
      <c r="CL24" s="547"/>
      <c r="CM24" s="547"/>
      <c r="CN24" s="547"/>
      <c r="CO24" s="547"/>
      <c r="CP24" s="547"/>
      <c r="CQ24" s="547"/>
      <c r="CR24" s="547"/>
      <c r="CS24" s="548"/>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7"/>
      <c r="B25" s="596"/>
      <c r="C25" s="597"/>
      <c r="D25" s="598"/>
      <c r="E25" s="490" t="s">
        <v>168</v>
      </c>
      <c r="F25" s="439"/>
      <c r="G25" s="439"/>
      <c r="H25" s="439"/>
      <c r="I25" s="439"/>
      <c r="J25" s="439"/>
      <c r="K25" s="440"/>
      <c r="L25" s="491">
        <v>1</v>
      </c>
      <c r="M25" s="492"/>
      <c r="N25" s="492"/>
      <c r="O25" s="492"/>
      <c r="P25" s="528"/>
      <c r="Q25" s="491">
        <v>8180</v>
      </c>
      <c r="R25" s="492"/>
      <c r="S25" s="492"/>
      <c r="T25" s="492"/>
      <c r="U25" s="492"/>
      <c r="V25" s="528"/>
      <c r="W25" s="626"/>
      <c r="X25" s="597"/>
      <c r="Y25" s="598"/>
      <c r="Z25" s="490" t="s">
        <v>169</v>
      </c>
      <c r="AA25" s="439"/>
      <c r="AB25" s="439"/>
      <c r="AC25" s="439"/>
      <c r="AD25" s="439"/>
      <c r="AE25" s="439"/>
      <c r="AF25" s="439"/>
      <c r="AG25" s="440"/>
      <c r="AH25" s="491">
        <v>156</v>
      </c>
      <c r="AI25" s="492"/>
      <c r="AJ25" s="492"/>
      <c r="AK25" s="492"/>
      <c r="AL25" s="528"/>
      <c r="AM25" s="491">
        <v>456612</v>
      </c>
      <c r="AN25" s="492"/>
      <c r="AO25" s="492"/>
      <c r="AP25" s="492"/>
      <c r="AQ25" s="492"/>
      <c r="AR25" s="528"/>
      <c r="AS25" s="491">
        <v>2927</v>
      </c>
      <c r="AT25" s="492"/>
      <c r="AU25" s="492"/>
      <c r="AV25" s="492"/>
      <c r="AW25" s="492"/>
      <c r="AX25" s="493"/>
      <c r="AY25" s="426" t="s">
        <v>170</v>
      </c>
      <c r="AZ25" s="427"/>
      <c r="BA25" s="427"/>
      <c r="BB25" s="427"/>
      <c r="BC25" s="427"/>
      <c r="BD25" s="427"/>
      <c r="BE25" s="427"/>
      <c r="BF25" s="427"/>
      <c r="BG25" s="427"/>
      <c r="BH25" s="427"/>
      <c r="BI25" s="427"/>
      <c r="BJ25" s="427"/>
      <c r="BK25" s="427"/>
      <c r="BL25" s="427"/>
      <c r="BM25" s="428"/>
      <c r="BN25" s="429">
        <v>2247191</v>
      </c>
      <c r="BO25" s="430"/>
      <c r="BP25" s="430"/>
      <c r="BQ25" s="430"/>
      <c r="BR25" s="430"/>
      <c r="BS25" s="430"/>
      <c r="BT25" s="430"/>
      <c r="BU25" s="431"/>
      <c r="BV25" s="429">
        <v>1750811</v>
      </c>
      <c r="BW25" s="430"/>
      <c r="BX25" s="430"/>
      <c r="BY25" s="430"/>
      <c r="BZ25" s="430"/>
      <c r="CA25" s="430"/>
      <c r="CB25" s="430"/>
      <c r="CC25" s="431"/>
      <c r="CD25" s="337"/>
      <c r="CE25" s="547"/>
      <c r="CF25" s="547"/>
      <c r="CG25" s="547"/>
      <c r="CH25" s="547"/>
      <c r="CI25" s="547"/>
      <c r="CJ25" s="547"/>
      <c r="CK25" s="547"/>
      <c r="CL25" s="547"/>
      <c r="CM25" s="547"/>
      <c r="CN25" s="547"/>
      <c r="CO25" s="547"/>
      <c r="CP25" s="547"/>
      <c r="CQ25" s="547"/>
      <c r="CR25" s="547"/>
      <c r="CS25" s="548"/>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7"/>
      <c r="B26" s="596"/>
      <c r="C26" s="597"/>
      <c r="D26" s="598"/>
      <c r="E26" s="490" t="s">
        <v>171</v>
      </c>
      <c r="F26" s="439"/>
      <c r="G26" s="439"/>
      <c r="H26" s="439"/>
      <c r="I26" s="439"/>
      <c r="J26" s="439"/>
      <c r="K26" s="440"/>
      <c r="L26" s="491">
        <v>1</v>
      </c>
      <c r="M26" s="492"/>
      <c r="N26" s="492"/>
      <c r="O26" s="492"/>
      <c r="P26" s="528"/>
      <c r="Q26" s="491">
        <v>7330</v>
      </c>
      <c r="R26" s="492"/>
      <c r="S26" s="492"/>
      <c r="T26" s="492"/>
      <c r="U26" s="492"/>
      <c r="V26" s="528"/>
      <c r="W26" s="626"/>
      <c r="X26" s="597"/>
      <c r="Y26" s="598"/>
      <c r="Z26" s="490" t="s">
        <v>172</v>
      </c>
      <c r="AA26" s="609"/>
      <c r="AB26" s="609"/>
      <c r="AC26" s="609"/>
      <c r="AD26" s="609"/>
      <c r="AE26" s="609"/>
      <c r="AF26" s="609"/>
      <c r="AG26" s="610"/>
      <c r="AH26" s="491">
        <v>70</v>
      </c>
      <c r="AI26" s="492"/>
      <c r="AJ26" s="492"/>
      <c r="AK26" s="492"/>
      <c r="AL26" s="528"/>
      <c r="AM26" s="491">
        <v>202790</v>
      </c>
      <c r="AN26" s="492"/>
      <c r="AO26" s="492"/>
      <c r="AP26" s="492"/>
      <c r="AQ26" s="492"/>
      <c r="AR26" s="528"/>
      <c r="AS26" s="491">
        <v>2897</v>
      </c>
      <c r="AT26" s="492"/>
      <c r="AU26" s="492"/>
      <c r="AV26" s="492"/>
      <c r="AW26" s="492"/>
      <c r="AX26" s="493"/>
      <c r="AY26" s="452" t="s">
        <v>173</v>
      </c>
      <c r="AZ26" s="453"/>
      <c r="BA26" s="453"/>
      <c r="BB26" s="453"/>
      <c r="BC26" s="453"/>
      <c r="BD26" s="453"/>
      <c r="BE26" s="453"/>
      <c r="BF26" s="453"/>
      <c r="BG26" s="453"/>
      <c r="BH26" s="453"/>
      <c r="BI26" s="453"/>
      <c r="BJ26" s="453"/>
      <c r="BK26" s="453"/>
      <c r="BL26" s="453"/>
      <c r="BM26" s="454"/>
      <c r="BN26" s="446" t="s">
        <v>126</v>
      </c>
      <c r="BO26" s="447"/>
      <c r="BP26" s="447"/>
      <c r="BQ26" s="447"/>
      <c r="BR26" s="447"/>
      <c r="BS26" s="447"/>
      <c r="BT26" s="447"/>
      <c r="BU26" s="448"/>
      <c r="BV26" s="446" t="s">
        <v>126</v>
      </c>
      <c r="BW26" s="447"/>
      <c r="BX26" s="447"/>
      <c r="BY26" s="447"/>
      <c r="BZ26" s="447"/>
      <c r="CA26" s="447"/>
      <c r="CB26" s="447"/>
      <c r="CC26" s="448"/>
      <c r="CD26" s="337"/>
      <c r="CE26" s="547"/>
      <c r="CF26" s="547"/>
      <c r="CG26" s="547"/>
      <c r="CH26" s="547"/>
      <c r="CI26" s="547"/>
      <c r="CJ26" s="547"/>
      <c r="CK26" s="547"/>
      <c r="CL26" s="547"/>
      <c r="CM26" s="547"/>
      <c r="CN26" s="547"/>
      <c r="CO26" s="547"/>
      <c r="CP26" s="547"/>
      <c r="CQ26" s="547"/>
      <c r="CR26" s="547"/>
      <c r="CS26" s="548"/>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7"/>
      <c r="B27" s="596"/>
      <c r="C27" s="597"/>
      <c r="D27" s="598"/>
      <c r="E27" s="490" t="s">
        <v>174</v>
      </c>
      <c r="F27" s="439"/>
      <c r="G27" s="439"/>
      <c r="H27" s="439"/>
      <c r="I27" s="439"/>
      <c r="J27" s="439"/>
      <c r="K27" s="440"/>
      <c r="L27" s="491">
        <v>1</v>
      </c>
      <c r="M27" s="492"/>
      <c r="N27" s="492"/>
      <c r="O27" s="492"/>
      <c r="P27" s="528"/>
      <c r="Q27" s="491">
        <v>5540</v>
      </c>
      <c r="R27" s="492"/>
      <c r="S27" s="492"/>
      <c r="T27" s="492"/>
      <c r="U27" s="492"/>
      <c r="V27" s="528"/>
      <c r="W27" s="626"/>
      <c r="X27" s="597"/>
      <c r="Y27" s="598"/>
      <c r="Z27" s="490" t="s">
        <v>175</v>
      </c>
      <c r="AA27" s="439"/>
      <c r="AB27" s="439"/>
      <c r="AC27" s="439"/>
      <c r="AD27" s="439"/>
      <c r="AE27" s="439"/>
      <c r="AF27" s="439"/>
      <c r="AG27" s="440"/>
      <c r="AH27" s="491" t="s">
        <v>126</v>
      </c>
      <c r="AI27" s="492"/>
      <c r="AJ27" s="492"/>
      <c r="AK27" s="492"/>
      <c r="AL27" s="528"/>
      <c r="AM27" s="491" t="s">
        <v>126</v>
      </c>
      <c r="AN27" s="492"/>
      <c r="AO27" s="492"/>
      <c r="AP27" s="492"/>
      <c r="AQ27" s="492"/>
      <c r="AR27" s="528"/>
      <c r="AS27" s="491" t="s">
        <v>126</v>
      </c>
      <c r="AT27" s="492"/>
      <c r="AU27" s="492"/>
      <c r="AV27" s="492"/>
      <c r="AW27" s="492"/>
      <c r="AX27" s="493"/>
      <c r="AY27" s="536" t="s">
        <v>176</v>
      </c>
      <c r="AZ27" s="537"/>
      <c r="BA27" s="537"/>
      <c r="BB27" s="537"/>
      <c r="BC27" s="537"/>
      <c r="BD27" s="537"/>
      <c r="BE27" s="537"/>
      <c r="BF27" s="537"/>
      <c r="BG27" s="537"/>
      <c r="BH27" s="537"/>
      <c r="BI27" s="537"/>
      <c r="BJ27" s="537"/>
      <c r="BK27" s="537"/>
      <c r="BL27" s="537"/>
      <c r="BM27" s="538"/>
      <c r="BN27" s="581">
        <v>914079</v>
      </c>
      <c r="BO27" s="582"/>
      <c r="BP27" s="582"/>
      <c r="BQ27" s="582"/>
      <c r="BR27" s="582"/>
      <c r="BS27" s="582"/>
      <c r="BT27" s="582"/>
      <c r="BU27" s="583"/>
      <c r="BV27" s="581">
        <v>912273</v>
      </c>
      <c r="BW27" s="582"/>
      <c r="BX27" s="582"/>
      <c r="BY27" s="582"/>
      <c r="BZ27" s="582"/>
      <c r="CA27" s="582"/>
      <c r="CB27" s="582"/>
      <c r="CC27" s="583"/>
      <c r="CD27" s="334"/>
      <c r="CE27" s="547"/>
      <c r="CF27" s="547"/>
      <c r="CG27" s="547"/>
      <c r="CH27" s="547"/>
      <c r="CI27" s="547"/>
      <c r="CJ27" s="547"/>
      <c r="CK27" s="547"/>
      <c r="CL27" s="547"/>
      <c r="CM27" s="547"/>
      <c r="CN27" s="547"/>
      <c r="CO27" s="547"/>
      <c r="CP27" s="547"/>
      <c r="CQ27" s="547"/>
      <c r="CR27" s="547"/>
      <c r="CS27" s="548"/>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7"/>
      <c r="B28" s="596"/>
      <c r="C28" s="597"/>
      <c r="D28" s="598"/>
      <c r="E28" s="490" t="s">
        <v>177</v>
      </c>
      <c r="F28" s="439"/>
      <c r="G28" s="439"/>
      <c r="H28" s="439"/>
      <c r="I28" s="439"/>
      <c r="J28" s="439"/>
      <c r="K28" s="440"/>
      <c r="L28" s="491">
        <v>1</v>
      </c>
      <c r="M28" s="492"/>
      <c r="N28" s="492"/>
      <c r="O28" s="492"/>
      <c r="P28" s="528"/>
      <c r="Q28" s="491">
        <v>5040</v>
      </c>
      <c r="R28" s="492"/>
      <c r="S28" s="492"/>
      <c r="T28" s="492"/>
      <c r="U28" s="492"/>
      <c r="V28" s="528"/>
      <c r="W28" s="626"/>
      <c r="X28" s="597"/>
      <c r="Y28" s="598"/>
      <c r="Z28" s="490" t="s">
        <v>178</v>
      </c>
      <c r="AA28" s="439"/>
      <c r="AB28" s="439"/>
      <c r="AC28" s="439"/>
      <c r="AD28" s="439"/>
      <c r="AE28" s="439"/>
      <c r="AF28" s="439"/>
      <c r="AG28" s="440"/>
      <c r="AH28" s="491" t="s">
        <v>126</v>
      </c>
      <c r="AI28" s="492"/>
      <c r="AJ28" s="492"/>
      <c r="AK28" s="492"/>
      <c r="AL28" s="528"/>
      <c r="AM28" s="491" t="s">
        <v>126</v>
      </c>
      <c r="AN28" s="492"/>
      <c r="AO28" s="492"/>
      <c r="AP28" s="492"/>
      <c r="AQ28" s="492"/>
      <c r="AR28" s="528"/>
      <c r="AS28" s="491" t="s">
        <v>126</v>
      </c>
      <c r="AT28" s="492"/>
      <c r="AU28" s="492"/>
      <c r="AV28" s="492"/>
      <c r="AW28" s="492"/>
      <c r="AX28" s="493"/>
      <c r="AY28" s="584" t="s">
        <v>179</v>
      </c>
      <c r="AZ28" s="585"/>
      <c r="BA28" s="585"/>
      <c r="BB28" s="586"/>
      <c r="BC28" s="426" t="s">
        <v>48</v>
      </c>
      <c r="BD28" s="427"/>
      <c r="BE28" s="427"/>
      <c r="BF28" s="427"/>
      <c r="BG28" s="427"/>
      <c r="BH28" s="427"/>
      <c r="BI28" s="427"/>
      <c r="BJ28" s="427"/>
      <c r="BK28" s="427"/>
      <c r="BL28" s="427"/>
      <c r="BM28" s="428"/>
      <c r="BN28" s="429">
        <v>4432998</v>
      </c>
      <c r="BO28" s="430"/>
      <c r="BP28" s="430"/>
      <c r="BQ28" s="430"/>
      <c r="BR28" s="430"/>
      <c r="BS28" s="430"/>
      <c r="BT28" s="430"/>
      <c r="BU28" s="431"/>
      <c r="BV28" s="429">
        <v>4231693</v>
      </c>
      <c r="BW28" s="430"/>
      <c r="BX28" s="430"/>
      <c r="BY28" s="430"/>
      <c r="BZ28" s="430"/>
      <c r="CA28" s="430"/>
      <c r="CB28" s="430"/>
      <c r="CC28" s="431"/>
      <c r="CD28" s="337"/>
      <c r="CE28" s="547"/>
      <c r="CF28" s="547"/>
      <c r="CG28" s="547"/>
      <c r="CH28" s="547"/>
      <c r="CI28" s="547"/>
      <c r="CJ28" s="547"/>
      <c r="CK28" s="547"/>
      <c r="CL28" s="547"/>
      <c r="CM28" s="547"/>
      <c r="CN28" s="547"/>
      <c r="CO28" s="547"/>
      <c r="CP28" s="547"/>
      <c r="CQ28" s="547"/>
      <c r="CR28" s="547"/>
      <c r="CS28" s="548"/>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7"/>
      <c r="B29" s="596"/>
      <c r="C29" s="597"/>
      <c r="D29" s="598"/>
      <c r="E29" s="490" t="s">
        <v>180</v>
      </c>
      <c r="F29" s="439"/>
      <c r="G29" s="439"/>
      <c r="H29" s="439"/>
      <c r="I29" s="439"/>
      <c r="J29" s="439"/>
      <c r="K29" s="440"/>
      <c r="L29" s="491">
        <v>24</v>
      </c>
      <c r="M29" s="492"/>
      <c r="N29" s="492"/>
      <c r="O29" s="492"/>
      <c r="P29" s="528"/>
      <c r="Q29" s="491">
        <v>4830</v>
      </c>
      <c r="R29" s="492"/>
      <c r="S29" s="492"/>
      <c r="T29" s="492"/>
      <c r="U29" s="492"/>
      <c r="V29" s="528"/>
      <c r="W29" s="627"/>
      <c r="X29" s="628"/>
      <c r="Y29" s="629"/>
      <c r="Z29" s="490" t="s">
        <v>181</v>
      </c>
      <c r="AA29" s="439"/>
      <c r="AB29" s="439"/>
      <c r="AC29" s="439"/>
      <c r="AD29" s="439"/>
      <c r="AE29" s="439"/>
      <c r="AF29" s="439"/>
      <c r="AG29" s="440"/>
      <c r="AH29" s="491">
        <v>884</v>
      </c>
      <c r="AI29" s="492"/>
      <c r="AJ29" s="492"/>
      <c r="AK29" s="492"/>
      <c r="AL29" s="528"/>
      <c r="AM29" s="491">
        <v>2621944</v>
      </c>
      <c r="AN29" s="492"/>
      <c r="AO29" s="492"/>
      <c r="AP29" s="492"/>
      <c r="AQ29" s="492"/>
      <c r="AR29" s="528"/>
      <c r="AS29" s="491">
        <v>2966</v>
      </c>
      <c r="AT29" s="492"/>
      <c r="AU29" s="492"/>
      <c r="AV29" s="492"/>
      <c r="AW29" s="492"/>
      <c r="AX29" s="493"/>
      <c r="AY29" s="587"/>
      <c r="AZ29" s="588"/>
      <c r="BA29" s="588"/>
      <c r="BB29" s="589"/>
      <c r="BC29" s="443" t="s">
        <v>182</v>
      </c>
      <c r="BD29" s="444"/>
      <c r="BE29" s="444"/>
      <c r="BF29" s="444"/>
      <c r="BG29" s="444"/>
      <c r="BH29" s="444"/>
      <c r="BI29" s="444"/>
      <c r="BJ29" s="444"/>
      <c r="BK29" s="444"/>
      <c r="BL29" s="444"/>
      <c r="BM29" s="445"/>
      <c r="BN29" s="446">
        <v>1324459</v>
      </c>
      <c r="BO29" s="447"/>
      <c r="BP29" s="447"/>
      <c r="BQ29" s="447"/>
      <c r="BR29" s="447"/>
      <c r="BS29" s="447"/>
      <c r="BT29" s="447"/>
      <c r="BU29" s="448"/>
      <c r="BV29" s="446">
        <v>615212</v>
      </c>
      <c r="BW29" s="447"/>
      <c r="BX29" s="447"/>
      <c r="BY29" s="447"/>
      <c r="BZ29" s="447"/>
      <c r="CA29" s="447"/>
      <c r="CB29" s="447"/>
      <c r="CC29" s="448"/>
      <c r="CD29" s="334"/>
      <c r="CE29" s="547"/>
      <c r="CF29" s="547"/>
      <c r="CG29" s="547"/>
      <c r="CH29" s="547"/>
      <c r="CI29" s="547"/>
      <c r="CJ29" s="547"/>
      <c r="CK29" s="547"/>
      <c r="CL29" s="547"/>
      <c r="CM29" s="547"/>
      <c r="CN29" s="547"/>
      <c r="CO29" s="547"/>
      <c r="CP29" s="547"/>
      <c r="CQ29" s="547"/>
      <c r="CR29" s="547"/>
      <c r="CS29" s="548"/>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7"/>
      <c r="B30" s="599"/>
      <c r="C30" s="600"/>
      <c r="D30" s="601"/>
      <c r="E30" s="484"/>
      <c r="F30" s="485"/>
      <c r="G30" s="485"/>
      <c r="H30" s="485"/>
      <c r="I30" s="485"/>
      <c r="J30" s="485"/>
      <c r="K30" s="486"/>
      <c r="L30" s="619"/>
      <c r="M30" s="620"/>
      <c r="N30" s="620"/>
      <c r="O30" s="620"/>
      <c r="P30" s="621"/>
      <c r="Q30" s="619"/>
      <c r="R30" s="620"/>
      <c r="S30" s="620"/>
      <c r="T30" s="620"/>
      <c r="U30" s="620"/>
      <c r="V30" s="621"/>
      <c r="W30" s="622" t="s">
        <v>183</v>
      </c>
      <c r="X30" s="623"/>
      <c r="Y30" s="623"/>
      <c r="Z30" s="623"/>
      <c r="AA30" s="623"/>
      <c r="AB30" s="623"/>
      <c r="AC30" s="623"/>
      <c r="AD30" s="623"/>
      <c r="AE30" s="623"/>
      <c r="AF30" s="623"/>
      <c r="AG30" s="624"/>
      <c r="AH30" s="562">
        <v>100.1</v>
      </c>
      <c r="AI30" s="563"/>
      <c r="AJ30" s="563"/>
      <c r="AK30" s="563"/>
      <c r="AL30" s="563"/>
      <c r="AM30" s="563"/>
      <c r="AN30" s="563"/>
      <c r="AO30" s="563"/>
      <c r="AP30" s="563"/>
      <c r="AQ30" s="563"/>
      <c r="AR30" s="563"/>
      <c r="AS30" s="563"/>
      <c r="AT30" s="563"/>
      <c r="AU30" s="563"/>
      <c r="AV30" s="563"/>
      <c r="AW30" s="563"/>
      <c r="AX30" s="565"/>
      <c r="AY30" s="590"/>
      <c r="AZ30" s="591"/>
      <c r="BA30" s="591"/>
      <c r="BB30" s="592"/>
      <c r="BC30" s="578" t="s">
        <v>50</v>
      </c>
      <c r="BD30" s="579"/>
      <c r="BE30" s="579"/>
      <c r="BF30" s="579"/>
      <c r="BG30" s="579"/>
      <c r="BH30" s="579"/>
      <c r="BI30" s="579"/>
      <c r="BJ30" s="579"/>
      <c r="BK30" s="579"/>
      <c r="BL30" s="579"/>
      <c r="BM30" s="580"/>
      <c r="BN30" s="581">
        <v>8320487</v>
      </c>
      <c r="BO30" s="582"/>
      <c r="BP30" s="582"/>
      <c r="BQ30" s="582"/>
      <c r="BR30" s="582"/>
      <c r="BS30" s="582"/>
      <c r="BT30" s="582"/>
      <c r="BU30" s="583"/>
      <c r="BV30" s="581">
        <v>7851182</v>
      </c>
      <c r="BW30" s="582"/>
      <c r="BX30" s="582"/>
      <c r="BY30" s="582"/>
      <c r="BZ30" s="582"/>
      <c r="CA30" s="582"/>
      <c r="CB30" s="582"/>
      <c r="CC30" s="583"/>
      <c r="CD30" s="338"/>
      <c r="CE30" s="188"/>
      <c r="CF30" s="188"/>
      <c r="CG30" s="188"/>
      <c r="CH30" s="188"/>
      <c r="CI30" s="188"/>
      <c r="CJ30" s="188"/>
      <c r="CK30" s="188"/>
      <c r="CL30" s="188"/>
      <c r="CM30" s="188"/>
      <c r="CN30" s="188"/>
      <c r="CO30" s="188"/>
      <c r="CP30" s="188"/>
      <c r="CQ30" s="188"/>
      <c r="CR30" s="188"/>
      <c r="CS30" s="189"/>
      <c r="CT30" s="190"/>
      <c r="CU30" s="191"/>
      <c r="CV30" s="191"/>
      <c r="CW30" s="191"/>
      <c r="CX30" s="191"/>
      <c r="CY30" s="191"/>
      <c r="CZ30" s="191"/>
      <c r="DA30" s="192"/>
      <c r="DB30" s="190"/>
      <c r="DC30" s="191"/>
      <c r="DD30" s="191"/>
      <c r="DE30" s="191"/>
      <c r="DF30" s="191"/>
      <c r="DG30" s="191"/>
      <c r="DH30" s="191"/>
      <c r="DI30" s="192"/>
    </row>
    <row r="31" spans="1:113" ht="13.5" customHeight="1" x14ac:dyDescent="0.15">
      <c r="A31" s="177"/>
      <c r="B31" s="193"/>
      <c r="DI31" s="194"/>
    </row>
    <row r="32" spans="1:113" ht="13.5" customHeight="1" x14ac:dyDescent="0.15">
      <c r="A32" s="177"/>
      <c r="B32" s="195"/>
      <c r="C32" s="608" t="s">
        <v>184</v>
      </c>
      <c r="D32" s="608"/>
      <c r="E32" s="608"/>
      <c r="F32" s="608"/>
      <c r="G32" s="608"/>
      <c r="H32" s="608"/>
      <c r="I32" s="608"/>
      <c r="J32" s="608"/>
      <c r="K32" s="608"/>
      <c r="L32" s="608"/>
      <c r="M32" s="608"/>
      <c r="N32" s="608"/>
      <c r="O32" s="608"/>
      <c r="P32" s="608"/>
      <c r="Q32" s="608"/>
      <c r="R32" s="608"/>
      <c r="S32" s="608"/>
      <c r="U32" s="453" t="s">
        <v>185</v>
      </c>
      <c r="V32" s="453"/>
      <c r="W32" s="453"/>
      <c r="X32" s="453"/>
      <c r="Y32" s="453"/>
      <c r="Z32" s="453"/>
      <c r="AA32" s="453"/>
      <c r="AB32" s="453"/>
      <c r="AC32" s="453"/>
      <c r="AD32" s="453"/>
      <c r="AE32" s="453"/>
      <c r="AF32" s="453"/>
      <c r="AG32" s="453"/>
      <c r="AH32" s="453"/>
      <c r="AI32" s="453"/>
      <c r="AJ32" s="453"/>
      <c r="AK32" s="453"/>
      <c r="AM32" s="453" t="s">
        <v>186</v>
      </c>
      <c r="AN32" s="453"/>
      <c r="AO32" s="453"/>
      <c r="AP32" s="453"/>
      <c r="AQ32" s="453"/>
      <c r="AR32" s="453"/>
      <c r="AS32" s="453"/>
      <c r="AT32" s="453"/>
      <c r="AU32" s="453"/>
      <c r="AV32" s="453"/>
      <c r="AW32" s="453"/>
      <c r="AX32" s="453"/>
      <c r="AY32" s="453"/>
      <c r="AZ32" s="453"/>
      <c r="BA32" s="453"/>
      <c r="BB32" s="453"/>
      <c r="BC32" s="453"/>
      <c r="BE32" s="453" t="s">
        <v>187</v>
      </c>
      <c r="BF32" s="453"/>
      <c r="BG32" s="453"/>
      <c r="BH32" s="453"/>
      <c r="BI32" s="453"/>
      <c r="BJ32" s="453"/>
      <c r="BK32" s="453"/>
      <c r="BL32" s="453"/>
      <c r="BM32" s="453"/>
      <c r="BN32" s="453"/>
      <c r="BO32" s="453"/>
      <c r="BP32" s="453"/>
      <c r="BQ32" s="453"/>
      <c r="BR32" s="453"/>
      <c r="BS32" s="453"/>
      <c r="BT32" s="453"/>
      <c r="BU32" s="453"/>
      <c r="BW32" s="453" t="s">
        <v>188</v>
      </c>
      <c r="BX32" s="453"/>
      <c r="BY32" s="453"/>
      <c r="BZ32" s="453"/>
      <c r="CA32" s="453"/>
      <c r="CB32" s="453"/>
      <c r="CC32" s="453"/>
      <c r="CD32" s="453"/>
      <c r="CE32" s="453"/>
      <c r="CF32" s="453"/>
      <c r="CG32" s="453"/>
      <c r="CH32" s="453"/>
      <c r="CI32" s="453"/>
      <c r="CJ32" s="453"/>
      <c r="CK32" s="453"/>
      <c r="CL32" s="453"/>
      <c r="CM32" s="453"/>
      <c r="CO32" s="453" t="s">
        <v>189</v>
      </c>
      <c r="CP32" s="453"/>
      <c r="CQ32" s="453"/>
      <c r="CR32" s="453"/>
      <c r="CS32" s="453"/>
      <c r="CT32" s="453"/>
      <c r="CU32" s="453"/>
      <c r="CV32" s="453"/>
      <c r="CW32" s="453"/>
      <c r="CX32" s="453"/>
      <c r="CY32" s="453"/>
      <c r="CZ32" s="453"/>
      <c r="DA32" s="453"/>
      <c r="DB32" s="453"/>
      <c r="DC32" s="453"/>
      <c r="DD32" s="453"/>
      <c r="DE32" s="453"/>
      <c r="DI32" s="194"/>
    </row>
    <row r="33" spans="1:113" ht="13.5" customHeight="1" x14ac:dyDescent="0.15">
      <c r="A33" s="177"/>
      <c r="B33" s="195"/>
      <c r="C33" s="473" t="s">
        <v>190</v>
      </c>
      <c r="D33" s="473"/>
      <c r="E33" s="417" t="s">
        <v>191</v>
      </c>
      <c r="F33" s="417"/>
      <c r="G33" s="417"/>
      <c r="H33" s="417"/>
      <c r="I33" s="417"/>
      <c r="J33" s="417"/>
      <c r="K33" s="417"/>
      <c r="L33" s="417"/>
      <c r="M33" s="417"/>
      <c r="N33" s="417"/>
      <c r="O33" s="417"/>
      <c r="P33" s="417"/>
      <c r="Q33" s="417"/>
      <c r="R33" s="417"/>
      <c r="S33" s="417"/>
      <c r="T33" s="335"/>
      <c r="U33" s="473" t="s">
        <v>190</v>
      </c>
      <c r="V33" s="473"/>
      <c r="W33" s="417" t="s">
        <v>191</v>
      </c>
      <c r="X33" s="417"/>
      <c r="Y33" s="417"/>
      <c r="Z33" s="417"/>
      <c r="AA33" s="417"/>
      <c r="AB33" s="417"/>
      <c r="AC33" s="417"/>
      <c r="AD33" s="417"/>
      <c r="AE33" s="417"/>
      <c r="AF33" s="417"/>
      <c r="AG33" s="417"/>
      <c r="AH33" s="417"/>
      <c r="AI33" s="417"/>
      <c r="AJ33" s="417"/>
      <c r="AK33" s="417"/>
      <c r="AL33" s="335"/>
      <c r="AM33" s="473" t="s">
        <v>190</v>
      </c>
      <c r="AN33" s="473"/>
      <c r="AO33" s="417" t="s">
        <v>191</v>
      </c>
      <c r="AP33" s="417"/>
      <c r="AQ33" s="417"/>
      <c r="AR33" s="417"/>
      <c r="AS33" s="417"/>
      <c r="AT33" s="417"/>
      <c r="AU33" s="417"/>
      <c r="AV33" s="417"/>
      <c r="AW33" s="417"/>
      <c r="AX33" s="417"/>
      <c r="AY33" s="417"/>
      <c r="AZ33" s="417"/>
      <c r="BA33" s="417"/>
      <c r="BB33" s="417"/>
      <c r="BC33" s="417"/>
      <c r="BD33" s="339"/>
      <c r="BE33" s="417" t="s">
        <v>192</v>
      </c>
      <c r="BF33" s="417"/>
      <c r="BG33" s="417" t="s">
        <v>193</v>
      </c>
      <c r="BH33" s="417"/>
      <c r="BI33" s="417"/>
      <c r="BJ33" s="417"/>
      <c r="BK33" s="417"/>
      <c r="BL33" s="417"/>
      <c r="BM33" s="417"/>
      <c r="BN33" s="417"/>
      <c r="BO33" s="417"/>
      <c r="BP33" s="417"/>
      <c r="BQ33" s="417"/>
      <c r="BR33" s="417"/>
      <c r="BS33" s="417"/>
      <c r="BT33" s="417"/>
      <c r="BU33" s="417"/>
      <c r="BV33" s="339"/>
      <c r="BW33" s="473" t="s">
        <v>192</v>
      </c>
      <c r="BX33" s="473"/>
      <c r="BY33" s="417" t="s">
        <v>194</v>
      </c>
      <c r="BZ33" s="417"/>
      <c r="CA33" s="417"/>
      <c r="CB33" s="417"/>
      <c r="CC33" s="417"/>
      <c r="CD33" s="417"/>
      <c r="CE33" s="417"/>
      <c r="CF33" s="417"/>
      <c r="CG33" s="417"/>
      <c r="CH33" s="417"/>
      <c r="CI33" s="417"/>
      <c r="CJ33" s="417"/>
      <c r="CK33" s="417"/>
      <c r="CL33" s="417"/>
      <c r="CM33" s="417"/>
      <c r="CN33" s="335"/>
      <c r="CO33" s="473" t="s">
        <v>190</v>
      </c>
      <c r="CP33" s="473"/>
      <c r="CQ33" s="417" t="s">
        <v>195</v>
      </c>
      <c r="CR33" s="417"/>
      <c r="CS33" s="417"/>
      <c r="CT33" s="417"/>
      <c r="CU33" s="417"/>
      <c r="CV33" s="417"/>
      <c r="CW33" s="417"/>
      <c r="CX33" s="417"/>
      <c r="CY33" s="417"/>
      <c r="CZ33" s="417"/>
      <c r="DA33" s="417"/>
      <c r="DB33" s="417"/>
      <c r="DC33" s="417"/>
      <c r="DD33" s="417"/>
      <c r="DE33" s="417"/>
      <c r="DF33" s="335"/>
      <c r="DG33" s="630" t="s">
        <v>196</v>
      </c>
      <c r="DH33" s="630"/>
      <c r="DI33" s="336"/>
    </row>
    <row r="34" spans="1:113" ht="32.25" customHeight="1" x14ac:dyDescent="0.15">
      <c r="A34" s="177"/>
      <c r="B34" s="195"/>
      <c r="C34" s="631">
        <f>IF(E34="","",1)</f>
        <v>1</v>
      </c>
      <c r="D34" s="631"/>
      <c r="E34" s="632" t="s">
        <v>543</v>
      </c>
      <c r="F34" s="632"/>
      <c r="G34" s="632"/>
      <c r="H34" s="632"/>
      <c r="I34" s="632"/>
      <c r="J34" s="632"/>
      <c r="K34" s="632"/>
      <c r="L34" s="632"/>
      <c r="M34" s="632"/>
      <c r="N34" s="632"/>
      <c r="O34" s="632"/>
      <c r="P34" s="632"/>
      <c r="Q34" s="632"/>
      <c r="R34" s="632"/>
      <c r="S34" s="632"/>
      <c r="T34" s="177"/>
      <c r="U34" s="631">
        <f>IF(W34="","",MAX(C34:D43)+1)</f>
        <v>2</v>
      </c>
      <c r="V34" s="631"/>
      <c r="W34" s="632" t="s">
        <v>549</v>
      </c>
      <c r="X34" s="632"/>
      <c r="Y34" s="632"/>
      <c r="Z34" s="632"/>
      <c r="AA34" s="632"/>
      <c r="AB34" s="632"/>
      <c r="AC34" s="632"/>
      <c r="AD34" s="632"/>
      <c r="AE34" s="632"/>
      <c r="AF34" s="632"/>
      <c r="AG34" s="632"/>
      <c r="AH34" s="632"/>
      <c r="AI34" s="632"/>
      <c r="AJ34" s="632"/>
      <c r="AK34" s="632"/>
      <c r="AL34" s="177"/>
      <c r="AM34" s="631">
        <f>IF(AO34="","",MAX(C34:D43,U34:V43)+1)</f>
        <v>5</v>
      </c>
      <c r="AN34" s="631"/>
      <c r="AO34" s="632" t="s">
        <v>545</v>
      </c>
      <c r="AP34" s="632"/>
      <c r="AQ34" s="632"/>
      <c r="AR34" s="632"/>
      <c r="AS34" s="632"/>
      <c r="AT34" s="632"/>
      <c r="AU34" s="632"/>
      <c r="AV34" s="632"/>
      <c r="AW34" s="632"/>
      <c r="AX34" s="632"/>
      <c r="AY34" s="632"/>
      <c r="AZ34" s="632"/>
      <c r="BA34" s="632"/>
      <c r="BB34" s="632"/>
      <c r="BC34" s="632"/>
      <c r="BD34" s="177"/>
      <c r="BE34" s="631">
        <f>IF(BG34="","",MAX(C34:D43,U34:V43,AM34:AN43)+1)</f>
        <v>9</v>
      </c>
      <c r="BF34" s="631"/>
      <c r="BG34" s="632" t="s">
        <v>548</v>
      </c>
      <c r="BH34" s="632"/>
      <c r="BI34" s="632"/>
      <c r="BJ34" s="632"/>
      <c r="BK34" s="632"/>
      <c r="BL34" s="632"/>
      <c r="BM34" s="632"/>
      <c r="BN34" s="632"/>
      <c r="BO34" s="632"/>
      <c r="BP34" s="632"/>
      <c r="BQ34" s="632"/>
      <c r="BR34" s="632"/>
      <c r="BS34" s="632"/>
      <c r="BT34" s="632"/>
      <c r="BU34" s="632"/>
      <c r="BV34" s="177"/>
      <c r="BW34" s="631">
        <f>IF(BY34="","",MAX(C34:D43,U34:V43,AM34:AN43,BE34:BF43)+1)</f>
        <v>10</v>
      </c>
      <c r="BX34" s="631"/>
      <c r="BY34" s="632" t="s">
        <v>571</v>
      </c>
      <c r="BZ34" s="632"/>
      <c r="CA34" s="632"/>
      <c r="CB34" s="632"/>
      <c r="CC34" s="632"/>
      <c r="CD34" s="632"/>
      <c r="CE34" s="632"/>
      <c r="CF34" s="632"/>
      <c r="CG34" s="632"/>
      <c r="CH34" s="632"/>
      <c r="CI34" s="632"/>
      <c r="CJ34" s="632"/>
      <c r="CK34" s="632"/>
      <c r="CL34" s="632"/>
      <c r="CM34" s="632"/>
      <c r="CN34" s="177"/>
      <c r="CO34" s="631">
        <f>IF(CQ34="","",MAX(C34:D43,U34:V43,AM34:AN43,BE34:BF43,BW34:BX43)+1)</f>
        <v>12</v>
      </c>
      <c r="CP34" s="631"/>
      <c r="CQ34" s="632" t="s">
        <v>573</v>
      </c>
      <c r="CR34" s="632"/>
      <c r="CS34" s="632"/>
      <c r="CT34" s="632"/>
      <c r="CU34" s="632"/>
      <c r="CV34" s="632"/>
      <c r="CW34" s="632"/>
      <c r="CX34" s="632"/>
      <c r="CY34" s="632"/>
      <c r="CZ34" s="632"/>
      <c r="DA34" s="632"/>
      <c r="DB34" s="632"/>
      <c r="DC34" s="632"/>
      <c r="DD34" s="632"/>
      <c r="DE34" s="632"/>
      <c r="DG34" s="633" t="s">
        <v>575</v>
      </c>
      <c r="DH34" s="633"/>
      <c r="DI34" s="336"/>
    </row>
    <row r="35" spans="1:113" ht="32.25" customHeight="1" x14ac:dyDescent="0.15">
      <c r="A35" s="177"/>
      <c r="B35" s="195"/>
      <c r="C35" s="631" t="str">
        <f t="shared" ref="C35:C43" si="0">IF(E35="","",C34+1)</f>
        <v/>
      </c>
      <c r="D35" s="631"/>
      <c r="E35" s="632" t="s">
        <v>569</v>
      </c>
      <c r="F35" s="632"/>
      <c r="G35" s="632"/>
      <c r="H35" s="632"/>
      <c r="I35" s="632"/>
      <c r="J35" s="632"/>
      <c r="K35" s="632"/>
      <c r="L35" s="632"/>
      <c r="M35" s="632"/>
      <c r="N35" s="632"/>
      <c r="O35" s="632"/>
      <c r="P35" s="632"/>
      <c r="Q35" s="632"/>
      <c r="R35" s="632"/>
      <c r="S35" s="632"/>
      <c r="T35" s="177"/>
      <c r="U35" s="631">
        <f t="shared" ref="U35:U43" si="1">IF(W35="","",U34+1)</f>
        <v>3</v>
      </c>
      <c r="V35" s="631"/>
      <c r="W35" s="632" t="s">
        <v>547</v>
      </c>
      <c r="X35" s="632"/>
      <c r="Y35" s="632"/>
      <c r="Z35" s="632"/>
      <c r="AA35" s="632"/>
      <c r="AB35" s="632"/>
      <c r="AC35" s="632"/>
      <c r="AD35" s="632"/>
      <c r="AE35" s="632"/>
      <c r="AF35" s="632"/>
      <c r="AG35" s="632"/>
      <c r="AH35" s="632"/>
      <c r="AI35" s="632"/>
      <c r="AJ35" s="632"/>
      <c r="AK35" s="632"/>
      <c r="AL35" s="177"/>
      <c r="AM35" s="631">
        <f t="shared" ref="AM35:AM43" si="2">IF(AO35="","",AM34+1)</f>
        <v>6</v>
      </c>
      <c r="AN35" s="631"/>
      <c r="AO35" s="632" t="s">
        <v>544</v>
      </c>
      <c r="AP35" s="632"/>
      <c r="AQ35" s="632"/>
      <c r="AR35" s="632"/>
      <c r="AS35" s="632"/>
      <c r="AT35" s="632"/>
      <c r="AU35" s="632"/>
      <c r="AV35" s="632"/>
      <c r="AW35" s="632"/>
      <c r="AX35" s="632"/>
      <c r="AY35" s="632"/>
      <c r="AZ35" s="632"/>
      <c r="BA35" s="632"/>
      <c r="BB35" s="632"/>
      <c r="BC35" s="632"/>
      <c r="BD35" s="177"/>
      <c r="BE35" s="631" t="str">
        <f t="shared" ref="BE35:BE43" si="3">IF(BG35="","",BE34+1)</f>
        <v/>
      </c>
      <c r="BF35" s="631"/>
      <c r="BG35" s="632"/>
      <c r="BH35" s="632"/>
      <c r="BI35" s="632"/>
      <c r="BJ35" s="632"/>
      <c r="BK35" s="632"/>
      <c r="BL35" s="632"/>
      <c r="BM35" s="632"/>
      <c r="BN35" s="632"/>
      <c r="BO35" s="632"/>
      <c r="BP35" s="632"/>
      <c r="BQ35" s="632"/>
      <c r="BR35" s="632"/>
      <c r="BS35" s="632"/>
      <c r="BT35" s="632"/>
      <c r="BU35" s="632"/>
      <c r="BV35" s="177"/>
      <c r="BW35" s="631">
        <f t="shared" ref="BW35:BW43" si="4">IF(BY35="","",BW34+1)</f>
        <v>11</v>
      </c>
      <c r="BX35" s="631"/>
      <c r="BY35" s="632" t="s">
        <v>572</v>
      </c>
      <c r="BZ35" s="632"/>
      <c r="CA35" s="632"/>
      <c r="CB35" s="632"/>
      <c r="CC35" s="632"/>
      <c r="CD35" s="632"/>
      <c r="CE35" s="632"/>
      <c r="CF35" s="632"/>
      <c r="CG35" s="632"/>
      <c r="CH35" s="632"/>
      <c r="CI35" s="632"/>
      <c r="CJ35" s="632"/>
      <c r="CK35" s="632"/>
      <c r="CL35" s="632"/>
      <c r="CM35" s="632"/>
      <c r="CN35" s="177"/>
      <c r="CO35" s="631">
        <f t="shared" ref="CO35:CO43" si="5">IF(CQ35="","",CO34+1)</f>
        <v>13</v>
      </c>
      <c r="CP35" s="631"/>
      <c r="CQ35" s="632" t="s">
        <v>574</v>
      </c>
      <c r="CR35" s="632"/>
      <c r="CS35" s="632"/>
      <c r="CT35" s="632"/>
      <c r="CU35" s="632"/>
      <c r="CV35" s="632"/>
      <c r="CW35" s="632"/>
      <c r="CX35" s="632"/>
      <c r="CY35" s="632"/>
      <c r="CZ35" s="632"/>
      <c r="DA35" s="632"/>
      <c r="DB35" s="632"/>
      <c r="DC35" s="632"/>
      <c r="DD35" s="632"/>
      <c r="DE35" s="632"/>
      <c r="DG35" s="633" t="s">
        <v>569</v>
      </c>
      <c r="DH35" s="633"/>
      <c r="DI35" s="336"/>
    </row>
    <row r="36" spans="1:113" ht="32.25" customHeight="1" x14ac:dyDescent="0.15">
      <c r="A36" s="177"/>
      <c r="B36" s="195"/>
      <c r="C36" s="631" t="str">
        <f t="shared" si="0"/>
        <v/>
      </c>
      <c r="D36" s="631"/>
      <c r="E36" s="632" t="s">
        <v>569</v>
      </c>
      <c r="F36" s="632"/>
      <c r="G36" s="632"/>
      <c r="H36" s="632"/>
      <c r="I36" s="632"/>
      <c r="J36" s="632"/>
      <c r="K36" s="632"/>
      <c r="L36" s="632"/>
      <c r="M36" s="632"/>
      <c r="N36" s="632"/>
      <c r="O36" s="632"/>
      <c r="P36" s="632"/>
      <c r="Q36" s="632"/>
      <c r="R36" s="632"/>
      <c r="S36" s="632"/>
      <c r="T36" s="177"/>
      <c r="U36" s="631">
        <f t="shared" si="1"/>
        <v>4</v>
      </c>
      <c r="V36" s="631"/>
      <c r="W36" s="632" t="s">
        <v>550</v>
      </c>
      <c r="X36" s="632"/>
      <c r="Y36" s="632"/>
      <c r="Z36" s="632"/>
      <c r="AA36" s="632"/>
      <c r="AB36" s="632"/>
      <c r="AC36" s="632"/>
      <c r="AD36" s="632"/>
      <c r="AE36" s="632"/>
      <c r="AF36" s="632"/>
      <c r="AG36" s="632"/>
      <c r="AH36" s="632"/>
      <c r="AI36" s="632"/>
      <c r="AJ36" s="632"/>
      <c r="AK36" s="632"/>
      <c r="AL36" s="177"/>
      <c r="AM36" s="631">
        <f t="shared" si="2"/>
        <v>7</v>
      </c>
      <c r="AN36" s="631"/>
      <c r="AO36" s="632" t="s">
        <v>546</v>
      </c>
      <c r="AP36" s="632"/>
      <c r="AQ36" s="632"/>
      <c r="AR36" s="632"/>
      <c r="AS36" s="632"/>
      <c r="AT36" s="632"/>
      <c r="AU36" s="632"/>
      <c r="AV36" s="632"/>
      <c r="AW36" s="632"/>
      <c r="AX36" s="632"/>
      <c r="AY36" s="632"/>
      <c r="AZ36" s="632"/>
      <c r="BA36" s="632"/>
      <c r="BB36" s="632"/>
      <c r="BC36" s="632"/>
      <c r="BD36" s="177"/>
      <c r="BE36" s="631" t="str">
        <f t="shared" si="3"/>
        <v/>
      </c>
      <c r="BF36" s="631"/>
      <c r="BG36" s="632"/>
      <c r="BH36" s="632"/>
      <c r="BI36" s="632"/>
      <c r="BJ36" s="632"/>
      <c r="BK36" s="632"/>
      <c r="BL36" s="632"/>
      <c r="BM36" s="632"/>
      <c r="BN36" s="632"/>
      <c r="BO36" s="632"/>
      <c r="BP36" s="632"/>
      <c r="BQ36" s="632"/>
      <c r="BR36" s="632"/>
      <c r="BS36" s="632"/>
      <c r="BT36" s="632"/>
      <c r="BU36" s="632"/>
      <c r="BV36" s="177"/>
      <c r="BW36" s="631" t="str">
        <f t="shared" si="4"/>
        <v/>
      </c>
      <c r="BX36" s="631"/>
      <c r="BY36" s="632" t="s">
        <v>569</v>
      </c>
      <c r="BZ36" s="632"/>
      <c r="CA36" s="632"/>
      <c r="CB36" s="632"/>
      <c r="CC36" s="632"/>
      <c r="CD36" s="632"/>
      <c r="CE36" s="632"/>
      <c r="CF36" s="632"/>
      <c r="CG36" s="632"/>
      <c r="CH36" s="632"/>
      <c r="CI36" s="632"/>
      <c r="CJ36" s="632"/>
      <c r="CK36" s="632"/>
      <c r="CL36" s="632"/>
      <c r="CM36" s="632"/>
      <c r="CN36" s="177"/>
      <c r="CO36" s="631" t="str">
        <f t="shared" si="5"/>
        <v/>
      </c>
      <c r="CP36" s="631"/>
      <c r="CQ36" s="632" t="s">
        <v>569</v>
      </c>
      <c r="CR36" s="632"/>
      <c r="CS36" s="632"/>
      <c r="CT36" s="632"/>
      <c r="CU36" s="632"/>
      <c r="CV36" s="632"/>
      <c r="CW36" s="632"/>
      <c r="CX36" s="632"/>
      <c r="CY36" s="632"/>
      <c r="CZ36" s="632"/>
      <c r="DA36" s="632"/>
      <c r="DB36" s="632"/>
      <c r="DC36" s="632"/>
      <c r="DD36" s="632"/>
      <c r="DE36" s="632"/>
      <c r="DG36" s="633" t="s">
        <v>569</v>
      </c>
      <c r="DH36" s="633"/>
      <c r="DI36" s="336"/>
    </row>
    <row r="37" spans="1:113" ht="32.25" customHeight="1" x14ac:dyDescent="0.15">
      <c r="A37" s="177"/>
      <c r="B37" s="195"/>
      <c r="C37" s="631" t="str">
        <f t="shared" si="0"/>
        <v/>
      </c>
      <c r="D37" s="631"/>
      <c r="E37" s="632" t="s">
        <v>569</v>
      </c>
      <c r="F37" s="632"/>
      <c r="G37" s="632"/>
      <c r="H37" s="632"/>
      <c r="I37" s="632"/>
      <c r="J37" s="632"/>
      <c r="K37" s="632"/>
      <c r="L37" s="632"/>
      <c r="M37" s="632"/>
      <c r="N37" s="632"/>
      <c r="O37" s="632"/>
      <c r="P37" s="632"/>
      <c r="Q37" s="632"/>
      <c r="R37" s="632"/>
      <c r="S37" s="632"/>
      <c r="T37" s="177"/>
      <c r="U37" s="631" t="str">
        <f t="shared" si="1"/>
        <v/>
      </c>
      <c r="V37" s="631"/>
      <c r="W37" s="632"/>
      <c r="X37" s="632"/>
      <c r="Y37" s="632"/>
      <c r="Z37" s="632"/>
      <c r="AA37" s="632"/>
      <c r="AB37" s="632"/>
      <c r="AC37" s="632"/>
      <c r="AD37" s="632"/>
      <c r="AE37" s="632"/>
      <c r="AF37" s="632"/>
      <c r="AG37" s="632"/>
      <c r="AH37" s="632"/>
      <c r="AI37" s="632"/>
      <c r="AJ37" s="632"/>
      <c r="AK37" s="632"/>
      <c r="AL37" s="177"/>
      <c r="AM37" s="631">
        <f t="shared" si="2"/>
        <v>8</v>
      </c>
      <c r="AN37" s="631"/>
      <c r="AO37" s="632" t="s">
        <v>570</v>
      </c>
      <c r="AP37" s="632"/>
      <c r="AQ37" s="632"/>
      <c r="AR37" s="632"/>
      <c r="AS37" s="632"/>
      <c r="AT37" s="632"/>
      <c r="AU37" s="632"/>
      <c r="AV37" s="632"/>
      <c r="AW37" s="632"/>
      <c r="AX37" s="632"/>
      <c r="AY37" s="632"/>
      <c r="AZ37" s="632"/>
      <c r="BA37" s="632"/>
      <c r="BB37" s="632"/>
      <c r="BC37" s="632"/>
      <c r="BD37" s="177"/>
      <c r="BE37" s="631" t="str">
        <f t="shared" si="3"/>
        <v/>
      </c>
      <c r="BF37" s="631"/>
      <c r="BG37" s="632"/>
      <c r="BH37" s="632"/>
      <c r="BI37" s="632"/>
      <c r="BJ37" s="632"/>
      <c r="BK37" s="632"/>
      <c r="BL37" s="632"/>
      <c r="BM37" s="632"/>
      <c r="BN37" s="632"/>
      <c r="BO37" s="632"/>
      <c r="BP37" s="632"/>
      <c r="BQ37" s="632"/>
      <c r="BR37" s="632"/>
      <c r="BS37" s="632"/>
      <c r="BT37" s="632"/>
      <c r="BU37" s="632"/>
      <c r="BV37" s="177"/>
      <c r="BW37" s="631" t="str">
        <f t="shared" si="4"/>
        <v/>
      </c>
      <c r="BX37" s="631"/>
      <c r="BY37" s="632" t="s">
        <v>569</v>
      </c>
      <c r="BZ37" s="632"/>
      <c r="CA37" s="632"/>
      <c r="CB37" s="632"/>
      <c r="CC37" s="632"/>
      <c r="CD37" s="632"/>
      <c r="CE37" s="632"/>
      <c r="CF37" s="632"/>
      <c r="CG37" s="632"/>
      <c r="CH37" s="632"/>
      <c r="CI37" s="632"/>
      <c r="CJ37" s="632"/>
      <c r="CK37" s="632"/>
      <c r="CL37" s="632"/>
      <c r="CM37" s="632"/>
      <c r="CN37" s="177"/>
      <c r="CO37" s="631" t="str">
        <f t="shared" si="5"/>
        <v/>
      </c>
      <c r="CP37" s="631"/>
      <c r="CQ37" s="632" t="s">
        <v>569</v>
      </c>
      <c r="CR37" s="632"/>
      <c r="CS37" s="632"/>
      <c r="CT37" s="632"/>
      <c r="CU37" s="632"/>
      <c r="CV37" s="632"/>
      <c r="CW37" s="632"/>
      <c r="CX37" s="632"/>
      <c r="CY37" s="632"/>
      <c r="CZ37" s="632"/>
      <c r="DA37" s="632"/>
      <c r="DB37" s="632"/>
      <c r="DC37" s="632"/>
      <c r="DD37" s="632"/>
      <c r="DE37" s="632"/>
      <c r="DG37" s="633" t="s">
        <v>569</v>
      </c>
      <c r="DH37" s="633"/>
      <c r="DI37" s="336"/>
    </row>
    <row r="38" spans="1:113" ht="32.25" customHeight="1" x14ac:dyDescent="0.15">
      <c r="A38" s="177"/>
      <c r="B38" s="195"/>
      <c r="C38" s="631" t="str">
        <f t="shared" si="0"/>
        <v/>
      </c>
      <c r="D38" s="631"/>
      <c r="E38" s="632" t="s">
        <v>569</v>
      </c>
      <c r="F38" s="632"/>
      <c r="G38" s="632"/>
      <c r="H38" s="632"/>
      <c r="I38" s="632"/>
      <c r="J38" s="632"/>
      <c r="K38" s="632"/>
      <c r="L38" s="632"/>
      <c r="M38" s="632"/>
      <c r="N38" s="632"/>
      <c r="O38" s="632"/>
      <c r="P38" s="632"/>
      <c r="Q38" s="632"/>
      <c r="R38" s="632"/>
      <c r="S38" s="632"/>
      <c r="T38" s="177"/>
      <c r="U38" s="631" t="str">
        <f t="shared" si="1"/>
        <v/>
      </c>
      <c r="V38" s="631"/>
      <c r="W38" s="632"/>
      <c r="X38" s="632"/>
      <c r="Y38" s="632"/>
      <c r="Z38" s="632"/>
      <c r="AA38" s="632"/>
      <c r="AB38" s="632"/>
      <c r="AC38" s="632"/>
      <c r="AD38" s="632"/>
      <c r="AE38" s="632"/>
      <c r="AF38" s="632"/>
      <c r="AG38" s="632"/>
      <c r="AH38" s="632"/>
      <c r="AI38" s="632"/>
      <c r="AJ38" s="632"/>
      <c r="AK38" s="632"/>
      <c r="AL38" s="177"/>
      <c r="AM38" s="631" t="str">
        <f t="shared" si="2"/>
        <v/>
      </c>
      <c r="AN38" s="631"/>
      <c r="AO38" s="632"/>
      <c r="AP38" s="632"/>
      <c r="AQ38" s="632"/>
      <c r="AR38" s="632"/>
      <c r="AS38" s="632"/>
      <c r="AT38" s="632"/>
      <c r="AU38" s="632"/>
      <c r="AV38" s="632"/>
      <c r="AW38" s="632"/>
      <c r="AX38" s="632"/>
      <c r="AY38" s="632"/>
      <c r="AZ38" s="632"/>
      <c r="BA38" s="632"/>
      <c r="BB38" s="632"/>
      <c r="BC38" s="632"/>
      <c r="BD38" s="177"/>
      <c r="BE38" s="631" t="str">
        <f t="shared" si="3"/>
        <v/>
      </c>
      <c r="BF38" s="631"/>
      <c r="BG38" s="632"/>
      <c r="BH38" s="632"/>
      <c r="BI38" s="632"/>
      <c r="BJ38" s="632"/>
      <c r="BK38" s="632"/>
      <c r="BL38" s="632"/>
      <c r="BM38" s="632"/>
      <c r="BN38" s="632"/>
      <c r="BO38" s="632"/>
      <c r="BP38" s="632"/>
      <c r="BQ38" s="632"/>
      <c r="BR38" s="632"/>
      <c r="BS38" s="632"/>
      <c r="BT38" s="632"/>
      <c r="BU38" s="632"/>
      <c r="BV38" s="177"/>
      <c r="BW38" s="631" t="str">
        <f t="shared" si="4"/>
        <v/>
      </c>
      <c r="BX38" s="631"/>
      <c r="BY38" s="632" t="s">
        <v>569</v>
      </c>
      <c r="BZ38" s="632"/>
      <c r="CA38" s="632"/>
      <c r="CB38" s="632"/>
      <c r="CC38" s="632"/>
      <c r="CD38" s="632"/>
      <c r="CE38" s="632"/>
      <c r="CF38" s="632"/>
      <c r="CG38" s="632"/>
      <c r="CH38" s="632"/>
      <c r="CI38" s="632"/>
      <c r="CJ38" s="632"/>
      <c r="CK38" s="632"/>
      <c r="CL38" s="632"/>
      <c r="CM38" s="632"/>
      <c r="CN38" s="177"/>
      <c r="CO38" s="631" t="str">
        <f t="shared" si="5"/>
        <v/>
      </c>
      <c r="CP38" s="631"/>
      <c r="CQ38" s="632" t="s">
        <v>569</v>
      </c>
      <c r="CR38" s="632"/>
      <c r="CS38" s="632"/>
      <c r="CT38" s="632"/>
      <c r="CU38" s="632"/>
      <c r="CV38" s="632"/>
      <c r="CW38" s="632"/>
      <c r="CX38" s="632"/>
      <c r="CY38" s="632"/>
      <c r="CZ38" s="632"/>
      <c r="DA38" s="632"/>
      <c r="DB38" s="632"/>
      <c r="DC38" s="632"/>
      <c r="DD38" s="632"/>
      <c r="DE38" s="632"/>
      <c r="DG38" s="633" t="s">
        <v>569</v>
      </c>
      <c r="DH38" s="633"/>
      <c r="DI38" s="336"/>
    </row>
    <row r="39" spans="1:113" ht="32.25" customHeight="1" x14ac:dyDescent="0.15">
      <c r="A39" s="177"/>
      <c r="B39" s="195"/>
      <c r="C39" s="631" t="str">
        <f t="shared" si="0"/>
        <v/>
      </c>
      <c r="D39" s="631"/>
      <c r="E39" s="632" t="s">
        <v>569</v>
      </c>
      <c r="F39" s="632"/>
      <c r="G39" s="632"/>
      <c r="H39" s="632"/>
      <c r="I39" s="632"/>
      <c r="J39" s="632"/>
      <c r="K39" s="632"/>
      <c r="L39" s="632"/>
      <c r="M39" s="632"/>
      <c r="N39" s="632"/>
      <c r="O39" s="632"/>
      <c r="P39" s="632"/>
      <c r="Q39" s="632"/>
      <c r="R39" s="632"/>
      <c r="S39" s="632"/>
      <c r="T39" s="177"/>
      <c r="U39" s="631" t="str">
        <f t="shared" si="1"/>
        <v/>
      </c>
      <c r="V39" s="631"/>
      <c r="W39" s="632"/>
      <c r="X39" s="632"/>
      <c r="Y39" s="632"/>
      <c r="Z39" s="632"/>
      <c r="AA39" s="632"/>
      <c r="AB39" s="632"/>
      <c r="AC39" s="632"/>
      <c r="AD39" s="632"/>
      <c r="AE39" s="632"/>
      <c r="AF39" s="632"/>
      <c r="AG39" s="632"/>
      <c r="AH39" s="632"/>
      <c r="AI39" s="632"/>
      <c r="AJ39" s="632"/>
      <c r="AK39" s="632"/>
      <c r="AL39" s="177"/>
      <c r="AM39" s="631" t="str">
        <f t="shared" si="2"/>
        <v/>
      </c>
      <c r="AN39" s="631"/>
      <c r="AO39" s="632"/>
      <c r="AP39" s="632"/>
      <c r="AQ39" s="632"/>
      <c r="AR39" s="632"/>
      <c r="AS39" s="632"/>
      <c r="AT39" s="632"/>
      <c r="AU39" s="632"/>
      <c r="AV39" s="632"/>
      <c r="AW39" s="632"/>
      <c r="AX39" s="632"/>
      <c r="AY39" s="632"/>
      <c r="AZ39" s="632"/>
      <c r="BA39" s="632"/>
      <c r="BB39" s="632"/>
      <c r="BC39" s="632"/>
      <c r="BD39" s="177"/>
      <c r="BE39" s="631" t="str">
        <f t="shared" si="3"/>
        <v/>
      </c>
      <c r="BF39" s="631"/>
      <c r="BG39" s="632"/>
      <c r="BH39" s="632"/>
      <c r="BI39" s="632"/>
      <c r="BJ39" s="632"/>
      <c r="BK39" s="632"/>
      <c r="BL39" s="632"/>
      <c r="BM39" s="632"/>
      <c r="BN39" s="632"/>
      <c r="BO39" s="632"/>
      <c r="BP39" s="632"/>
      <c r="BQ39" s="632"/>
      <c r="BR39" s="632"/>
      <c r="BS39" s="632"/>
      <c r="BT39" s="632"/>
      <c r="BU39" s="632"/>
      <c r="BV39" s="177"/>
      <c r="BW39" s="631" t="str">
        <f t="shared" si="4"/>
        <v/>
      </c>
      <c r="BX39" s="631"/>
      <c r="BY39" s="632" t="s">
        <v>569</v>
      </c>
      <c r="BZ39" s="632"/>
      <c r="CA39" s="632"/>
      <c r="CB39" s="632"/>
      <c r="CC39" s="632"/>
      <c r="CD39" s="632"/>
      <c r="CE39" s="632"/>
      <c r="CF39" s="632"/>
      <c r="CG39" s="632"/>
      <c r="CH39" s="632"/>
      <c r="CI39" s="632"/>
      <c r="CJ39" s="632"/>
      <c r="CK39" s="632"/>
      <c r="CL39" s="632"/>
      <c r="CM39" s="632"/>
      <c r="CN39" s="177"/>
      <c r="CO39" s="631" t="str">
        <f t="shared" si="5"/>
        <v/>
      </c>
      <c r="CP39" s="631"/>
      <c r="CQ39" s="632" t="s">
        <v>569</v>
      </c>
      <c r="CR39" s="632"/>
      <c r="CS39" s="632"/>
      <c r="CT39" s="632"/>
      <c r="CU39" s="632"/>
      <c r="CV39" s="632"/>
      <c r="CW39" s="632"/>
      <c r="CX39" s="632"/>
      <c r="CY39" s="632"/>
      <c r="CZ39" s="632"/>
      <c r="DA39" s="632"/>
      <c r="DB39" s="632"/>
      <c r="DC39" s="632"/>
      <c r="DD39" s="632"/>
      <c r="DE39" s="632"/>
      <c r="DG39" s="633" t="s">
        <v>569</v>
      </c>
      <c r="DH39" s="633"/>
      <c r="DI39" s="336"/>
    </row>
    <row r="40" spans="1:113" ht="32.25" customHeight="1" x14ac:dyDescent="0.15">
      <c r="A40" s="177"/>
      <c r="B40" s="195"/>
      <c r="C40" s="631" t="str">
        <f t="shared" si="0"/>
        <v/>
      </c>
      <c r="D40" s="631"/>
      <c r="E40" s="632" t="s">
        <v>569</v>
      </c>
      <c r="F40" s="632"/>
      <c r="G40" s="632"/>
      <c r="H40" s="632"/>
      <c r="I40" s="632"/>
      <c r="J40" s="632"/>
      <c r="K40" s="632"/>
      <c r="L40" s="632"/>
      <c r="M40" s="632"/>
      <c r="N40" s="632"/>
      <c r="O40" s="632"/>
      <c r="P40" s="632"/>
      <c r="Q40" s="632"/>
      <c r="R40" s="632"/>
      <c r="S40" s="632"/>
      <c r="T40" s="177"/>
      <c r="U40" s="631" t="str">
        <f t="shared" si="1"/>
        <v/>
      </c>
      <c r="V40" s="631"/>
      <c r="W40" s="632"/>
      <c r="X40" s="632"/>
      <c r="Y40" s="632"/>
      <c r="Z40" s="632"/>
      <c r="AA40" s="632"/>
      <c r="AB40" s="632"/>
      <c r="AC40" s="632"/>
      <c r="AD40" s="632"/>
      <c r="AE40" s="632"/>
      <c r="AF40" s="632"/>
      <c r="AG40" s="632"/>
      <c r="AH40" s="632"/>
      <c r="AI40" s="632"/>
      <c r="AJ40" s="632"/>
      <c r="AK40" s="632"/>
      <c r="AL40" s="177"/>
      <c r="AM40" s="631" t="str">
        <f t="shared" si="2"/>
        <v/>
      </c>
      <c r="AN40" s="631"/>
      <c r="AO40" s="632"/>
      <c r="AP40" s="632"/>
      <c r="AQ40" s="632"/>
      <c r="AR40" s="632"/>
      <c r="AS40" s="632"/>
      <c r="AT40" s="632"/>
      <c r="AU40" s="632"/>
      <c r="AV40" s="632"/>
      <c r="AW40" s="632"/>
      <c r="AX40" s="632"/>
      <c r="AY40" s="632"/>
      <c r="AZ40" s="632"/>
      <c r="BA40" s="632"/>
      <c r="BB40" s="632"/>
      <c r="BC40" s="632"/>
      <c r="BD40" s="177"/>
      <c r="BE40" s="631" t="str">
        <f t="shared" si="3"/>
        <v/>
      </c>
      <c r="BF40" s="631"/>
      <c r="BG40" s="632"/>
      <c r="BH40" s="632"/>
      <c r="BI40" s="632"/>
      <c r="BJ40" s="632"/>
      <c r="BK40" s="632"/>
      <c r="BL40" s="632"/>
      <c r="BM40" s="632"/>
      <c r="BN40" s="632"/>
      <c r="BO40" s="632"/>
      <c r="BP40" s="632"/>
      <c r="BQ40" s="632"/>
      <c r="BR40" s="632"/>
      <c r="BS40" s="632"/>
      <c r="BT40" s="632"/>
      <c r="BU40" s="632"/>
      <c r="BV40" s="177"/>
      <c r="BW40" s="631" t="str">
        <f t="shared" si="4"/>
        <v/>
      </c>
      <c r="BX40" s="631"/>
      <c r="BY40" s="632" t="s">
        <v>569</v>
      </c>
      <c r="BZ40" s="632"/>
      <c r="CA40" s="632"/>
      <c r="CB40" s="632"/>
      <c r="CC40" s="632"/>
      <c r="CD40" s="632"/>
      <c r="CE40" s="632"/>
      <c r="CF40" s="632"/>
      <c r="CG40" s="632"/>
      <c r="CH40" s="632"/>
      <c r="CI40" s="632"/>
      <c r="CJ40" s="632"/>
      <c r="CK40" s="632"/>
      <c r="CL40" s="632"/>
      <c r="CM40" s="632"/>
      <c r="CN40" s="177"/>
      <c r="CO40" s="631" t="str">
        <f t="shared" si="5"/>
        <v/>
      </c>
      <c r="CP40" s="631"/>
      <c r="CQ40" s="632" t="s">
        <v>569</v>
      </c>
      <c r="CR40" s="632"/>
      <c r="CS40" s="632"/>
      <c r="CT40" s="632"/>
      <c r="CU40" s="632"/>
      <c r="CV40" s="632"/>
      <c r="CW40" s="632"/>
      <c r="CX40" s="632"/>
      <c r="CY40" s="632"/>
      <c r="CZ40" s="632"/>
      <c r="DA40" s="632"/>
      <c r="DB40" s="632"/>
      <c r="DC40" s="632"/>
      <c r="DD40" s="632"/>
      <c r="DE40" s="632"/>
      <c r="DG40" s="633" t="s">
        <v>569</v>
      </c>
      <c r="DH40" s="633"/>
      <c r="DI40" s="336"/>
    </row>
    <row r="41" spans="1:113" ht="32.25" customHeight="1" x14ac:dyDescent="0.15">
      <c r="A41" s="177"/>
      <c r="B41" s="195"/>
      <c r="C41" s="631" t="str">
        <f t="shared" si="0"/>
        <v/>
      </c>
      <c r="D41" s="631"/>
      <c r="E41" s="632" t="s">
        <v>569</v>
      </c>
      <c r="F41" s="632"/>
      <c r="G41" s="632"/>
      <c r="H41" s="632"/>
      <c r="I41" s="632"/>
      <c r="J41" s="632"/>
      <c r="K41" s="632"/>
      <c r="L41" s="632"/>
      <c r="M41" s="632"/>
      <c r="N41" s="632"/>
      <c r="O41" s="632"/>
      <c r="P41" s="632"/>
      <c r="Q41" s="632"/>
      <c r="R41" s="632"/>
      <c r="S41" s="632"/>
      <c r="T41" s="177"/>
      <c r="U41" s="631" t="str">
        <f t="shared" si="1"/>
        <v/>
      </c>
      <c r="V41" s="631"/>
      <c r="W41" s="632"/>
      <c r="X41" s="632"/>
      <c r="Y41" s="632"/>
      <c r="Z41" s="632"/>
      <c r="AA41" s="632"/>
      <c r="AB41" s="632"/>
      <c r="AC41" s="632"/>
      <c r="AD41" s="632"/>
      <c r="AE41" s="632"/>
      <c r="AF41" s="632"/>
      <c r="AG41" s="632"/>
      <c r="AH41" s="632"/>
      <c r="AI41" s="632"/>
      <c r="AJ41" s="632"/>
      <c r="AK41" s="632"/>
      <c r="AL41" s="177"/>
      <c r="AM41" s="631" t="str">
        <f t="shared" si="2"/>
        <v/>
      </c>
      <c r="AN41" s="631"/>
      <c r="AO41" s="632"/>
      <c r="AP41" s="632"/>
      <c r="AQ41" s="632"/>
      <c r="AR41" s="632"/>
      <c r="AS41" s="632"/>
      <c r="AT41" s="632"/>
      <c r="AU41" s="632"/>
      <c r="AV41" s="632"/>
      <c r="AW41" s="632"/>
      <c r="AX41" s="632"/>
      <c r="AY41" s="632"/>
      <c r="AZ41" s="632"/>
      <c r="BA41" s="632"/>
      <c r="BB41" s="632"/>
      <c r="BC41" s="632"/>
      <c r="BD41" s="177"/>
      <c r="BE41" s="631" t="str">
        <f t="shared" si="3"/>
        <v/>
      </c>
      <c r="BF41" s="631"/>
      <c r="BG41" s="632"/>
      <c r="BH41" s="632"/>
      <c r="BI41" s="632"/>
      <c r="BJ41" s="632"/>
      <c r="BK41" s="632"/>
      <c r="BL41" s="632"/>
      <c r="BM41" s="632"/>
      <c r="BN41" s="632"/>
      <c r="BO41" s="632"/>
      <c r="BP41" s="632"/>
      <c r="BQ41" s="632"/>
      <c r="BR41" s="632"/>
      <c r="BS41" s="632"/>
      <c r="BT41" s="632"/>
      <c r="BU41" s="632"/>
      <c r="BV41" s="177"/>
      <c r="BW41" s="631" t="str">
        <f t="shared" si="4"/>
        <v/>
      </c>
      <c r="BX41" s="631"/>
      <c r="BY41" s="632" t="s">
        <v>569</v>
      </c>
      <c r="BZ41" s="632"/>
      <c r="CA41" s="632"/>
      <c r="CB41" s="632"/>
      <c r="CC41" s="632"/>
      <c r="CD41" s="632"/>
      <c r="CE41" s="632"/>
      <c r="CF41" s="632"/>
      <c r="CG41" s="632"/>
      <c r="CH41" s="632"/>
      <c r="CI41" s="632"/>
      <c r="CJ41" s="632"/>
      <c r="CK41" s="632"/>
      <c r="CL41" s="632"/>
      <c r="CM41" s="632"/>
      <c r="CN41" s="177"/>
      <c r="CO41" s="631" t="str">
        <f t="shared" si="5"/>
        <v/>
      </c>
      <c r="CP41" s="631"/>
      <c r="CQ41" s="632" t="s">
        <v>569</v>
      </c>
      <c r="CR41" s="632"/>
      <c r="CS41" s="632"/>
      <c r="CT41" s="632"/>
      <c r="CU41" s="632"/>
      <c r="CV41" s="632"/>
      <c r="CW41" s="632"/>
      <c r="CX41" s="632"/>
      <c r="CY41" s="632"/>
      <c r="CZ41" s="632"/>
      <c r="DA41" s="632"/>
      <c r="DB41" s="632"/>
      <c r="DC41" s="632"/>
      <c r="DD41" s="632"/>
      <c r="DE41" s="632"/>
      <c r="DG41" s="633" t="s">
        <v>569</v>
      </c>
      <c r="DH41" s="633"/>
      <c r="DI41" s="336"/>
    </row>
    <row r="42" spans="1:113" ht="32.25" customHeight="1" x14ac:dyDescent="0.15">
      <c r="B42" s="195"/>
      <c r="C42" s="631" t="str">
        <f t="shared" si="0"/>
        <v/>
      </c>
      <c r="D42" s="631"/>
      <c r="E42" s="632" t="s">
        <v>569</v>
      </c>
      <c r="F42" s="632"/>
      <c r="G42" s="632"/>
      <c r="H42" s="632"/>
      <c r="I42" s="632"/>
      <c r="J42" s="632"/>
      <c r="K42" s="632"/>
      <c r="L42" s="632"/>
      <c r="M42" s="632"/>
      <c r="N42" s="632"/>
      <c r="O42" s="632"/>
      <c r="P42" s="632"/>
      <c r="Q42" s="632"/>
      <c r="R42" s="632"/>
      <c r="S42" s="632"/>
      <c r="T42" s="177"/>
      <c r="U42" s="631" t="str">
        <f t="shared" si="1"/>
        <v/>
      </c>
      <c r="V42" s="631"/>
      <c r="W42" s="632"/>
      <c r="X42" s="632"/>
      <c r="Y42" s="632"/>
      <c r="Z42" s="632"/>
      <c r="AA42" s="632"/>
      <c r="AB42" s="632"/>
      <c r="AC42" s="632"/>
      <c r="AD42" s="632"/>
      <c r="AE42" s="632"/>
      <c r="AF42" s="632"/>
      <c r="AG42" s="632"/>
      <c r="AH42" s="632"/>
      <c r="AI42" s="632"/>
      <c r="AJ42" s="632"/>
      <c r="AK42" s="632"/>
      <c r="AL42" s="177"/>
      <c r="AM42" s="631" t="str">
        <f t="shared" si="2"/>
        <v/>
      </c>
      <c r="AN42" s="631"/>
      <c r="AO42" s="632"/>
      <c r="AP42" s="632"/>
      <c r="AQ42" s="632"/>
      <c r="AR42" s="632"/>
      <c r="AS42" s="632"/>
      <c r="AT42" s="632"/>
      <c r="AU42" s="632"/>
      <c r="AV42" s="632"/>
      <c r="AW42" s="632"/>
      <c r="AX42" s="632"/>
      <c r="AY42" s="632"/>
      <c r="AZ42" s="632"/>
      <c r="BA42" s="632"/>
      <c r="BB42" s="632"/>
      <c r="BC42" s="632"/>
      <c r="BD42" s="177"/>
      <c r="BE42" s="631" t="str">
        <f t="shared" si="3"/>
        <v/>
      </c>
      <c r="BF42" s="631"/>
      <c r="BG42" s="632"/>
      <c r="BH42" s="632"/>
      <c r="BI42" s="632"/>
      <c r="BJ42" s="632"/>
      <c r="BK42" s="632"/>
      <c r="BL42" s="632"/>
      <c r="BM42" s="632"/>
      <c r="BN42" s="632"/>
      <c r="BO42" s="632"/>
      <c r="BP42" s="632"/>
      <c r="BQ42" s="632"/>
      <c r="BR42" s="632"/>
      <c r="BS42" s="632"/>
      <c r="BT42" s="632"/>
      <c r="BU42" s="632"/>
      <c r="BV42" s="177"/>
      <c r="BW42" s="631" t="str">
        <f t="shared" si="4"/>
        <v/>
      </c>
      <c r="BX42" s="631"/>
      <c r="BY42" s="632" t="s">
        <v>569</v>
      </c>
      <c r="BZ42" s="632"/>
      <c r="CA42" s="632"/>
      <c r="CB42" s="632"/>
      <c r="CC42" s="632"/>
      <c r="CD42" s="632"/>
      <c r="CE42" s="632"/>
      <c r="CF42" s="632"/>
      <c r="CG42" s="632"/>
      <c r="CH42" s="632"/>
      <c r="CI42" s="632"/>
      <c r="CJ42" s="632"/>
      <c r="CK42" s="632"/>
      <c r="CL42" s="632"/>
      <c r="CM42" s="632"/>
      <c r="CN42" s="177"/>
      <c r="CO42" s="631" t="str">
        <f t="shared" si="5"/>
        <v/>
      </c>
      <c r="CP42" s="631"/>
      <c r="CQ42" s="632" t="s">
        <v>569</v>
      </c>
      <c r="CR42" s="632"/>
      <c r="CS42" s="632"/>
      <c r="CT42" s="632"/>
      <c r="CU42" s="632"/>
      <c r="CV42" s="632"/>
      <c r="CW42" s="632"/>
      <c r="CX42" s="632"/>
      <c r="CY42" s="632"/>
      <c r="CZ42" s="632"/>
      <c r="DA42" s="632"/>
      <c r="DB42" s="632"/>
      <c r="DC42" s="632"/>
      <c r="DD42" s="632"/>
      <c r="DE42" s="632"/>
      <c r="DG42" s="633" t="s">
        <v>569</v>
      </c>
      <c r="DH42" s="633"/>
      <c r="DI42" s="336"/>
    </row>
    <row r="43" spans="1:113" ht="32.25" customHeight="1" x14ac:dyDescent="0.15">
      <c r="B43" s="195"/>
      <c r="C43" s="631" t="str">
        <f t="shared" si="0"/>
        <v/>
      </c>
      <c r="D43" s="631"/>
      <c r="E43" s="632" t="s">
        <v>569</v>
      </c>
      <c r="F43" s="632"/>
      <c r="G43" s="632"/>
      <c r="H43" s="632"/>
      <c r="I43" s="632"/>
      <c r="J43" s="632"/>
      <c r="K43" s="632"/>
      <c r="L43" s="632"/>
      <c r="M43" s="632"/>
      <c r="N43" s="632"/>
      <c r="O43" s="632"/>
      <c r="P43" s="632"/>
      <c r="Q43" s="632"/>
      <c r="R43" s="632"/>
      <c r="S43" s="632"/>
      <c r="T43" s="177"/>
      <c r="U43" s="631" t="str">
        <f t="shared" si="1"/>
        <v/>
      </c>
      <c r="V43" s="631"/>
      <c r="W43" s="632"/>
      <c r="X43" s="632"/>
      <c r="Y43" s="632"/>
      <c r="Z43" s="632"/>
      <c r="AA43" s="632"/>
      <c r="AB43" s="632"/>
      <c r="AC43" s="632"/>
      <c r="AD43" s="632"/>
      <c r="AE43" s="632"/>
      <c r="AF43" s="632"/>
      <c r="AG43" s="632"/>
      <c r="AH43" s="632"/>
      <c r="AI43" s="632"/>
      <c r="AJ43" s="632"/>
      <c r="AK43" s="632"/>
      <c r="AL43" s="177"/>
      <c r="AM43" s="631" t="str">
        <f t="shared" si="2"/>
        <v/>
      </c>
      <c r="AN43" s="631"/>
      <c r="AO43" s="632"/>
      <c r="AP43" s="632"/>
      <c r="AQ43" s="632"/>
      <c r="AR43" s="632"/>
      <c r="AS43" s="632"/>
      <c r="AT43" s="632"/>
      <c r="AU43" s="632"/>
      <c r="AV43" s="632"/>
      <c r="AW43" s="632"/>
      <c r="AX43" s="632"/>
      <c r="AY43" s="632"/>
      <c r="AZ43" s="632"/>
      <c r="BA43" s="632"/>
      <c r="BB43" s="632"/>
      <c r="BC43" s="632"/>
      <c r="BD43" s="177"/>
      <c r="BE43" s="631" t="str">
        <f t="shared" si="3"/>
        <v/>
      </c>
      <c r="BF43" s="631"/>
      <c r="BG43" s="632"/>
      <c r="BH43" s="632"/>
      <c r="BI43" s="632"/>
      <c r="BJ43" s="632"/>
      <c r="BK43" s="632"/>
      <c r="BL43" s="632"/>
      <c r="BM43" s="632"/>
      <c r="BN43" s="632"/>
      <c r="BO43" s="632"/>
      <c r="BP43" s="632"/>
      <c r="BQ43" s="632"/>
      <c r="BR43" s="632"/>
      <c r="BS43" s="632"/>
      <c r="BT43" s="632"/>
      <c r="BU43" s="632"/>
      <c r="BV43" s="177"/>
      <c r="BW43" s="631" t="str">
        <f t="shared" si="4"/>
        <v/>
      </c>
      <c r="BX43" s="631"/>
      <c r="BY43" s="632" t="s">
        <v>569</v>
      </c>
      <c r="BZ43" s="632"/>
      <c r="CA43" s="632"/>
      <c r="CB43" s="632"/>
      <c r="CC43" s="632"/>
      <c r="CD43" s="632"/>
      <c r="CE43" s="632"/>
      <c r="CF43" s="632"/>
      <c r="CG43" s="632"/>
      <c r="CH43" s="632"/>
      <c r="CI43" s="632"/>
      <c r="CJ43" s="632"/>
      <c r="CK43" s="632"/>
      <c r="CL43" s="632"/>
      <c r="CM43" s="632"/>
      <c r="CN43" s="177"/>
      <c r="CO43" s="631" t="str">
        <f t="shared" si="5"/>
        <v/>
      </c>
      <c r="CP43" s="631"/>
      <c r="CQ43" s="632" t="s">
        <v>569</v>
      </c>
      <c r="CR43" s="632"/>
      <c r="CS43" s="632"/>
      <c r="CT43" s="632"/>
      <c r="CU43" s="632"/>
      <c r="CV43" s="632"/>
      <c r="CW43" s="632"/>
      <c r="CX43" s="632"/>
      <c r="CY43" s="632"/>
      <c r="CZ43" s="632"/>
      <c r="DA43" s="632"/>
      <c r="DB43" s="632"/>
      <c r="DC43" s="632"/>
      <c r="DD43" s="632"/>
      <c r="DE43" s="632"/>
      <c r="DG43" s="633" t="s">
        <v>569</v>
      </c>
      <c r="DH43" s="633"/>
      <c r="DI43" s="336"/>
    </row>
    <row r="44" spans="1:113" ht="13.5" customHeight="1" thickBot="1" x14ac:dyDescent="0.2">
      <c r="B44" s="196"/>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8"/>
    </row>
    <row r="45" spans="1:113" x14ac:dyDescent="0.15"/>
    <row r="46" spans="1:113" x14ac:dyDescent="0.15">
      <c r="B46" s="340" t="s">
        <v>197</v>
      </c>
      <c r="E46" s="634" t="s">
        <v>198</v>
      </c>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34"/>
      <c r="AL46" s="634"/>
      <c r="AM46" s="634"/>
      <c r="AN46" s="634"/>
      <c r="AO46" s="634"/>
      <c r="AP46" s="634"/>
      <c r="AQ46" s="634"/>
      <c r="AR46" s="634"/>
      <c r="AS46" s="634"/>
      <c r="AT46" s="634"/>
      <c r="AU46" s="634"/>
      <c r="AV46" s="634"/>
      <c r="AW46" s="634"/>
      <c r="AX46" s="634"/>
      <c r="AY46" s="634"/>
      <c r="AZ46" s="634"/>
      <c r="BA46" s="634"/>
      <c r="BB46" s="634"/>
      <c r="BC46" s="634"/>
      <c r="BD46" s="634"/>
      <c r="BE46" s="634"/>
      <c r="BF46" s="634"/>
      <c r="BG46" s="634"/>
      <c r="BH46" s="634"/>
      <c r="BI46" s="634"/>
      <c r="BJ46" s="634"/>
      <c r="BK46" s="634"/>
      <c r="BL46" s="634"/>
      <c r="BM46" s="634"/>
      <c r="BN46" s="634"/>
      <c r="BO46" s="634"/>
      <c r="BP46" s="634"/>
      <c r="BQ46" s="634"/>
      <c r="BR46" s="634"/>
      <c r="BS46" s="634"/>
      <c r="BT46" s="634"/>
      <c r="BU46" s="634"/>
      <c r="BV46" s="634"/>
      <c r="BW46" s="634"/>
      <c r="BX46" s="634"/>
      <c r="BY46" s="634"/>
      <c r="BZ46" s="634"/>
      <c r="CA46" s="634"/>
      <c r="CB46" s="634"/>
      <c r="CC46" s="634"/>
      <c r="CD46" s="634"/>
      <c r="CE46" s="634"/>
      <c r="CF46" s="634"/>
      <c r="CG46" s="634"/>
      <c r="CH46" s="634"/>
      <c r="CI46" s="634"/>
      <c r="CJ46" s="634"/>
      <c r="CK46" s="634"/>
      <c r="CL46" s="634"/>
      <c r="CM46" s="634"/>
      <c r="CN46" s="634"/>
      <c r="CO46" s="634"/>
      <c r="CP46" s="634"/>
      <c r="CQ46" s="634"/>
      <c r="CR46" s="634"/>
      <c r="CS46" s="634"/>
      <c r="CT46" s="634"/>
      <c r="CU46" s="634"/>
      <c r="CV46" s="634"/>
      <c r="CW46" s="634"/>
      <c r="CX46" s="634"/>
      <c r="CY46" s="634"/>
      <c r="CZ46" s="634"/>
      <c r="DA46" s="634"/>
      <c r="DB46" s="634"/>
      <c r="DC46" s="634"/>
      <c r="DD46" s="634"/>
      <c r="DE46" s="634"/>
      <c r="DF46" s="634"/>
      <c r="DG46" s="634"/>
      <c r="DH46" s="634"/>
      <c r="DI46" s="634"/>
    </row>
    <row r="47" spans="1:113" x14ac:dyDescent="0.15">
      <c r="E47" s="634" t="s">
        <v>199</v>
      </c>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4"/>
      <c r="AY47" s="634"/>
      <c r="AZ47" s="634"/>
      <c r="BA47" s="634"/>
      <c r="BB47" s="634"/>
      <c r="BC47" s="634"/>
      <c r="BD47" s="634"/>
      <c r="BE47" s="634"/>
      <c r="BF47" s="634"/>
      <c r="BG47" s="634"/>
      <c r="BH47" s="634"/>
      <c r="BI47" s="634"/>
      <c r="BJ47" s="634"/>
      <c r="BK47" s="634"/>
      <c r="BL47" s="634"/>
      <c r="BM47" s="634"/>
      <c r="BN47" s="634"/>
      <c r="BO47" s="634"/>
      <c r="BP47" s="634"/>
      <c r="BQ47" s="634"/>
      <c r="BR47" s="634"/>
      <c r="BS47" s="634"/>
      <c r="BT47" s="634"/>
      <c r="BU47" s="634"/>
      <c r="BV47" s="634"/>
      <c r="BW47" s="634"/>
      <c r="BX47" s="634"/>
      <c r="BY47" s="634"/>
      <c r="BZ47" s="634"/>
      <c r="CA47" s="634"/>
      <c r="CB47" s="634"/>
      <c r="CC47" s="634"/>
      <c r="CD47" s="634"/>
      <c r="CE47" s="634"/>
      <c r="CF47" s="634"/>
      <c r="CG47" s="634"/>
      <c r="CH47" s="634"/>
      <c r="CI47" s="634"/>
      <c r="CJ47" s="634"/>
      <c r="CK47" s="634"/>
      <c r="CL47" s="634"/>
      <c r="CM47" s="634"/>
      <c r="CN47" s="634"/>
      <c r="CO47" s="634"/>
      <c r="CP47" s="634"/>
      <c r="CQ47" s="634"/>
      <c r="CR47" s="634"/>
      <c r="CS47" s="634"/>
      <c r="CT47" s="634"/>
      <c r="CU47" s="634"/>
      <c r="CV47" s="634"/>
      <c r="CW47" s="634"/>
      <c r="CX47" s="634"/>
      <c r="CY47" s="634"/>
      <c r="CZ47" s="634"/>
      <c r="DA47" s="634"/>
      <c r="DB47" s="634"/>
      <c r="DC47" s="634"/>
      <c r="DD47" s="634"/>
      <c r="DE47" s="634"/>
      <c r="DF47" s="634"/>
      <c r="DG47" s="634"/>
      <c r="DH47" s="634"/>
      <c r="DI47" s="634"/>
    </row>
    <row r="48" spans="1:113" x14ac:dyDescent="0.15">
      <c r="E48" s="634" t="s">
        <v>200</v>
      </c>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c r="BO48" s="634"/>
      <c r="BP48" s="634"/>
      <c r="BQ48" s="634"/>
      <c r="BR48" s="634"/>
      <c r="BS48" s="634"/>
      <c r="BT48" s="634"/>
      <c r="BU48" s="634"/>
      <c r="BV48" s="634"/>
      <c r="BW48" s="634"/>
      <c r="BX48" s="634"/>
      <c r="BY48" s="634"/>
      <c r="BZ48" s="634"/>
      <c r="CA48" s="634"/>
      <c r="CB48" s="634"/>
      <c r="CC48" s="634"/>
      <c r="CD48" s="634"/>
      <c r="CE48" s="634"/>
      <c r="CF48" s="634"/>
      <c r="CG48" s="634"/>
      <c r="CH48" s="634"/>
      <c r="CI48" s="634"/>
      <c r="CJ48" s="634"/>
      <c r="CK48" s="634"/>
      <c r="CL48" s="634"/>
      <c r="CM48" s="634"/>
      <c r="CN48" s="634"/>
      <c r="CO48" s="634"/>
      <c r="CP48" s="634"/>
      <c r="CQ48" s="634"/>
      <c r="CR48" s="634"/>
      <c r="CS48" s="634"/>
      <c r="CT48" s="634"/>
      <c r="CU48" s="634"/>
      <c r="CV48" s="634"/>
      <c r="CW48" s="634"/>
      <c r="CX48" s="634"/>
      <c r="CY48" s="634"/>
      <c r="CZ48" s="634"/>
      <c r="DA48" s="634"/>
      <c r="DB48" s="634"/>
      <c r="DC48" s="634"/>
      <c r="DD48" s="634"/>
      <c r="DE48" s="634"/>
      <c r="DF48" s="634"/>
      <c r="DG48" s="634"/>
      <c r="DH48" s="634"/>
      <c r="DI48" s="634"/>
    </row>
    <row r="49" spans="5:113" x14ac:dyDescent="0.15">
      <c r="E49" s="635" t="s">
        <v>201</v>
      </c>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5"/>
      <c r="AR49" s="635"/>
      <c r="AS49" s="635"/>
      <c r="AT49" s="635"/>
      <c r="AU49" s="635"/>
      <c r="AV49" s="635"/>
      <c r="AW49" s="635"/>
      <c r="AX49" s="635"/>
      <c r="AY49" s="635"/>
      <c r="AZ49" s="635"/>
      <c r="BA49" s="635"/>
      <c r="BB49" s="635"/>
      <c r="BC49" s="635"/>
      <c r="BD49" s="635"/>
      <c r="BE49" s="635"/>
      <c r="BF49" s="635"/>
      <c r="BG49" s="635"/>
      <c r="BH49" s="635"/>
      <c r="BI49" s="635"/>
      <c r="BJ49" s="635"/>
      <c r="BK49" s="635"/>
      <c r="BL49" s="635"/>
      <c r="BM49" s="635"/>
      <c r="BN49" s="635"/>
      <c r="BO49" s="635"/>
      <c r="BP49" s="635"/>
      <c r="BQ49" s="635"/>
      <c r="BR49" s="635"/>
      <c r="BS49" s="635"/>
      <c r="BT49" s="635"/>
      <c r="BU49" s="635"/>
      <c r="BV49" s="635"/>
      <c r="BW49" s="635"/>
      <c r="BX49" s="635"/>
      <c r="BY49" s="635"/>
      <c r="BZ49" s="635"/>
      <c r="CA49" s="635"/>
      <c r="CB49" s="635"/>
      <c r="CC49" s="635"/>
      <c r="CD49" s="635"/>
      <c r="CE49" s="635"/>
      <c r="CF49" s="635"/>
      <c r="CG49" s="635"/>
      <c r="CH49" s="635"/>
      <c r="CI49" s="635"/>
      <c r="CJ49" s="635"/>
      <c r="CK49" s="635"/>
      <c r="CL49" s="635"/>
      <c r="CM49" s="635"/>
      <c r="CN49" s="635"/>
      <c r="CO49" s="635"/>
      <c r="CP49" s="635"/>
      <c r="CQ49" s="635"/>
      <c r="CR49" s="635"/>
      <c r="CS49" s="635"/>
      <c r="CT49" s="635"/>
      <c r="CU49" s="635"/>
      <c r="CV49" s="635"/>
      <c r="CW49" s="635"/>
      <c r="CX49" s="635"/>
      <c r="CY49" s="635"/>
      <c r="CZ49" s="635"/>
      <c r="DA49" s="635"/>
      <c r="DB49" s="635"/>
      <c r="DC49" s="635"/>
      <c r="DD49" s="635"/>
      <c r="DE49" s="635"/>
      <c r="DF49" s="635"/>
      <c r="DG49" s="635"/>
      <c r="DH49" s="635"/>
      <c r="DI49" s="635"/>
    </row>
    <row r="50" spans="5:113" x14ac:dyDescent="0.15">
      <c r="E50" s="634" t="s">
        <v>202</v>
      </c>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4"/>
      <c r="BP50" s="634"/>
      <c r="BQ50" s="634"/>
      <c r="BR50" s="634"/>
      <c r="BS50" s="634"/>
      <c r="BT50" s="634"/>
      <c r="BU50" s="634"/>
      <c r="BV50" s="634"/>
      <c r="BW50" s="634"/>
      <c r="BX50" s="634"/>
      <c r="BY50" s="634"/>
      <c r="BZ50" s="634"/>
      <c r="CA50" s="634"/>
      <c r="CB50" s="634"/>
      <c r="CC50" s="634"/>
      <c r="CD50" s="634"/>
      <c r="CE50" s="634"/>
      <c r="CF50" s="634"/>
      <c r="CG50" s="634"/>
      <c r="CH50" s="634"/>
      <c r="CI50" s="634"/>
      <c r="CJ50" s="634"/>
      <c r="CK50" s="634"/>
      <c r="CL50" s="634"/>
      <c r="CM50" s="634"/>
      <c r="CN50" s="634"/>
      <c r="CO50" s="634"/>
      <c r="CP50" s="634"/>
      <c r="CQ50" s="634"/>
      <c r="CR50" s="634"/>
      <c r="CS50" s="634"/>
      <c r="CT50" s="634"/>
      <c r="CU50" s="634"/>
      <c r="CV50" s="634"/>
      <c r="CW50" s="634"/>
      <c r="CX50" s="634"/>
      <c r="CY50" s="634"/>
      <c r="CZ50" s="634"/>
      <c r="DA50" s="634"/>
      <c r="DB50" s="634"/>
      <c r="DC50" s="634"/>
      <c r="DD50" s="634"/>
      <c r="DE50" s="634"/>
      <c r="DF50" s="634"/>
      <c r="DG50" s="634"/>
      <c r="DH50" s="634"/>
      <c r="DI50" s="634"/>
    </row>
    <row r="51" spans="5:113" x14ac:dyDescent="0.15">
      <c r="E51" s="634" t="s">
        <v>203</v>
      </c>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c r="BL51" s="634"/>
      <c r="BM51" s="634"/>
      <c r="BN51" s="634"/>
      <c r="BO51" s="634"/>
      <c r="BP51" s="634"/>
      <c r="BQ51" s="634"/>
      <c r="BR51" s="634"/>
      <c r="BS51" s="634"/>
      <c r="BT51" s="634"/>
      <c r="BU51" s="634"/>
      <c r="BV51" s="634"/>
      <c r="BW51" s="634"/>
      <c r="BX51" s="634"/>
      <c r="BY51" s="634"/>
      <c r="BZ51" s="634"/>
      <c r="CA51" s="634"/>
      <c r="CB51" s="634"/>
      <c r="CC51" s="634"/>
      <c r="CD51" s="634"/>
      <c r="CE51" s="634"/>
      <c r="CF51" s="634"/>
      <c r="CG51" s="634"/>
      <c r="CH51" s="634"/>
      <c r="CI51" s="634"/>
      <c r="CJ51" s="634"/>
      <c r="CK51" s="634"/>
      <c r="CL51" s="634"/>
      <c r="CM51" s="634"/>
      <c r="CN51" s="634"/>
      <c r="CO51" s="634"/>
      <c r="CP51" s="634"/>
      <c r="CQ51" s="634"/>
      <c r="CR51" s="634"/>
      <c r="CS51" s="634"/>
      <c r="CT51" s="634"/>
      <c r="CU51" s="634"/>
      <c r="CV51" s="634"/>
      <c r="CW51" s="634"/>
      <c r="CX51" s="634"/>
      <c r="CY51" s="634"/>
      <c r="CZ51" s="634"/>
      <c r="DA51" s="634"/>
      <c r="DB51" s="634"/>
      <c r="DC51" s="634"/>
      <c r="DD51" s="634"/>
      <c r="DE51" s="634"/>
      <c r="DF51" s="634"/>
      <c r="DG51" s="634"/>
      <c r="DH51" s="634"/>
      <c r="DI51" s="634"/>
    </row>
    <row r="52" spans="5:113" x14ac:dyDescent="0.15">
      <c r="E52" s="634" t="s">
        <v>204</v>
      </c>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X52" s="634"/>
      <c r="BY52" s="634"/>
      <c r="BZ52" s="634"/>
      <c r="CA52" s="634"/>
      <c r="CB52" s="634"/>
      <c r="CC52" s="634"/>
      <c r="CD52" s="634"/>
      <c r="CE52" s="634"/>
      <c r="CF52" s="634"/>
      <c r="CG52" s="634"/>
      <c r="CH52" s="634"/>
      <c r="CI52" s="634"/>
      <c r="CJ52" s="634"/>
      <c r="CK52" s="634"/>
      <c r="CL52" s="634"/>
      <c r="CM52" s="634"/>
      <c r="CN52" s="634"/>
      <c r="CO52" s="634"/>
      <c r="CP52" s="634"/>
      <c r="CQ52" s="634"/>
      <c r="CR52" s="634"/>
      <c r="CS52" s="634"/>
      <c r="CT52" s="634"/>
      <c r="CU52" s="634"/>
      <c r="CV52" s="634"/>
      <c r="CW52" s="634"/>
      <c r="CX52" s="634"/>
      <c r="CY52" s="634"/>
      <c r="CZ52" s="634"/>
      <c r="DA52" s="634"/>
      <c r="DB52" s="634"/>
      <c r="DC52" s="634"/>
      <c r="DD52" s="634"/>
      <c r="DE52" s="634"/>
      <c r="DF52" s="634"/>
      <c r="DG52" s="634"/>
      <c r="DH52" s="634"/>
      <c r="DI52" s="634"/>
    </row>
    <row r="53" spans="5:113" x14ac:dyDescent="0.15">
      <c r="E53" s="346" t="s">
        <v>579</v>
      </c>
    </row>
    <row r="54" spans="5:113" x14ac:dyDescent="0.15"/>
    <row r="55" spans="5:113" x14ac:dyDescent="0.15"/>
    <row r="56" spans="5:113" x14ac:dyDescent="0.15"/>
  </sheetData>
  <sheetProtection algorithmName="SHA-512" hashValue="WVz1YOb71PUoXCfvIEMEeLmX9aDAmnIuQ10RxHrAK4wVJBN/8dIyCVvJ9DEhCLjqxZNhlPxVZ3YbSxie8xfq8Q==" saltValue="NNX3loazcjXEG/Jf33M3w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W42:AK42"/>
    <mergeCell ref="AM42:AN42"/>
    <mergeCell ref="AO42:BC42"/>
    <mergeCell ref="BE42:BF42"/>
    <mergeCell ref="BG42:BU42"/>
    <mergeCell ref="BW42:BX42"/>
    <mergeCell ref="DG42:DH42"/>
    <mergeCell ref="C43:D43"/>
    <mergeCell ref="E43:S43"/>
    <mergeCell ref="U43:V43"/>
    <mergeCell ref="W43:AK43"/>
    <mergeCell ref="AM43:AN43"/>
    <mergeCell ref="AO43:BC43"/>
    <mergeCell ref="C42:D42"/>
    <mergeCell ref="E42:S42"/>
    <mergeCell ref="U42:V42"/>
    <mergeCell ref="BW43:BX43"/>
    <mergeCell ref="BY43:CM43"/>
    <mergeCell ref="CO43:CP43"/>
    <mergeCell ref="CQ43:DE43"/>
    <mergeCell ref="BE40:BF40"/>
    <mergeCell ref="BY42:CM42"/>
    <mergeCell ref="CO42:CP42"/>
    <mergeCell ref="CQ42:DE42"/>
    <mergeCell ref="DG41:DH41"/>
    <mergeCell ref="BE41:BF41"/>
    <mergeCell ref="BG41:BU41"/>
    <mergeCell ref="BW41:BX41"/>
    <mergeCell ref="BY41:CM41"/>
    <mergeCell ref="CO41:CP41"/>
    <mergeCell ref="CQ41:DE41"/>
    <mergeCell ref="BY40:CM40"/>
    <mergeCell ref="BG40:BU40"/>
    <mergeCell ref="BW40:BX40"/>
    <mergeCell ref="C41:D41"/>
    <mergeCell ref="E41:S41"/>
    <mergeCell ref="U41:V41"/>
    <mergeCell ref="W41:AK41"/>
    <mergeCell ref="AM41:AN41"/>
    <mergeCell ref="AO41:BC41"/>
    <mergeCell ref="C38:D38"/>
    <mergeCell ref="E38:S38"/>
    <mergeCell ref="U38:V38"/>
    <mergeCell ref="W38:AK38"/>
    <mergeCell ref="AM38:AN38"/>
    <mergeCell ref="C40:D40"/>
    <mergeCell ref="E40:S40"/>
    <mergeCell ref="U40:V40"/>
    <mergeCell ref="W40:AK40"/>
    <mergeCell ref="AM40:AN40"/>
    <mergeCell ref="AO40:BC40"/>
    <mergeCell ref="AO38:BC38"/>
    <mergeCell ref="BE39:BF39"/>
    <mergeCell ref="BG39:BU39"/>
    <mergeCell ref="BW39:BX39"/>
    <mergeCell ref="BY39:CM39"/>
    <mergeCell ref="CO39:CP39"/>
    <mergeCell ref="CQ39:DE39"/>
    <mergeCell ref="C39:D39"/>
    <mergeCell ref="E39:S39"/>
    <mergeCell ref="U39:V39"/>
    <mergeCell ref="W39:AK39"/>
    <mergeCell ref="AM39:AN39"/>
    <mergeCell ref="AO39:BC39"/>
    <mergeCell ref="DG38:DH38"/>
    <mergeCell ref="DG39:DH39"/>
    <mergeCell ref="CO40:CP40"/>
    <mergeCell ref="CQ40:DE40"/>
    <mergeCell ref="DG40:DH40"/>
    <mergeCell ref="BW37:BX37"/>
    <mergeCell ref="BY37:CM37"/>
    <mergeCell ref="CO37:CP37"/>
    <mergeCell ref="CQ37:DE37"/>
    <mergeCell ref="C36:D36"/>
    <mergeCell ref="E36:S36"/>
    <mergeCell ref="U36:V36"/>
    <mergeCell ref="DG36:DH36"/>
    <mergeCell ref="C37:D37"/>
    <mergeCell ref="E37:S37"/>
    <mergeCell ref="U37:V37"/>
    <mergeCell ref="W37:AK37"/>
    <mergeCell ref="AM37:AN37"/>
    <mergeCell ref="AO37:BC37"/>
    <mergeCell ref="DG37:DH37"/>
    <mergeCell ref="BE37:BF37"/>
    <mergeCell ref="BG37:BU37"/>
    <mergeCell ref="W36:AK36"/>
    <mergeCell ref="AM36:AN36"/>
    <mergeCell ref="BE38:BF38"/>
    <mergeCell ref="BG38:BU38"/>
    <mergeCell ref="BW38:BX38"/>
    <mergeCell ref="BY36:CM36"/>
    <mergeCell ref="CO36:CP36"/>
    <mergeCell ref="CQ36:DE36"/>
    <mergeCell ref="AO36:BC36"/>
    <mergeCell ref="BE36:BF36"/>
    <mergeCell ref="BG36:BU36"/>
    <mergeCell ref="BW36:BX36"/>
    <mergeCell ref="BY38:CM38"/>
    <mergeCell ref="CO38:CP38"/>
    <mergeCell ref="CQ38:DE38"/>
    <mergeCell ref="C35:D35"/>
    <mergeCell ref="E35:S35"/>
    <mergeCell ref="U35:V35"/>
    <mergeCell ref="W35:AK35"/>
    <mergeCell ref="AM35:AN35"/>
    <mergeCell ref="AO35:BC35"/>
    <mergeCell ref="DG35:DH35"/>
    <mergeCell ref="BE35:BF35"/>
    <mergeCell ref="BY34:CM34"/>
    <mergeCell ref="CO34:CP34"/>
    <mergeCell ref="BG35:BU35"/>
    <mergeCell ref="BW35:BX35"/>
    <mergeCell ref="BY35:CM35"/>
    <mergeCell ref="CO35:CP35"/>
    <mergeCell ref="CQ35:DE35"/>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C33:D33"/>
    <mergeCell ref="E33:S33"/>
    <mergeCell ref="U33:V33"/>
    <mergeCell ref="W33:AK33"/>
    <mergeCell ref="AM33:AN33"/>
    <mergeCell ref="AO33:BC33"/>
    <mergeCell ref="BE33:BF33"/>
    <mergeCell ref="BG33:BU33"/>
    <mergeCell ref="BW33:BX33"/>
    <mergeCell ref="CQ34:DE34"/>
    <mergeCell ref="DG34:DH34"/>
    <mergeCell ref="DB22:DI23"/>
    <mergeCell ref="BV23:CC23"/>
    <mergeCell ref="AH22:AL23"/>
    <mergeCell ref="AM22:AR23"/>
    <mergeCell ref="AS22:AX23"/>
    <mergeCell ref="AY22:BM22"/>
    <mergeCell ref="BN22:BU22"/>
    <mergeCell ref="BV22:CC22"/>
    <mergeCell ref="L30:P30"/>
    <mergeCell ref="Q30:V30"/>
    <mergeCell ref="W30:AG30"/>
    <mergeCell ref="AH30:AX30"/>
    <mergeCell ref="BC30:BM30"/>
    <mergeCell ref="CT26:DA27"/>
    <mergeCell ref="DB26:DI27"/>
    <mergeCell ref="Z27:AG27"/>
    <mergeCell ref="AH27:AL27"/>
    <mergeCell ref="AM27:AR27"/>
    <mergeCell ref="AS27:AX27"/>
    <mergeCell ref="AY27:BM27"/>
    <mergeCell ref="BN27:BU27"/>
    <mergeCell ref="BV24:CC24"/>
    <mergeCell ref="W22:Y29"/>
    <mergeCell ref="Z22:AG23"/>
    <mergeCell ref="B22:D30"/>
    <mergeCell ref="E22:K23"/>
    <mergeCell ref="L22:P23"/>
    <mergeCell ref="Q22:V23"/>
    <mergeCell ref="C32:S32"/>
    <mergeCell ref="U32:AK32"/>
    <mergeCell ref="AM32:BC32"/>
    <mergeCell ref="BE32:BU32"/>
    <mergeCell ref="BW32:CM32"/>
    <mergeCell ref="E26:K26"/>
    <mergeCell ref="L26:P26"/>
    <mergeCell ref="Q26:V26"/>
    <mergeCell ref="Z26:AG26"/>
    <mergeCell ref="AH26:AL26"/>
    <mergeCell ref="BN28:BU28"/>
    <mergeCell ref="BV28:CC28"/>
    <mergeCell ref="AY26:BM26"/>
    <mergeCell ref="BN26:BU26"/>
    <mergeCell ref="BV26:CC26"/>
    <mergeCell ref="CE26:CS27"/>
    <mergeCell ref="BV27:CC27"/>
    <mergeCell ref="E27:K27"/>
    <mergeCell ref="L27:P27"/>
    <mergeCell ref="Q27:V27"/>
    <mergeCell ref="CO32:DE32"/>
    <mergeCell ref="CE28:CS29"/>
    <mergeCell ref="BN29:BU29"/>
    <mergeCell ref="BV29:CC29"/>
    <mergeCell ref="BN30:BU30"/>
    <mergeCell ref="BV30:CC30"/>
    <mergeCell ref="E28:K28"/>
    <mergeCell ref="L28:P28"/>
    <mergeCell ref="Q28:V28"/>
    <mergeCell ref="Z28:AG28"/>
    <mergeCell ref="E30:K30"/>
    <mergeCell ref="DB28:DI29"/>
    <mergeCell ref="E29:K29"/>
    <mergeCell ref="L29:P29"/>
    <mergeCell ref="Q29:V29"/>
    <mergeCell ref="Z29:AG29"/>
    <mergeCell ref="AH29:AL29"/>
    <mergeCell ref="AM29:AR29"/>
    <mergeCell ref="AS29:AX29"/>
    <mergeCell ref="BC29:BM29"/>
    <mergeCell ref="AS28:AX28"/>
    <mergeCell ref="CT28:DA29"/>
    <mergeCell ref="AY28:BB30"/>
    <mergeCell ref="BC28:BM28"/>
    <mergeCell ref="CE22:CS23"/>
    <mergeCell ref="CT22:DA23"/>
    <mergeCell ref="AY23:BM23"/>
    <mergeCell ref="BN23:BU23"/>
    <mergeCell ref="AH28:AL28"/>
    <mergeCell ref="AM28:AR28"/>
    <mergeCell ref="AS26:AX26"/>
    <mergeCell ref="AM25:AR25"/>
    <mergeCell ref="AS25:AX25"/>
    <mergeCell ref="AY25:BM25"/>
    <mergeCell ref="BN25:BU25"/>
    <mergeCell ref="AS24:AX24"/>
    <mergeCell ref="AY24:BM24"/>
    <mergeCell ref="BN24:BU24"/>
    <mergeCell ref="CE24:CS25"/>
    <mergeCell ref="CT24:DA25"/>
    <mergeCell ref="BV25:CC25"/>
    <mergeCell ref="E24:K24"/>
    <mergeCell ref="L24:P24"/>
    <mergeCell ref="Q24:V24"/>
    <mergeCell ref="Z24:AG24"/>
    <mergeCell ref="AH24:AL24"/>
    <mergeCell ref="AM24:AR24"/>
    <mergeCell ref="AH25:AL25"/>
    <mergeCell ref="AY20:BM20"/>
    <mergeCell ref="BN20:BU20"/>
    <mergeCell ref="BV20:CC20"/>
    <mergeCell ref="CE20:CS21"/>
    <mergeCell ref="CT20:DA21"/>
    <mergeCell ref="DB20:DI21"/>
    <mergeCell ref="B19:K19"/>
    <mergeCell ref="L19:V19"/>
    <mergeCell ref="W19:AB20"/>
    <mergeCell ref="AC19:AG19"/>
    <mergeCell ref="AM26:AR26"/>
    <mergeCell ref="DB24:DI25"/>
    <mergeCell ref="E25:K25"/>
    <mergeCell ref="L25:P25"/>
    <mergeCell ref="Q25:V25"/>
    <mergeCell ref="Z25:AG25"/>
    <mergeCell ref="B20:K20"/>
    <mergeCell ref="L20:V20"/>
    <mergeCell ref="AC20:AG20"/>
    <mergeCell ref="AH20:AL20"/>
    <mergeCell ref="AM20:AT20"/>
    <mergeCell ref="AU20:AX20"/>
    <mergeCell ref="B21:AX21"/>
    <mergeCell ref="AY21:BM21"/>
    <mergeCell ref="BN21:BU21"/>
    <mergeCell ref="BV21:CC21"/>
    <mergeCell ref="B18:K18"/>
    <mergeCell ref="L18:V18"/>
    <mergeCell ref="AC18:AG18"/>
    <mergeCell ref="AH18:AL18"/>
    <mergeCell ref="AM18:AT18"/>
    <mergeCell ref="AU18:AX18"/>
    <mergeCell ref="AY18:BM18"/>
    <mergeCell ref="BN18:BU18"/>
    <mergeCell ref="BV18:CC18"/>
    <mergeCell ref="AY19:BM19"/>
    <mergeCell ref="BN19:BU19"/>
    <mergeCell ref="BV19:CC19"/>
    <mergeCell ref="AY16:BM16"/>
    <mergeCell ref="BN16:BU16"/>
    <mergeCell ref="BV16:CC16"/>
    <mergeCell ref="CE16:CS17"/>
    <mergeCell ref="CT16:DA17"/>
    <mergeCell ref="BV17:CC17"/>
    <mergeCell ref="M17:Q17"/>
    <mergeCell ref="R17:V17"/>
    <mergeCell ref="W17:AB18"/>
    <mergeCell ref="AC17:AG17"/>
    <mergeCell ref="AH17:AL17"/>
    <mergeCell ref="AM17:AT17"/>
    <mergeCell ref="AC15:AG15"/>
    <mergeCell ref="AH15:AL15"/>
    <mergeCell ref="AM15:AT15"/>
    <mergeCell ref="L16:Q16"/>
    <mergeCell ref="R16:V16"/>
    <mergeCell ref="AC16:AG16"/>
    <mergeCell ref="M15:Q15"/>
    <mergeCell ref="R15:V15"/>
    <mergeCell ref="W15:AB16"/>
    <mergeCell ref="AH19:AL19"/>
    <mergeCell ref="AM19:AT19"/>
    <mergeCell ref="DB16:DI17"/>
    <mergeCell ref="AU17:AX17"/>
    <mergeCell ref="AY17:BM17"/>
    <mergeCell ref="BN17:BU17"/>
    <mergeCell ref="AU16:AX16"/>
    <mergeCell ref="BN13:BU13"/>
    <mergeCell ref="DB18:DI19"/>
    <mergeCell ref="AH16:AL16"/>
    <mergeCell ref="AM16:AT16"/>
    <mergeCell ref="DB14:DI14"/>
    <mergeCell ref="BV13:CC13"/>
    <mergeCell ref="CD13:CS13"/>
    <mergeCell ref="CT13:DA13"/>
    <mergeCell ref="DB13:DI13"/>
    <mergeCell ref="AU15:AX15"/>
    <mergeCell ref="AY15:BM15"/>
    <mergeCell ref="BN15:BU15"/>
    <mergeCell ref="BV15:CC15"/>
    <mergeCell ref="CD15:CS15"/>
    <mergeCell ref="CE18:CS19"/>
    <mergeCell ref="CT18:DA19"/>
    <mergeCell ref="AU19:AX19"/>
    <mergeCell ref="R14:V14"/>
    <mergeCell ref="AC14:AG14"/>
    <mergeCell ref="AH14:AL14"/>
    <mergeCell ref="AM14:AT14"/>
    <mergeCell ref="AU14:AX14"/>
    <mergeCell ref="BN12:BU12"/>
    <mergeCell ref="BV12:CC12"/>
    <mergeCell ref="CD12:CS12"/>
    <mergeCell ref="CT12:DA12"/>
    <mergeCell ref="AY14:BM14"/>
    <mergeCell ref="BN14:BU14"/>
    <mergeCell ref="BV14:CC14"/>
    <mergeCell ref="CD14:CS14"/>
    <mergeCell ref="CT14:DA14"/>
    <mergeCell ref="AY13:BM13"/>
    <mergeCell ref="CD11:CS11"/>
    <mergeCell ref="CT11:DA11"/>
    <mergeCell ref="DB11:DI11"/>
    <mergeCell ref="B12:K17"/>
    <mergeCell ref="L12:Q12"/>
    <mergeCell ref="R12:V12"/>
    <mergeCell ref="W12:AB12"/>
    <mergeCell ref="AC12:AG12"/>
    <mergeCell ref="AH12:AL12"/>
    <mergeCell ref="AM12:AT12"/>
    <mergeCell ref="B9:K11"/>
    <mergeCell ref="L9:Q9"/>
    <mergeCell ref="R9:V9"/>
    <mergeCell ref="DB12:DI12"/>
    <mergeCell ref="M13:Q13"/>
    <mergeCell ref="R13:V13"/>
    <mergeCell ref="W13:AB14"/>
    <mergeCell ref="AC13:AG13"/>
    <mergeCell ref="AH13:AL13"/>
    <mergeCell ref="AM13:AT13"/>
    <mergeCell ref="AU13:AX13"/>
    <mergeCell ref="AU12:AX12"/>
    <mergeCell ref="AY12:BM12"/>
    <mergeCell ref="L14:Q14"/>
    <mergeCell ref="AY10:BM10"/>
    <mergeCell ref="BN10:BU10"/>
    <mergeCell ref="BV10:CC10"/>
    <mergeCell ref="L11:Q11"/>
    <mergeCell ref="R11:V11"/>
    <mergeCell ref="AM11:AT11"/>
    <mergeCell ref="AU11:AX11"/>
    <mergeCell ref="AY11:BM11"/>
    <mergeCell ref="BN11:BU11"/>
    <mergeCell ref="BV11:CC11"/>
    <mergeCell ref="W9:AL11"/>
    <mergeCell ref="AM9:AT9"/>
    <mergeCell ref="AU9:AX9"/>
    <mergeCell ref="L10:Q10"/>
    <mergeCell ref="R10:V10"/>
    <mergeCell ref="AM10:AT10"/>
    <mergeCell ref="AU10:AX10"/>
    <mergeCell ref="AY9:BM9"/>
    <mergeCell ref="BN9:BU9"/>
    <mergeCell ref="BV9:CC9"/>
    <mergeCell ref="CD9:CS9"/>
    <mergeCell ref="CT9:DA9"/>
    <mergeCell ref="DB9:DI9"/>
    <mergeCell ref="CT6:DA6"/>
    <mergeCell ref="DB6:DI6"/>
    <mergeCell ref="BV6:CC6"/>
    <mergeCell ref="CD6:CS6"/>
    <mergeCell ref="AY6:BM6"/>
    <mergeCell ref="BN6:BU6"/>
    <mergeCell ref="CT7:DA7"/>
    <mergeCell ref="DB7:DI7"/>
    <mergeCell ref="BN8:BU8"/>
    <mergeCell ref="BV8:CC8"/>
    <mergeCell ref="CD8:CS8"/>
    <mergeCell ref="CT8:DA8"/>
    <mergeCell ref="DB8:DI8"/>
    <mergeCell ref="BV5:CC5"/>
    <mergeCell ref="CD5:CS5"/>
    <mergeCell ref="BN7:BU7"/>
    <mergeCell ref="BV7:CC7"/>
    <mergeCell ref="CD7:CS7"/>
    <mergeCell ref="B6:K8"/>
    <mergeCell ref="L6:V8"/>
    <mergeCell ref="W6:AB8"/>
    <mergeCell ref="AC6:AL8"/>
    <mergeCell ref="AM6:AT6"/>
    <mergeCell ref="AU6:AX6"/>
    <mergeCell ref="AM7:AT7"/>
    <mergeCell ref="AU7:AX7"/>
    <mergeCell ref="AY7:BM7"/>
    <mergeCell ref="AM8:AT8"/>
    <mergeCell ref="AU8:AX8"/>
    <mergeCell ref="AY8:BM8"/>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CT5:DA5"/>
    <mergeCell ref="DB5:DI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537</v>
      </c>
      <c r="G33" s="29" t="s">
        <v>538</v>
      </c>
      <c r="H33" s="29" t="s">
        <v>539</v>
      </c>
      <c r="I33" s="29" t="s">
        <v>540</v>
      </c>
      <c r="J33" s="30" t="s">
        <v>541</v>
      </c>
      <c r="K33" s="22"/>
      <c r="L33" s="22"/>
      <c r="M33" s="22"/>
      <c r="N33" s="22"/>
      <c r="O33" s="22"/>
      <c r="P33" s="22"/>
    </row>
    <row r="34" spans="1:16" ht="39" customHeight="1" x14ac:dyDescent="0.15">
      <c r="A34" s="22"/>
      <c r="B34" s="31"/>
      <c r="C34" s="1189" t="s">
        <v>543</v>
      </c>
      <c r="D34" s="1189"/>
      <c r="E34" s="1190"/>
      <c r="F34" s="32">
        <v>7.39</v>
      </c>
      <c r="G34" s="33">
        <v>8.84</v>
      </c>
      <c r="H34" s="33">
        <v>7.8</v>
      </c>
      <c r="I34" s="33">
        <v>6.32</v>
      </c>
      <c r="J34" s="34">
        <v>13.41</v>
      </c>
      <c r="K34" s="22"/>
      <c r="L34" s="22"/>
      <c r="M34" s="22"/>
      <c r="N34" s="22"/>
      <c r="O34" s="22"/>
      <c r="P34" s="22"/>
    </row>
    <row r="35" spans="1:16" ht="39" customHeight="1" x14ac:dyDescent="0.15">
      <c r="A35" s="22"/>
      <c r="B35" s="35"/>
      <c r="C35" s="1183" t="s">
        <v>544</v>
      </c>
      <c r="D35" s="1184"/>
      <c r="E35" s="1185"/>
      <c r="F35" s="36">
        <v>2.34</v>
      </c>
      <c r="G35" s="37">
        <v>3.52</v>
      </c>
      <c r="H35" s="37">
        <v>3.08</v>
      </c>
      <c r="I35" s="37">
        <v>6.96</v>
      </c>
      <c r="J35" s="38">
        <v>10.66</v>
      </c>
      <c r="K35" s="22"/>
      <c r="L35" s="22"/>
      <c r="M35" s="22"/>
      <c r="N35" s="22"/>
      <c r="O35" s="22"/>
      <c r="P35" s="22"/>
    </row>
    <row r="36" spans="1:16" ht="39" customHeight="1" x14ac:dyDescent="0.15">
      <c r="A36" s="22"/>
      <c r="B36" s="35"/>
      <c r="C36" s="1183" t="s">
        <v>545</v>
      </c>
      <c r="D36" s="1184"/>
      <c r="E36" s="1185"/>
      <c r="F36" s="36">
        <v>10.44</v>
      </c>
      <c r="G36" s="37">
        <v>9.35</v>
      </c>
      <c r="H36" s="37">
        <v>8.44</v>
      </c>
      <c r="I36" s="37">
        <v>6.43</v>
      </c>
      <c r="J36" s="38">
        <v>7.06</v>
      </c>
      <c r="K36" s="22"/>
      <c r="L36" s="22"/>
      <c r="M36" s="22"/>
      <c r="N36" s="22"/>
      <c r="O36" s="22"/>
      <c r="P36" s="22"/>
    </row>
    <row r="37" spans="1:16" ht="39" customHeight="1" x14ac:dyDescent="0.15">
      <c r="A37" s="22"/>
      <c r="B37" s="35"/>
      <c r="C37" s="1183" t="s">
        <v>546</v>
      </c>
      <c r="D37" s="1184"/>
      <c r="E37" s="1185"/>
      <c r="F37" s="36">
        <v>2.02</v>
      </c>
      <c r="G37" s="37">
        <v>2.2200000000000002</v>
      </c>
      <c r="H37" s="37">
        <v>2.52</v>
      </c>
      <c r="I37" s="37">
        <v>2.76</v>
      </c>
      <c r="J37" s="38">
        <v>2.73</v>
      </c>
      <c r="K37" s="22"/>
      <c r="L37" s="22"/>
      <c r="M37" s="22"/>
      <c r="N37" s="22"/>
      <c r="O37" s="22"/>
      <c r="P37" s="22"/>
    </row>
    <row r="38" spans="1:16" ht="39" customHeight="1" x14ac:dyDescent="0.15">
      <c r="A38" s="22"/>
      <c r="B38" s="35"/>
      <c r="C38" s="1183" t="s">
        <v>547</v>
      </c>
      <c r="D38" s="1184"/>
      <c r="E38" s="1185"/>
      <c r="F38" s="36">
        <v>1.47</v>
      </c>
      <c r="G38" s="37">
        <v>1.4</v>
      </c>
      <c r="H38" s="37">
        <v>1.1499999999999999</v>
      </c>
      <c r="I38" s="37">
        <v>0.94</v>
      </c>
      <c r="J38" s="38">
        <v>1.25</v>
      </c>
      <c r="K38" s="22"/>
      <c r="L38" s="22"/>
      <c r="M38" s="22"/>
      <c r="N38" s="22"/>
      <c r="O38" s="22"/>
      <c r="P38" s="22"/>
    </row>
    <row r="39" spans="1:16" ht="39" customHeight="1" x14ac:dyDescent="0.15">
      <c r="A39" s="22"/>
      <c r="B39" s="35"/>
      <c r="C39" s="1183" t="s">
        <v>548</v>
      </c>
      <c r="D39" s="1184"/>
      <c r="E39" s="1185"/>
      <c r="F39" s="36">
        <v>1.1200000000000001</v>
      </c>
      <c r="G39" s="37">
        <v>1.45</v>
      </c>
      <c r="H39" s="37">
        <v>0.77</v>
      </c>
      <c r="I39" s="37">
        <v>1.02</v>
      </c>
      <c r="J39" s="38">
        <v>1.21</v>
      </c>
      <c r="K39" s="22"/>
      <c r="L39" s="22"/>
      <c r="M39" s="22"/>
      <c r="N39" s="22"/>
      <c r="O39" s="22"/>
      <c r="P39" s="22"/>
    </row>
    <row r="40" spans="1:16" ht="39" customHeight="1" x14ac:dyDescent="0.15">
      <c r="A40" s="22"/>
      <c r="B40" s="35"/>
      <c r="C40" s="1183" t="s">
        <v>549</v>
      </c>
      <c r="D40" s="1184"/>
      <c r="E40" s="1185"/>
      <c r="F40" s="36">
        <v>1.62</v>
      </c>
      <c r="G40" s="37">
        <v>1.01</v>
      </c>
      <c r="H40" s="37">
        <v>0.91</v>
      </c>
      <c r="I40" s="37">
        <v>0.92</v>
      </c>
      <c r="J40" s="38">
        <v>0.9</v>
      </c>
      <c r="K40" s="22"/>
      <c r="L40" s="22"/>
      <c r="M40" s="22"/>
      <c r="N40" s="22"/>
      <c r="O40" s="22"/>
      <c r="P40" s="22"/>
    </row>
    <row r="41" spans="1:16" ht="39" customHeight="1" x14ac:dyDescent="0.15">
      <c r="A41" s="22"/>
      <c r="B41" s="35"/>
      <c r="C41" s="1183" t="s">
        <v>550</v>
      </c>
      <c r="D41" s="1184"/>
      <c r="E41" s="1185"/>
      <c r="F41" s="36">
        <v>0.17</v>
      </c>
      <c r="G41" s="37">
        <v>0.26</v>
      </c>
      <c r="H41" s="37">
        <v>0.19</v>
      </c>
      <c r="I41" s="37">
        <v>0.15</v>
      </c>
      <c r="J41" s="38">
        <v>0.18</v>
      </c>
      <c r="K41" s="22"/>
      <c r="L41" s="22"/>
      <c r="M41" s="22"/>
      <c r="N41" s="22"/>
      <c r="O41" s="22"/>
      <c r="P41" s="22"/>
    </row>
    <row r="42" spans="1:16" ht="39" customHeight="1" x14ac:dyDescent="0.15">
      <c r="A42" s="22"/>
      <c r="B42" s="39"/>
      <c r="C42" s="1183" t="s">
        <v>551</v>
      </c>
      <c r="D42" s="1184"/>
      <c r="E42" s="1185"/>
      <c r="F42" s="36" t="s">
        <v>496</v>
      </c>
      <c r="G42" s="37" t="s">
        <v>496</v>
      </c>
      <c r="H42" s="37" t="s">
        <v>496</v>
      </c>
      <c r="I42" s="37" t="s">
        <v>496</v>
      </c>
      <c r="J42" s="38" t="s">
        <v>496</v>
      </c>
      <c r="K42" s="22"/>
      <c r="L42" s="22"/>
      <c r="M42" s="22"/>
      <c r="N42" s="22"/>
      <c r="O42" s="22"/>
      <c r="P42" s="22"/>
    </row>
    <row r="43" spans="1:16" ht="39" customHeight="1" thickBot="1" x14ac:dyDescent="0.2">
      <c r="A43" s="22"/>
      <c r="B43" s="40"/>
      <c r="C43" s="1186" t="s">
        <v>552</v>
      </c>
      <c r="D43" s="1187"/>
      <c r="E43" s="1188"/>
      <c r="F43" s="41">
        <v>0.52</v>
      </c>
      <c r="G43" s="42">
        <v>7.0000000000000007E-2</v>
      </c>
      <c r="H43" s="42">
        <v>7.0000000000000007E-2</v>
      </c>
      <c r="I43" s="42">
        <v>0.1</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6jXJM+khePCi2tV5YJWSwfuDkOoCwxuEQp+pE6wGGhQrk0uOC/OMj/P/rm/wuplfkCjtW3vvRRqTIv5MjxX1bg==" saltValue="p5A9fgS2PCIhIqHBGEEs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537</v>
      </c>
      <c r="L44" s="56" t="s">
        <v>538</v>
      </c>
      <c r="M44" s="56" t="s">
        <v>539</v>
      </c>
      <c r="N44" s="56" t="s">
        <v>540</v>
      </c>
      <c r="O44" s="57" t="s">
        <v>541</v>
      </c>
      <c r="P44" s="48"/>
      <c r="Q44" s="48"/>
      <c r="R44" s="48"/>
      <c r="S44" s="48"/>
      <c r="T44" s="48"/>
      <c r="U44" s="48"/>
    </row>
    <row r="45" spans="1:21" ht="30.75" customHeight="1" x14ac:dyDescent="0.15">
      <c r="A45" s="48"/>
      <c r="B45" s="1209" t="s">
        <v>11</v>
      </c>
      <c r="C45" s="1210"/>
      <c r="D45" s="58"/>
      <c r="E45" s="1215" t="s">
        <v>12</v>
      </c>
      <c r="F45" s="1215"/>
      <c r="G45" s="1215"/>
      <c r="H45" s="1215"/>
      <c r="I45" s="1215"/>
      <c r="J45" s="1216"/>
      <c r="K45" s="59">
        <v>4024</v>
      </c>
      <c r="L45" s="60">
        <v>4156</v>
      </c>
      <c r="M45" s="60">
        <v>4225</v>
      </c>
      <c r="N45" s="60">
        <v>4062</v>
      </c>
      <c r="O45" s="61">
        <v>4103</v>
      </c>
      <c r="P45" s="48"/>
      <c r="Q45" s="48"/>
      <c r="R45" s="48"/>
      <c r="S45" s="48"/>
      <c r="T45" s="48"/>
      <c r="U45" s="48"/>
    </row>
    <row r="46" spans="1:21" ht="30.75" customHeight="1" x14ac:dyDescent="0.15">
      <c r="A46" s="48"/>
      <c r="B46" s="1211"/>
      <c r="C46" s="1212"/>
      <c r="D46" s="62"/>
      <c r="E46" s="1193" t="s">
        <v>13</v>
      </c>
      <c r="F46" s="1193"/>
      <c r="G46" s="1193"/>
      <c r="H46" s="1193"/>
      <c r="I46" s="1193"/>
      <c r="J46" s="1194"/>
      <c r="K46" s="63" t="s">
        <v>496</v>
      </c>
      <c r="L46" s="64" t="s">
        <v>496</v>
      </c>
      <c r="M46" s="64" t="s">
        <v>496</v>
      </c>
      <c r="N46" s="64" t="s">
        <v>496</v>
      </c>
      <c r="O46" s="65" t="s">
        <v>496</v>
      </c>
      <c r="P46" s="48"/>
      <c r="Q46" s="48"/>
      <c r="R46" s="48"/>
      <c r="S46" s="48"/>
      <c r="T46" s="48"/>
      <c r="U46" s="48"/>
    </row>
    <row r="47" spans="1:21" ht="30.75" customHeight="1" x14ac:dyDescent="0.15">
      <c r="A47" s="48"/>
      <c r="B47" s="1211"/>
      <c r="C47" s="1212"/>
      <c r="D47" s="62"/>
      <c r="E47" s="1193" t="s">
        <v>14</v>
      </c>
      <c r="F47" s="1193"/>
      <c r="G47" s="1193"/>
      <c r="H47" s="1193"/>
      <c r="I47" s="1193"/>
      <c r="J47" s="1194"/>
      <c r="K47" s="63" t="s">
        <v>496</v>
      </c>
      <c r="L47" s="64" t="s">
        <v>496</v>
      </c>
      <c r="M47" s="64" t="s">
        <v>496</v>
      </c>
      <c r="N47" s="64" t="s">
        <v>496</v>
      </c>
      <c r="O47" s="65" t="s">
        <v>496</v>
      </c>
      <c r="P47" s="48"/>
      <c r="Q47" s="48"/>
      <c r="R47" s="48"/>
      <c r="S47" s="48"/>
      <c r="T47" s="48"/>
      <c r="U47" s="48"/>
    </row>
    <row r="48" spans="1:21" ht="30.75" customHeight="1" x14ac:dyDescent="0.15">
      <c r="A48" s="48"/>
      <c r="B48" s="1211"/>
      <c r="C48" s="1212"/>
      <c r="D48" s="62"/>
      <c r="E48" s="1193" t="s">
        <v>15</v>
      </c>
      <c r="F48" s="1193"/>
      <c r="G48" s="1193"/>
      <c r="H48" s="1193"/>
      <c r="I48" s="1193"/>
      <c r="J48" s="1194"/>
      <c r="K48" s="63">
        <v>1464</v>
      </c>
      <c r="L48" s="64">
        <v>1532</v>
      </c>
      <c r="M48" s="64">
        <v>1302</v>
      </c>
      <c r="N48" s="64">
        <v>1108</v>
      </c>
      <c r="O48" s="65">
        <v>1108</v>
      </c>
      <c r="P48" s="48"/>
      <c r="Q48" s="48"/>
      <c r="R48" s="48"/>
      <c r="S48" s="48"/>
      <c r="T48" s="48"/>
      <c r="U48" s="48"/>
    </row>
    <row r="49" spans="1:21" ht="30.75" customHeight="1" x14ac:dyDescent="0.15">
      <c r="A49" s="48"/>
      <c r="B49" s="1211"/>
      <c r="C49" s="1212"/>
      <c r="D49" s="62"/>
      <c r="E49" s="1193" t="s">
        <v>16</v>
      </c>
      <c r="F49" s="1193"/>
      <c r="G49" s="1193"/>
      <c r="H49" s="1193"/>
      <c r="I49" s="1193"/>
      <c r="J49" s="1194"/>
      <c r="K49" s="63" t="s">
        <v>496</v>
      </c>
      <c r="L49" s="64" t="s">
        <v>496</v>
      </c>
      <c r="M49" s="64" t="s">
        <v>496</v>
      </c>
      <c r="N49" s="64" t="s">
        <v>496</v>
      </c>
      <c r="O49" s="65" t="s">
        <v>496</v>
      </c>
      <c r="P49" s="48"/>
      <c r="Q49" s="48"/>
      <c r="R49" s="48"/>
      <c r="S49" s="48"/>
      <c r="T49" s="48"/>
      <c r="U49" s="48"/>
    </row>
    <row r="50" spans="1:21" ht="30.75" customHeight="1" x14ac:dyDescent="0.15">
      <c r="A50" s="48"/>
      <c r="B50" s="1211"/>
      <c r="C50" s="1212"/>
      <c r="D50" s="62"/>
      <c r="E50" s="1193" t="s">
        <v>17</v>
      </c>
      <c r="F50" s="1193"/>
      <c r="G50" s="1193"/>
      <c r="H50" s="1193"/>
      <c r="I50" s="1193"/>
      <c r="J50" s="1194"/>
      <c r="K50" s="63">
        <v>59</v>
      </c>
      <c r="L50" s="64">
        <v>58</v>
      </c>
      <c r="M50" s="64">
        <v>56</v>
      </c>
      <c r="N50" s="64">
        <v>55</v>
      </c>
      <c r="O50" s="65">
        <v>55</v>
      </c>
      <c r="P50" s="48"/>
      <c r="Q50" s="48"/>
      <c r="R50" s="48"/>
      <c r="S50" s="48"/>
      <c r="T50" s="48"/>
      <c r="U50" s="48"/>
    </row>
    <row r="51" spans="1:21" ht="30.75" customHeight="1" x14ac:dyDescent="0.15">
      <c r="A51" s="48"/>
      <c r="B51" s="1213"/>
      <c r="C51" s="1214"/>
      <c r="D51" s="66"/>
      <c r="E51" s="1193" t="s">
        <v>18</v>
      </c>
      <c r="F51" s="1193"/>
      <c r="G51" s="1193"/>
      <c r="H51" s="1193"/>
      <c r="I51" s="1193"/>
      <c r="J51" s="1194"/>
      <c r="K51" s="63" t="s">
        <v>496</v>
      </c>
      <c r="L51" s="64" t="s">
        <v>496</v>
      </c>
      <c r="M51" s="64" t="s">
        <v>496</v>
      </c>
      <c r="N51" s="64" t="s">
        <v>496</v>
      </c>
      <c r="O51" s="65" t="s">
        <v>496</v>
      </c>
      <c r="P51" s="48"/>
      <c r="Q51" s="48"/>
      <c r="R51" s="48"/>
      <c r="S51" s="48"/>
      <c r="T51" s="48"/>
      <c r="U51" s="48"/>
    </row>
    <row r="52" spans="1:21" ht="30.75" customHeight="1" x14ac:dyDescent="0.15">
      <c r="A52" s="48"/>
      <c r="B52" s="1191" t="s">
        <v>19</v>
      </c>
      <c r="C52" s="1192"/>
      <c r="D52" s="66"/>
      <c r="E52" s="1193" t="s">
        <v>20</v>
      </c>
      <c r="F52" s="1193"/>
      <c r="G52" s="1193"/>
      <c r="H52" s="1193"/>
      <c r="I52" s="1193"/>
      <c r="J52" s="1194"/>
      <c r="K52" s="63">
        <v>4695</v>
      </c>
      <c r="L52" s="64">
        <v>4839</v>
      </c>
      <c r="M52" s="64">
        <v>4900</v>
      </c>
      <c r="N52" s="64">
        <v>4657</v>
      </c>
      <c r="O52" s="65">
        <v>4531</v>
      </c>
      <c r="P52" s="48"/>
      <c r="Q52" s="48"/>
      <c r="R52" s="48"/>
      <c r="S52" s="48"/>
      <c r="T52" s="48"/>
      <c r="U52" s="48"/>
    </row>
    <row r="53" spans="1:21" ht="30.75" customHeight="1" thickBot="1" x14ac:dyDescent="0.2">
      <c r="A53" s="48"/>
      <c r="B53" s="1195" t="s">
        <v>21</v>
      </c>
      <c r="C53" s="1196"/>
      <c r="D53" s="67"/>
      <c r="E53" s="1197" t="s">
        <v>22</v>
      </c>
      <c r="F53" s="1197"/>
      <c r="G53" s="1197"/>
      <c r="H53" s="1197"/>
      <c r="I53" s="1197"/>
      <c r="J53" s="1198"/>
      <c r="K53" s="68">
        <v>852</v>
      </c>
      <c r="L53" s="69">
        <v>907</v>
      </c>
      <c r="M53" s="69">
        <v>683</v>
      </c>
      <c r="N53" s="69">
        <v>568</v>
      </c>
      <c r="O53" s="70">
        <v>735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553</v>
      </c>
      <c r="P55" s="48"/>
      <c r="Q55" s="48"/>
      <c r="R55" s="48"/>
      <c r="S55" s="48"/>
      <c r="T55" s="48"/>
      <c r="U55" s="48"/>
    </row>
    <row r="56" spans="1:21" ht="31.5" customHeight="1" thickBot="1" x14ac:dyDescent="0.2">
      <c r="A56" s="48"/>
      <c r="B56" s="76"/>
      <c r="C56" s="77"/>
      <c r="D56" s="77"/>
      <c r="E56" s="78"/>
      <c r="F56" s="78"/>
      <c r="G56" s="78"/>
      <c r="H56" s="78"/>
      <c r="I56" s="78"/>
      <c r="J56" s="79" t="s">
        <v>2</v>
      </c>
      <c r="K56" s="80" t="s">
        <v>554</v>
      </c>
      <c r="L56" s="81" t="s">
        <v>555</v>
      </c>
      <c r="M56" s="81" t="s">
        <v>556</v>
      </c>
      <c r="N56" s="81" t="s">
        <v>557</v>
      </c>
      <c r="O56" s="82" t="s">
        <v>558</v>
      </c>
      <c r="P56" s="48"/>
      <c r="Q56" s="48"/>
      <c r="R56" s="48"/>
      <c r="S56" s="48"/>
      <c r="T56" s="48"/>
      <c r="U56" s="48"/>
    </row>
    <row r="57" spans="1:21" ht="31.5" customHeight="1" x14ac:dyDescent="0.15">
      <c r="B57" s="1199" t="s">
        <v>25</v>
      </c>
      <c r="C57" s="1200"/>
      <c r="D57" s="1203" t="s">
        <v>26</v>
      </c>
      <c r="E57" s="1204"/>
      <c r="F57" s="1204"/>
      <c r="G57" s="1204"/>
      <c r="H57" s="1204"/>
      <c r="I57" s="1204"/>
      <c r="J57" s="1205"/>
      <c r="K57" s="83" t="s">
        <v>568</v>
      </c>
      <c r="L57" s="84" t="s">
        <v>568</v>
      </c>
      <c r="M57" s="84" t="s">
        <v>568</v>
      </c>
      <c r="N57" s="84" t="s">
        <v>568</v>
      </c>
      <c r="O57" s="85" t="s">
        <v>568</v>
      </c>
    </row>
    <row r="58" spans="1:21" ht="31.5" customHeight="1" thickBot="1" x14ac:dyDescent="0.2">
      <c r="B58" s="1201"/>
      <c r="C58" s="1202"/>
      <c r="D58" s="1206" t="s">
        <v>27</v>
      </c>
      <c r="E58" s="1207"/>
      <c r="F58" s="1207"/>
      <c r="G58" s="1207"/>
      <c r="H58" s="1207"/>
      <c r="I58" s="1207"/>
      <c r="J58" s="1208"/>
      <c r="K58" s="86" t="s">
        <v>568</v>
      </c>
      <c r="L58" s="87" t="s">
        <v>568</v>
      </c>
      <c r="M58" s="87" t="s">
        <v>568</v>
      </c>
      <c r="N58" s="87" t="s">
        <v>568</v>
      </c>
      <c r="O58" s="88" t="s">
        <v>568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A5XRanJZ/FSDMdNDgQEgyBXCNAGxJO6lWbQSkB36SsbMyiPLJ7B8IIXGjjQTpR6KegL1BSBJz6HECFks9WsPQ==" saltValue="cGSXRvAXDBprRioilcrRD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537</v>
      </c>
      <c r="J40" s="100" t="s">
        <v>538</v>
      </c>
      <c r="K40" s="100" t="s">
        <v>539</v>
      </c>
      <c r="L40" s="100" t="s">
        <v>540</v>
      </c>
      <c r="M40" s="101" t="s">
        <v>541</v>
      </c>
    </row>
    <row r="41" spans="2:13" ht="27.75" customHeight="1" x14ac:dyDescent="0.15">
      <c r="B41" s="1229" t="s">
        <v>30</v>
      </c>
      <c r="C41" s="1230"/>
      <c r="D41" s="102"/>
      <c r="E41" s="1231" t="s">
        <v>31</v>
      </c>
      <c r="F41" s="1231"/>
      <c r="G41" s="1231"/>
      <c r="H41" s="1232"/>
      <c r="I41" s="322">
        <v>41602</v>
      </c>
      <c r="J41" s="323">
        <v>42128</v>
      </c>
      <c r="K41" s="323">
        <v>43459</v>
      </c>
      <c r="L41" s="323">
        <v>47798</v>
      </c>
      <c r="M41" s="324">
        <v>47984</v>
      </c>
    </row>
    <row r="42" spans="2:13" ht="27.75" customHeight="1" x14ac:dyDescent="0.15">
      <c r="B42" s="1219"/>
      <c r="C42" s="1220"/>
      <c r="D42" s="103"/>
      <c r="E42" s="1223" t="s">
        <v>32</v>
      </c>
      <c r="F42" s="1223"/>
      <c r="G42" s="1223"/>
      <c r="H42" s="1224"/>
      <c r="I42" s="325">
        <v>290</v>
      </c>
      <c r="J42" s="326">
        <v>237</v>
      </c>
      <c r="K42" s="326">
        <v>184</v>
      </c>
      <c r="L42" s="326">
        <v>132</v>
      </c>
      <c r="M42" s="327">
        <v>79</v>
      </c>
    </row>
    <row r="43" spans="2:13" ht="27.75" customHeight="1" x14ac:dyDescent="0.15">
      <c r="B43" s="1219"/>
      <c r="C43" s="1220"/>
      <c r="D43" s="103"/>
      <c r="E43" s="1223" t="s">
        <v>33</v>
      </c>
      <c r="F43" s="1223"/>
      <c r="G43" s="1223"/>
      <c r="H43" s="1224"/>
      <c r="I43" s="325">
        <v>17964</v>
      </c>
      <c r="J43" s="326">
        <v>16932</v>
      </c>
      <c r="K43" s="326">
        <v>14101</v>
      </c>
      <c r="L43" s="326">
        <v>14252</v>
      </c>
      <c r="M43" s="327">
        <v>11730</v>
      </c>
    </row>
    <row r="44" spans="2:13" ht="27.75" customHeight="1" x14ac:dyDescent="0.15">
      <c r="B44" s="1219"/>
      <c r="C44" s="1220"/>
      <c r="D44" s="103"/>
      <c r="E44" s="1223" t="s">
        <v>34</v>
      </c>
      <c r="F44" s="1223"/>
      <c r="G44" s="1223"/>
      <c r="H44" s="1224"/>
      <c r="I44" s="325" t="s">
        <v>496</v>
      </c>
      <c r="J44" s="326" t="s">
        <v>496</v>
      </c>
      <c r="K44" s="326" t="s">
        <v>496</v>
      </c>
      <c r="L44" s="326" t="s">
        <v>496</v>
      </c>
      <c r="M44" s="327" t="s">
        <v>496</v>
      </c>
    </row>
    <row r="45" spans="2:13" ht="27.75" customHeight="1" x14ac:dyDescent="0.15">
      <c r="B45" s="1219"/>
      <c r="C45" s="1220"/>
      <c r="D45" s="103"/>
      <c r="E45" s="1223" t="s">
        <v>35</v>
      </c>
      <c r="F45" s="1223"/>
      <c r="G45" s="1223"/>
      <c r="H45" s="1224"/>
      <c r="I45" s="325">
        <v>5639</v>
      </c>
      <c r="J45" s="326">
        <v>5390</v>
      </c>
      <c r="K45" s="326">
        <v>5281</v>
      </c>
      <c r="L45" s="326">
        <v>5273</v>
      </c>
      <c r="M45" s="327">
        <v>5260</v>
      </c>
    </row>
    <row r="46" spans="2:13" ht="27.75" customHeight="1" x14ac:dyDescent="0.15">
      <c r="B46" s="1219"/>
      <c r="C46" s="1220"/>
      <c r="D46" s="104"/>
      <c r="E46" s="1223" t="s">
        <v>36</v>
      </c>
      <c r="F46" s="1223"/>
      <c r="G46" s="1223"/>
      <c r="H46" s="1224"/>
      <c r="I46" s="325" t="s">
        <v>496</v>
      </c>
      <c r="J46" s="326" t="s">
        <v>496</v>
      </c>
      <c r="K46" s="326" t="s">
        <v>496</v>
      </c>
      <c r="L46" s="326" t="s">
        <v>496</v>
      </c>
      <c r="M46" s="327" t="s">
        <v>496</v>
      </c>
    </row>
    <row r="47" spans="2:13" ht="27.75" customHeight="1" x14ac:dyDescent="0.15">
      <c r="B47" s="1219"/>
      <c r="C47" s="1220"/>
      <c r="D47" s="105"/>
      <c r="E47" s="1233" t="s">
        <v>37</v>
      </c>
      <c r="F47" s="1234"/>
      <c r="G47" s="1234"/>
      <c r="H47" s="1235"/>
      <c r="I47" s="325" t="s">
        <v>496</v>
      </c>
      <c r="J47" s="326" t="s">
        <v>496</v>
      </c>
      <c r="K47" s="326" t="s">
        <v>496</v>
      </c>
      <c r="L47" s="326" t="s">
        <v>496</v>
      </c>
      <c r="M47" s="327" t="s">
        <v>496</v>
      </c>
    </row>
    <row r="48" spans="2:13" ht="27.75" customHeight="1" x14ac:dyDescent="0.15">
      <c r="B48" s="1219"/>
      <c r="C48" s="1220"/>
      <c r="D48" s="103"/>
      <c r="E48" s="1223" t="s">
        <v>38</v>
      </c>
      <c r="F48" s="1223"/>
      <c r="G48" s="1223"/>
      <c r="H48" s="1224"/>
      <c r="I48" s="325" t="s">
        <v>496</v>
      </c>
      <c r="J48" s="326" t="s">
        <v>496</v>
      </c>
      <c r="K48" s="326" t="s">
        <v>496</v>
      </c>
      <c r="L48" s="326" t="s">
        <v>496</v>
      </c>
      <c r="M48" s="327" t="s">
        <v>496</v>
      </c>
    </row>
    <row r="49" spans="2:13" ht="27.75" customHeight="1" x14ac:dyDescent="0.15">
      <c r="B49" s="1221"/>
      <c r="C49" s="1222"/>
      <c r="D49" s="103"/>
      <c r="E49" s="1223" t="s">
        <v>39</v>
      </c>
      <c r="F49" s="1223"/>
      <c r="G49" s="1223"/>
      <c r="H49" s="1224"/>
      <c r="I49" s="325" t="s">
        <v>496</v>
      </c>
      <c r="J49" s="326" t="s">
        <v>496</v>
      </c>
      <c r="K49" s="326" t="s">
        <v>496</v>
      </c>
      <c r="L49" s="326" t="s">
        <v>496</v>
      </c>
      <c r="M49" s="327" t="s">
        <v>496</v>
      </c>
    </row>
    <row r="50" spans="2:13" ht="27.75" customHeight="1" x14ac:dyDescent="0.15">
      <c r="B50" s="1217" t="s">
        <v>40</v>
      </c>
      <c r="C50" s="1218"/>
      <c r="D50" s="106"/>
      <c r="E50" s="1223" t="s">
        <v>41</v>
      </c>
      <c r="F50" s="1223"/>
      <c r="G50" s="1223"/>
      <c r="H50" s="1224"/>
      <c r="I50" s="325">
        <v>13048</v>
      </c>
      <c r="J50" s="326">
        <v>14670</v>
      </c>
      <c r="K50" s="326">
        <v>15082</v>
      </c>
      <c r="L50" s="326">
        <v>14843</v>
      </c>
      <c r="M50" s="327">
        <v>16165</v>
      </c>
    </row>
    <row r="51" spans="2:13" ht="27.75" customHeight="1" x14ac:dyDescent="0.15">
      <c r="B51" s="1219"/>
      <c r="C51" s="1220"/>
      <c r="D51" s="103"/>
      <c r="E51" s="1223" t="s">
        <v>42</v>
      </c>
      <c r="F51" s="1223"/>
      <c r="G51" s="1223"/>
      <c r="H51" s="1224"/>
      <c r="I51" s="325">
        <v>8341</v>
      </c>
      <c r="J51" s="326">
        <v>7731</v>
      </c>
      <c r="K51" s="326">
        <v>7086</v>
      </c>
      <c r="L51" s="326">
        <v>7224</v>
      </c>
      <c r="M51" s="327">
        <v>7053</v>
      </c>
    </row>
    <row r="52" spans="2:13" ht="27.75" customHeight="1" x14ac:dyDescent="0.15">
      <c r="B52" s="1221"/>
      <c r="C52" s="1222"/>
      <c r="D52" s="103"/>
      <c r="E52" s="1223" t="s">
        <v>43</v>
      </c>
      <c r="F52" s="1223"/>
      <c r="G52" s="1223"/>
      <c r="H52" s="1224"/>
      <c r="I52" s="325">
        <v>42185</v>
      </c>
      <c r="J52" s="326">
        <v>42211</v>
      </c>
      <c r="K52" s="326">
        <v>42678</v>
      </c>
      <c r="L52" s="326">
        <v>44440</v>
      </c>
      <c r="M52" s="327">
        <v>43945</v>
      </c>
    </row>
    <row r="53" spans="2:13" ht="27.75" customHeight="1" thickBot="1" x14ac:dyDescent="0.2">
      <c r="B53" s="1225" t="s">
        <v>44</v>
      </c>
      <c r="C53" s="1226"/>
      <c r="D53" s="107"/>
      <c r="E53" s="1227" t="s">
        <v>45</v>
      </c>
      <c r="F53" s="1227"/>
      <c r="G53" s="1227"/>
      <c r="H53" s="1228"/>
      <c r="I53" s="328">
        <v>1921</v>
      </c>
      <c r="J53" s="329">
        <v>75</v>
      </c>
      <c r="K53" s="329">
        <v>-1822</v>
      </c>
      <c r="L53" s="329">
        <v>947</v>
      </c>
      <c r="M53" s="330">
        <v>-2110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vmys4U1rw47qAiEC8AV+CyGc7eM6jBhD9yBog347dbjL+C3kozN0WOFCPar+lRdlutN+7r1Lh1nUPSpkE9IONg==" saltValue="5cb1oaIhl+ceksRIk9BJ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539</v>
      </c>
      <c r="G54" s="116" t="s">
        <v>540</v>
      </c>
      <c r="H54" s="117" t="s">
        <v>541</v>
      </c>
    </row>
    <row r="55" spans="2:8" ht="52.5" customHeight="1" x14ac:dyDescent="0.15">
      <c r="B55" s="118"/>
      <c r="C55" s="1244" t="s">
        <v>48</v>
      </c>
      <c r="D55" s="1244"/>
      <c r="E55" s="1245"/>
      <c r="F55" s="119">
        <v>4230</v>
      </c>
      <c r="G55" s="119">
        <v>4232</v>
      </c>
      <c r="H55" s="120">
        <v>4433</v>
      </c>
    </row>
    <row r="56" spans="2:8" ht="52.5" customHeight="1" x14ac:dyDescent="0.15">
      <c r="B56" s="121"/>
      <c r="C56" s="1246" t="s">
        <v>49</v>
      </c>
      <c r="D56" s="1246"/>
      <c r="E56" s="1247"/>
      <c r="F56" s="122">
        <v>615</v>
      </c>
      <c r="G56" s="122">
        <v>615</v>
      </c>
      <c r="H56" s="123">
        <v>1324</v>
      </c>
    </row>
    <row r="57" spans="2:8" ht="53.25" customHeight="1" x14ac:dyDescent="0.15">
      <c r="B57" s="121"/>
      <c r="C57" s="1248" t="s">
        <v>50</v>
      </c>
      <c r="D57" s="1248"/>
      <c r="E57" s="1249"/>
      <c r="F57" s="124">
        <v>8062</v>
      </c>
      <c r="G57" s="124">
        <v>7851</v>
      </c>
      <c r="H57" s="125">
        <v>8320</v>
      </c>
    </row>
    <row r="58" spans="2:8" ht="45.75" customHeight="1" x14ac:dyDescent="0.15">
      <c r="B58" s="126"/>
      <c r="C58" s="1236" t="s">
        <v>559</v>
      </c>
      <c r="D58" s="1237"/>
      <c r="E58" s="1238"/>
      <c r="F58" s="127">
        <v>3436</v>
      </c>
      <c r="G58" s="127">
        <v>3446</v>
      </c>
      <c r="H58" s="128">
        <v>3456</v>
      </c>
    </row>
    <row r="59" spans="2:8" ht="45.75" customHeight="1" x14ac:dyDescent="0.15">
      <c r="B59" s="126"/>
      <c r="C59" s="1236" t="s">
        <v>560</v>
      </c>
      <c r="D59" s="1237"/>
      <c r="E59" s="1238"/>
      <c r="F59" s="127">
        <v>1325</v>
      </c>
      <c r="G59" s="127">
        <v>1555</v>
      </c>
      <c r="H59" s="128">
        <v>1905</v>
      </c>
    </row>
    <row r="60" spans="2:8" ht="45.75" customHeight="1" x14ac:dyDescent="0.15">
      <c r="B60" s="126"/>
      <c r="C60" s="1236" t="s">
        <v>561</v>
      </c>
      <c r="D60" s="1237"/>
      <c r="E60" s="1238"/>
      <c r="F60" s="127">
        <v>794</v>
      </c>
      <c r="G60" s="127">
        <v>780</v>
      </c>
      <c r="H60" s="128">
        <v>772</v>
      </c>
    </row>
    <row r="61" spans="2:8" ht="45.75" customHeight="1" x14ac:dyDescent="0.15">
      <c r="B61" s="126"/>
      <c r="C61" s="1236" t="s">
        <v>563</v>
      </c>
      <c r="D61" s="1237"/>
      <c r="E61" s="1238"/>
      <c r="F61" s="127">
        <v>666</v>
      </c>
      <c r="G61" s="127">
        <v>494</v>
      </c>
      <c r="H61" s="128">
        <v>494</v>
      </c>
    </row>
    <row r="62" spans="2:8" ht="45.75" customHeight="1" thickBot="1" x14ac:dyDescent="0.2">
      <c r="B62" s="129"/>
      <c r="C62" s="1239" t="s">
        <v>562</v>
      </c>
      <c r="D62" s="1240"/>
      <c r="E62" s="1241"/>
      <c r="F62" s="130">
        <v>568</v>
      </c>
      <c r="G62" s="130">
        <v>468</v>
      </c>
      <c r="H62" s="131">
        <v>469</v>
      </c>
    </row>
    <row r="63" spans="2:8" ht="52.5" customHeight="1" thickBot="1" x14ac:dyDescent="0.2">
      <c r="B63" s="132"/>
      <c r="C63" s="1242" t="s">
        <v>51</v>
      </c>
      <c r="D63" s="1242"/>
      <c r="E63" s="1243"/>
      <c r="F63" s="133">
        <v>12907</v>
      </c>
      <c r="G63" s="133">
        <v>12698</v>
      </c>
      <c r="H63" s="134">
        <v>14078</v>
      </c>
    </row>
    <row r="64" spans="2:8" x14ac:dyDescent="0.15"/>
  </sheetData>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362" customWidth="1"/>
    <col min="2" max="107" width="2.5" style="362" customWidth="1"/>
    <col min="108" max="108" width="6.125" style="364" customWidth="1"/>
    <col min="109" max="109" width="5.875" style="363" customWidth="1"/>
    <col min="110" max="16384" width="8.625" style="362" hidden="1"/>
  </cols>
  <sheetData>
    <row r="1" spans="1:109" ht="42.75" customHeight="1" x14ac:dyDescent="0.15">
      <c r="A1" s="397"/>
      <c r="B1" s="396"/>
      <c r="DD1" s="362"/>
      <c r="DE1" s="362"/>
    </row>
    <row r="2" spans="1:109" ht="25.5" customHeight="1" x14ac:dyDescent="0.15">
      <c r="A2" s="395"/>
      <c r="C2" s="395"/>
      <c r="O2" s="395"/>
      <c r="P2" s="395"/>
      <c r="Q2" s="395"/>
      <c r="R2" s="395"/>
      <c r="S2" s="395"/>
      <c r="T2" s="395"/>
      <c r="U2" s="395"/>
      <c r="V2" s="395"/>
      <c r="W2" s="395"/>
      <c r="X2" s="395"/>
      <c r="Y2" s="395"/>
      <c r="Z2" s="395"/>
      <c r="AA2" s="395"/>
      <c r="AB2" s="395"/>
      <c r="AC2" s="395"/>
      <c r="AD2" s="395"/>
      <c r="AE2" s="395"/>
      <c r="AF2" s="395"/>
      <c r="AG2" s="395"/>
      <c r="AH2" s="395"/>
      <c r="AI2" s="395"/>
      <c r="AU2" s="395"/>
      <c r="BG2" s="395"/>
      <c r="BS2" s="395"/>
      <c r="CE2" s="395"/>
      <c r="CQ2" s="395"/>
      <c r="DD2" s="362"/>
      <c r="DE2" s="362"/>
    </row>
    <row r="3" spans="1:109" ht="25.5" customHeight="1" x14ac:dyDescent="0.15">
      <c r="A3" s="395"/>
      <c r="C3" s="395"/>
      <c r="O3" s="395"/>
      <c r="P3" s="395"/>
      <c r="Q3" s="395"/>
      <c r="R3" s="395"/>
      <c r="S3" s="395"/>
      <c r="T3" s="395"/>
      <c r="U3" s="395"/>
      <c r="V3" s="395"/>
      <c r="W3" s="395"/>
      <c r="X3" s="395"/>
      <c r="Y3" s="395"/>
      <c r="Z3" s="395"/>
      <c r="AA3" s="395"/>
      <c r="AB3" s="395"/>
      <c r="AC3" s="395"/>
      <c r="AD3" s="395"/>
      <c r="AE3" s="395"/>
      <c r="AF3" s="395"/>
      <c r="AG3" s="395"/>
      <c r="AH3" s="395"/>
      <c r="AI3" s="395"/>
      <c r="AU3" s="395"/>
      <c r="BG3" s="395"/>
      <c r="BS3" s="395"/>
      <c r="CE3" s="395"/>
      <c r="CQ3" s="395"/>
      <c r="DD3" s="362"/>
      <c r="DE3" s="362"/>
    </row>
    <row r="4" spans="1:109" s="226" customFormat="1" ht="13.5" x14ac:dyDescent="0.15">
      <c r="A4" s="395"/>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c r="BB4" s="395"/>
      <c r="BC4" s="395"/>
      <c r="BD4" s="395"/>
      <c r="BE4" s="395"/>
      <c r="BF4" s="395"/>
      <c r="BG4" s="395"/>
      <c r="BH4" s="395"/>
      <c r="BI4" s="395"/>
      <c r="BJ4" s="395"/>
      <c r="BK4" s="395"/>
      <c r="BL4" s="395"/>
      <c r="BM4" s="395"/>
      <c r="BN4" s="395"/>
      <c r="BO4" s="395"/>
      <c r="BP4" s="395"/>
      <c r="BQ4" s="395"/>
      <c r="BR4" s="395"/>
      <c r="BS4" s="395"/>
      <c r="BT4" s="395"/>
      <c r="BU4" s="395"/>
      <c r="BV4" s="395"/>
      <c r="BW4" s="395"/>
      <c r="BX4" s="395"/>
      <c r="BY4" s="395"/>
      <c r="BZ4" s="395"/>
      <c r="CA4" s="395"/>
      <c r="CB4" s="395"/>
      <c r="CC4" s="395"/>
      <c r="CD4" s="395"/>
      <c r="CE4" s="395"/>
      <c r="CF4" s="395"/>
      <c r="CG4" s="395"/>
      <c r="CH4" s="395"/>
      <c r="CI4" s="395"/>
      <c r="CJ4" s="395"/>
      <c r="CK4" s="395"/>
      <c r="CL4" s="395"/>
      <c r="CM4" s="395"/>
      <c r="CN4" s="395"/>
      <c r="CO4" s="395"/>
      <c r="CP4" s="395"/>
      <c r="CQ4" s="395"/>
      <c r="CR4" s="395"/>
      <c r="CS4" s="395"/>
      <c r="CT4" s="395"/>
      <c r="CU4" s="395"/>
      <c r="CV4" s="395"/>
      <c r="CW4" s="395"/>
      <c r="CX4" s="395"/>
      <c r="CY4" s="395"/>
      <c r="CZ4" s="395"/>
      <c r="DA4" s="395"/>
      <c r="DB4" s="395"/>
      <c r="DC4" s="395"/>
      <c r="DD4" s="395"/>
      <c r="DE4" s="395"/>
    </row>
    <row r="5" spans="1:109" s="226" customFormat="1" ht="13.5" x14ac:dyDescent="0.15">
      <c r="A5" s="395"/>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5"/>
      <c r="BB5" s="395"/>
      <c r="BC5" s="395"/>
      <c r="BD5" s="395"/>
      <c r="BE5" s="395"/>
      <c r="BF5" s="395"/>
      <c r="BG5" s="395"/>
      <c r="BH5" s="395"/>
      <c r="BI5" s="395"/>
      <c r="BJ5" s="395"/>
      <c r="BK5" s="395"/>
      <c r="BL5" s="395"/>
      <c r="BM5" s="395"/>
      <c r="BN5" s="395"/>
      <c r="BO5" s="395"/>
      <c r="BP5" s="395"/>
      <c r="BQ5" s="395"/>
      <c r="BR5" s="395"/>
      <c r="BS5" s="395"/>
      <c r="BT5" s="395"/>
      <c r="BU5" s="395"/>
      <c r="BV5" s="395"/>
      <c r="BW5" s="395"/>
      <c r="BX5" s="395"/>
      <c r="BY5" s="395"/>
      <c r="BZ5" s="395"/>
      <c r="CA5" s="395"/>
      <c r="CB5" s="395"/>
      <c r="CC5" s="395"/>
      <c r="CD5" s="395"/>
      <c r="CE5" s="395"/>
      <c r="CF5" s="395"/>
      <c r="CG5" s="395"/>
      <c r="CH5" s="395"/>
      <c r="CI5" s="395"/>
      <c r="CJ5" s="395"/>
      <c r="CK5" s="395"/>
      <c r="CL5" s="395"/>
      <c r="CM5" s="395"/>
      <c r="CN5" s="395"/>
      <c r="CO5" s="395"/>
      <c r="CP5" s="395"/>
      <c r="CQ5" s="395"/>
      <c r="CR5" s="395"/>
      <c r="CS5" s="395"/>
      <c r="CT5" s="395"/>
      <c r="CU5" s="395"/>
      <c r="CV5" s="395"/>
      <c r="CW5" s="395"/>
      <c r="CX5" s="395"/>
      <c r="CY5" s="395"/>
      <c r="CZ5" s="395"/>
      <c r="DA5" s="395"/>
      <c r="DB5" s="395"/>
      <c r="DC5" s="395"/>
      <c r="DD5" s="395"/>
      <c r="DE5" s="395"/>
    </row>
    <row r="6" spans="1:109" s="226" customFormat="1" ht="13.5" x14ac:dyDescent="0.15">
      <c r="A6" s="395"/>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5"/>
      <c r="BB6" s="395"/>
      <c r="BC6" s="395"/>
      <c r="BD6" s="395"/>
      <c r="BE6" s="395"/>
      <c r="BF6" s="395"/>
      <c r="BG6" s="395"/>
      <c r="BH6" s="395"/>
      <c r="BI6" s="395"/>
      <c r="BJ6" s="395"/>
      <c r="BK6" s="395"/>
      <c r="BL6" s="395"/>
      <c r="BM6" s="395"/>
      <c r="BN6" s="395"/>
      <c r="BO6" s="395"/>
      <c r="BP6" s="395"/>
      <c r="BQ6" s="395"/>
      <c r="BR6" s="395"/>
      <c r="BS6" s="395"/>
      <c r="BT6" s="395"/>
      <c r="BU6" s="395"/>
      <c r="BV6" s="395"/>
      <c r="BW6" s="395"/>
      <c r="BX6" s="395"/>
      <c r="BY6" s="395"/>
      <c r="BZ6" s="395"/>
      <c r="CA6" s="395"/>
      <c r="CB6" s="395"/>
      <c r="CC6" s="395"/>
      <c r="CD6" s="395"/>
      <c r="CE6" s="395"/>
      <c r="CF6" s="395"/>
      <c r="CG6" s="395"/>
      <c r="CH6" s="395"/>
      <c r="CI6" s="395"/>
      <c r="CJ6" s="395"/>
      <c r="CK6" s="395"/>
      <c r="CL6" s="395"/>
      <c r="CM6" s="395"/>
      <c r="CN6" s="395"/>
      <c r="CO6" s="395"/>
      <c r="CP6" s="395"/>
      <c r="CQ6" s="395"/>
      <c r="CR6" s="395"/>
      <c r="CS6" s="395"/>
      <c r="CT6" s="395"/>
      <c r="CU6" s="395"/>
      <c r="CV6" s="395"/>
      <c r="CW6" s="395"/>
      <c r="CX6" s="395"/>
      <c r="CY6" s="395"/>
      <c r="CZ6" s="395"/>
      <c r="DA6" s="395"/>
      <c r="DB6" s="395"/>
      <c r="DC6" s="395"/>
      <c r="DD6" s="395"/>
      <c r="DE6" s="395"/>
    </row>
    <row r="7" spans="1:109" s="226" customFormat="1" ht="13.5" x14ac:dyDescent="0.15">
      <c r="A7" s="395"/>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5"/>
      <c r="AY7" s="395"/>
      <c r="AZ7" s="395"/>
      <c r="BA7" s="395"/>
      <c r="BB7" s="395"/>
      <c r="BC7" s="395"/>
      <c r="BD7" s="395"/>
      <c r="BE7" s="395"/>
      <c r="BF7" s="395"/>
      <c r="BG7" s="395"/>
      <c r="BH7" s="395"/>
      <c r="BI7" s="395"/>
      <c r="BJ7" s="395"/>
      <c r="BK7" s="395"/>
      <c r="BL7" s="395"/>
      <c r="BM7" s="395"/>
      <c r="BN7" s="395"/>
      <c r="BO7" s="395"/>
      <c r="BP7" s="395"/>
      <c r="BQ7" s="395"/>
      <c r="BR7" s="395"/>
      <c r="BS7" s="395"/>
      <c r="BT7" s="395"/>
      <c r="BU7" s="395"/>
      <c r="BV7" s="395"/>
      <c r="BW7" s="395"/>
      <c r="BX7" s="395"/>
      <c r="BY7" s="395"/>
      <c r="BZ7" s="395"/>
      <c r="CA7" s="395"/>
      <c r="CB7" s="395"/>
      <c r="CC7" s="395"/>
      <c r="CD7" s="395"/>
      <c r="CE7" s="395"/>
      <c r="CF7" s="395"/>
      <c r="CG7" s="395"/>
      <c r="CH7" s="395"/>
      <c r="CI7" s="395"/>
      <c r="CJ7" s="395"/>
      <c r="CK7" s="395"/>
      <c r="CL7" s="395"/>
      <c r="CM7" s="395"/>
      <c r="CN7" s="395"/>
      <c r="CO7" s="395"/>
      <c r="CP7" s="395"/>
      <c r="CQ7" s="395"/>
      <c r="CR7" s="395"/>
      <c r="CS7" s="395"/>
      <c r="CT7" s="395"/>
      <c r="CU7" s="395"/>
      <c r="CV7" s="395"/>
      <c r="CW7" s="395"/>
      <c r="CX7" s="395"/>
      <c r="CY7" s="395"/>
      <c r="CZ7" s="395"/>
      <c r="DA7" s="395"/>
      <c r="DB7" s="395"/>
      <c r="DC7" s="395"/>
      <c r="DD7" s="395"/>
      <c r="DE7" s="395"/>
    </row>
    <row r="8" spans="1:109" s="226" customFormat="1" ht="13.5" x14ac:dyDescent="0.15">
      <c r="A8" s="395"/>
      <c r="B8" s="395"/>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5"/>
      <c r="BN8" s="395"/>
      <c r="BO8" s="395"/>
      <c r="BP8" s="395"/>
      <c r="BQ8" s="395"/>
      <c r="BR8" s="395"/>
      <c r="BS8" s="395"/>
      <c r="BT8" s="395"/>
      <c r="BU8" s="395"/>
      <c r="BV8" s="395"/>
      <c r="BW8" s="395"/>
      <c r="BX8" s="395"/>
      <c r="BY8" s="395"/>
      <c r="BZ8" s="395"/>
      <c r="CA8" s="395"/>
      <c r="CB8" s="395"/>
      <c r="CC8" s="395"/>
      <c r="CD8" s="395"/>
      <c r="CE8" s="395"/>
      <c r="CF8" s="395"/>
      <c r="CG8" s="395"/>
      <c r="CH8" s="395"/>
      <c r="CI8" s="395"/>
      <c r="CJ8" s="395"/>
      <c r="CK8" s="395"/>
      <c r="CL8" s="395"/>
      <c r="CM8" s="395"/>
      <c r="CN8" s="395"/>
      <c r="CO8" s="395"/>
      <c r="CP8" s="395"/>
      <c r="CQ8" s="395"/>
      <c r="CR8" s="395"/>
      <c r="CS8" s="395"/>
      <c r="CT8" s="395"/>
      <c r="CU8" s="395"/>
      <c r="CV8" s="395"/>
      <c r="CW8" s="395"/>
      <c r="CX8" s="395"/>
      <c r="CY8" s="395"/>
      <c r="CZ8" s="395"/>
      <c r="DA8" s="395"/>
      <c r="DB8" s="395"/>
      <c r="DC8" s="395"/>
      <c r="DD8" s="395"/>
      <c r="DE8" s="395"/>
    </row>
    <row r="9" spans="1:109" s="226" customFormat="1" ht="13.5" x14ac:dyDescent="0.15">
      <c r="A9" s="395"/>
      <c r="B9" s="395"/>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c r="AY9" s="395"/>
      <c r="AZ9" s="395"/>
      <c r="BA9" s="395"/>
      <c r="BB9" s="395"/>
      <c r="BC9" s="395"/>
      <c r="BD9" s="395"/>
      <c r="BE9" s="395"/>
      <c r="BF9" s="395"/>
      <c r="BG9" s="395"/>
      <c r="BH9" s="395"/>
      <c r="BI9" s="395"/>
      <c r="BJ9" s="395"/>
      <c r="BK9" s="395"/>
      <c r="BL9" s="395"/>
      <c r="BM9" s="395"/>
      <c r="BN9" s="395"/>
      <c r="BO9" s="395"/>
      <c r="BP9" s="395"/>
      <c r="BQ9" s="395"/>
      <c r="BR9" s="395"/>
      <c r="BS9" s="395"/>
      <c r="BT9" s="395"/>
      <c r="BU9" s="395"/>
      <c r="BV9" s="395"/>
      <c r="BW9" s="395"/>
      <c r="BX9" s="395"/>
      <c r="BY9" s="395"/>
      <c r="BZ9" s="395"/>
      <c r="CA9" s="395"/>
      <c r="CB9" s="395"/>
      <c r="CC9" s="395"/>
      <c r="CD9" s="395"/>
      <c r="CE9" s="395"/>
      <c r="CF9" s="395"/>
      <c r="CG9" s="395"/>
      <c r="CH9" s="395"/>
      <c r="CI9" s="395"/>
      <c r="CJ9" s="395"/>
      <c r="CK9" s="395"/>
      <c r="CL9" s="395"/>
      <c r="CM9" s="395"/>
      <c r="CN9" s="395"/>
      <c r="CO9" s="395"/>
      <c r="CP9" s="395"/>
      <c r="CQ9" s="395"/>
      <c r="CR9" s="395"/>
      <c r="CS9" s="395"/>
      <c r="CT9" s="395"/>
      <c r="CU9" s="395"/>
      <c r="CV9" s="395"/>
      <c r="CW9" s="395"/>
      <c r="CX9" s="395"/>
      <c r="CY9" s="395"/>
      <c r="CZ9" s="395"/>
      <c r="DA9" s="395"/>
      <c r="DB9" s="395"/>
      <c r="DC9" s="395"/>
      <c r="DD9" s="395"/>
      <c r="DE9" s="395"/>
    </row>
    <row r="10" spans="1:109" s="226" customFormat="1" ht="13.5" x14ac:dyDescent="0.15">
      <c r="A10" s="395"/>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5"/>
      <c r="AV10" s="395"/>
      <c r="AW10" s="395"/>
      <c r="AX10" s="395"/>
      <c r="AY10" s="395"/>
      <c r="AZ10" s="395"/>
      <c r="BA10" s="395"/>
      <c r="BB10" s="395"/>
      <c r="BC10" s="395"/>
      <c r="BD10" s="395"/>
      <c r="BE10" s="395"/>
      <c r="BF10" s="395"/>
      <c r="BG10" s="395"/>
      <c r="BH10" s="395"/>
      <c r="BI10" s="395"/>
      <c r="BJ10" s="395"/>
      <c r="BK10" s="395"/>
      <c r="BL10" s="395"/>
      <c r="BM10" s="395"/>
      <c r="BN10" s="395"/>
      <c r="BO10" s="395"/>
      <c r="BP10" s="395"/>
      <c r="BQ10" s="395"/>
      <c r="BR10" s="395"/>
      <c r="BS10" s="395"/>
      <c r="BT10" s="395"/>
      <c r="BU10" s="395"/>
      <c r="BV10" s="395"/>
      <c r="BW10" s="395"/>
      <c r="BX10" s="395"/>
      <c r="BY10" s="395"/>
      <c r="BZ10" s="395"/>
      <c r="CA10" s="395"/>
      <c r="CB10" s="395"/>
      <c r="CC10" s="395"/>
      <c r="CD10" s="395"/>
      <c r="CE10" s="395"/>
      <c r="CF10" s="395"/>
      <c r="CG10" s="395"/>
      <c r="CH10" s="395"/>
      <c r="CI10" s="395"/>
      <c r="CJ10" s="395"/>
      <c r="CK10" s="395"/>
      <c r="CL10" s="395"/>
      <c r="CM10" s="395"/>
      <c r="CN10" s="395"/>
      <c r="CO10" s="395"/>
      <c r="CP10" s="395"/>
      <c r="CQ10" s="395"/>
      <c r="CR10" s="395"/>
      <c r="CS10" s="395"/>
      <c r="CT10" s="395"/>
      <c r="CU10" s="395"/>
      <c r="CV10" s="395"/>
      <c r="CW10" s="395"/>
      <c r="CX10" s="395"/>
      <c r="CY10" s="395"/>
      <c r="CZ10" s="395"/>
      <c r="DA10" s="395"/>
      <c r="DB10" s="395"/>
      <c r="DC10" s="395"/>
      <c r="DD10" s="395"/>
      <c r="DE10" s="395"/>
    </row>
    <row r="11" spans="1:109" s="226" customFormat="1" ht="13.5" x14ac:dyDescent="0.15">
      <c r="A11" s="395"/>
      <c r="B11" s="395"/>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5"/>
      <c r="AY11" s="395"/>
      <c r="AZ11" s="395"/>
      <c r="BA11" s="395"/>
      <c r="BB11" s="395"/>
      <c r="BC11" s="395"/>
      <c r="BD11" s="395"/>
      <c r="BE11" s="395"/>
      <c r="BF11" s="395"/>
      <c r="BG11" s="395"/>
      <c r="BH11" s="395"/>
      <c r="BI11" s="395"/>
      <c r="BJ11" s="395"/>
      <c r="BK11" s="395"/>
      <c r="BL11" s="395"/>
      <c r="BM11" s="395"/>
      <c r="BN11" s="395"/>
      <c r="BO11" s="395"/>
      <c r="BP11" s="395"/>
      <c r="BQ11" s="395"/>
      <c r="BR11" s="395"/>
      <c r="BS11" s="395"/>
      <c r="BT11" s="395"/>
      <c r="BU11" s="395"/>
      <c r="BV11" s="395"/>
      <c r="BW11" s="395"/>
      <c r="BX11" s="395"/>
      <c r="BY11" s="395"/>
      <c r="BZ11" s="395"/>
      <c r="CA11" s="395"/>
      <c r="CB11" s="395"/>
      <c r="CC11" s="395"/>
      <c r="CD11" s="395"/>
      <c r="CE11" s="395"/>
      <c r="CF11" s="395"/>
      <c r="CG11" s="395"/>
      <c r="CH11" s="395"/>
      <c r="CI11" s="395"/>
      <c r="CJ11" s="395"/>
      <c r="CK11" s="395"/>
      <c r="CL11" s="395"/>
      <c r="CM11" s="395"/>
      <c r="CN11" s="395"/>
      <c r="CO11" s="395"/>
      <c r="CP11" s="395"/>
      <c r="CQ11" s="395"/>
      <c r="CR11" s="395"/>
      <c r="CS11" s="395"/>
      <c r="CT11" s="395"/>
      <c r="CU11" s="395"/>
      <c r="CV11" s="395"/>
      <c r="CW11" s="395"/>
      <c r="CX11" s="395"/>
      <c r="CY11" s="395"/>
      <c r="CZ11" s="395"/>
      <c r="DA11" s="395"/>
      <c r="DB11" s="395"/>
      <c r="DC11" s="395"/>
      <c r="DD11" s="395"/>
      <c r="DE11" s="395"/>
    </row>
    <row r="12" spans="1:109" s="226" customFormat="1" ht="13.5" x14ac:dyDescent="0.15">
      <c r="A12" s="395"/>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c r="BB12" s="395"/>
      <c r="BC12" s="395"/>
      <c r="BD12" s="395"/>
      <c r="BE12" s="395"/>
      <c r="BF12" s="395"/>
      <c r="BG12" s="395"/>
      <c r="BH12" s="395"/>
      <c r="BI12" s="395"/>
      <c r="BJ12" s="395"/>
      <c r="BK12" s="395"/>
      <c r="BL12" s="395"/>
      <c r="BM12" s="395"/>
      <c r="BN12" s="395"/>
      <c r="BO12" s="395"/>
      <c r="BP12" s="395"/>
      <c r="BQ12" s="395"/>
      <c r="BR12" s="395"/>
      <c r="BS12" s="395"/>
      <c r="BT12" s="395"/>
      <c r="BU12" s="395"/>
      <c r="BV12" s="395"/>
      <c r="BW12" s="395"/>
      <c r="BX12" s="395"/>
      <c r="BY12" s="395"/>
      <c r="BZ12" s="395"/>
      <c r="CA12" s="395"/>
      <c r="CB12" s="395"/>
      <c r="CC12" s="395"/>
      <c r="CD12" s="395"/>
      <c r="CE12" s="395"/>
      <c r="CF12" s="395"/>
      <c r="CG12" s="395"/>
      <c r="CH12" s="395"/>
      <c r="CI12" s="395"/>
      <c r="CJ12" s="395"/>
      <c r="CK12" s="395"/>
      <c r="CL12" s="395"/>
      <c r="CM12" s="395"/>
      <c r="CN12" s="395"/>
      <c r="CO12" s="395"/>
      <c r="CP12" s="395"/>
      <c r="CQ12" s="395"/>
      <c r="CR12" s="395"/>
      <c r="CS12" s="395"/>
      <c r="CT12" s="395"/>
      <c r="CU12" s="395"/>
      <c r="CV12" s="395"/>
      <c r="CW12" s="395"/>
      <c r="CX12" s="395"/>
      <c r="CY12" s="395"/>
      <c r="CZ12" s="395"/>
      <c r="DA12" s="395"/>
      <c r="DB12" s="395"/>
      <c r="DC12" s="395"/>
      <c r="DD12" s="395"/>
      <c r="DE12" s="395"/>
    </row>
    <row r="13" spans="1:109" s="226" customFormat="1" ht="13.5" x14ac:dyDescent="0.15">
      <c r="A13" s="395"/>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5"/>
      <c r="AU13" s="395"/>
      <c r="AV13" s="395"/>
      <c r="AW13" s="395"/>
      <c r="AX13" s="395"/>
      <c r="AY13" s="395"/>
      <c r="AZ13" s="395"/>
      <c r="BA13" s="395"/>
      <c r="BB13" s="395"/>
      <c r="BC13" s="395"/>
      <c r="BD13" s="395"/>
      <c r="BE13" s="395"/>
      <c r="BF13" s="395"/>
      <c r="BG13" s="395"/>
      <c r="BH13" s="395"/>
      <c r="BI13" s="395"/>
      <c r="BJ13" s="395"/>
      <c r="BK13" s="395"/>
      <c r="BL13" s="395"/>
      <c r="BM13" s="395"/>
      <c r="BN13" s="395"/>
      <c r="BO13" s="395"/>
      <c r="BP13" s="395"/>
      <c r="BQ13" s="395"/>
      <c r="BR13" s="395"/>
      <c r="BS13" s="395"/>
      <c r="BT13" s="395"/>
      <c r="BU13" s="395"/>
      <c r="BV13" s="395"/>
      <c r="BW13" s="395"/>
      <c r="BX13" s="395"/>
      <c r="BY13" s="395"/>
      <c r="BZ13" s="395"/>
      <c r="CA13" s="395"/>
      <c r="CB13" s="395"/>
      <c r="CC13" s="395"/>
      <c r="CD13" s="395"/>
      <c r="CE13" s="395"/>
      <c r="CF13" s="395"/>
      <c r="CG13" s="395"/>
      <c r="CH13" s="395"/>
      <c r="CI13" s="395"/>
      <c r="CJ13" s="395"/>
      <c r="CK13" s="395"/>
      <c r="CL13" s="395"/>
      <c r="CM13" s="395"/>
      <c r="CN13" s="395"/>
      <c r="CO13" s="395"/>
      <c r="CP13" s="395"/>
      <c r="CQ13" s="395"/>
      <c r="CR13" s="395"/>
      <c r="CS13" s="395"/>
      <c r="CT13" s="395"/>
      <c r="CU13" s="395"/>
      <c r="CV13" s="395"/>
      <c r="CW13" s="395"/>
      <c r="CX13" s="395"/>
      <c r="CY13" s="395"/>
      <c r="CZ13" s="395"/>
      <c r="DA13" s="395"/>
      <c r="DB13" s="395"/>
      <c r="DC13" s="395"/>
      <c r="DD13" s="395"/>
      <c r="DE13" s="395"/>
    </row>
    <row r="14" spans="1:109" s="226" customFormat="1" ht="13.5" x14ac:dyDescent="0.15">
      <c r="A14" s="395"/>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5"/>
      <c r="BY14" s="395"/>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5"/>
    </row>
    <row r="15" spans="1:109" s="226" customFormat="1" ht="13.5" x14ac:dyDescent="0.15">
      <c r="A15" s="362"/>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c r="BB15" s="395"/>
      <c r="BC15" s="395"/>
      <c r="BD15" s="395"/>
      <c r="BE15" s="395"/>
      <c r="BF15" s="395"/>
      <c r="BG15" s="395"/>
      <c r="BH15" s="395"/>
      <c r="BI15" s="395"/>
      <c r="BJ15" s="395"/>
      <c r="BK15" s="395"/>
      <c r="BL15" s="395"/>
      <c r="BM15" s="395"/>
      <c r="BN15" s="395"/>
      <c r="BO15" s="395"/>
      <c r="BP15" s="395"/>
      <c r="BQ15" s="395"/>
      <c r="BR15" s="395"/>
      <c r="BS15" s="395"/>
      <c r="BT15" s="395"/>
      <c r="BU15" s="395"/>
      <c r="BV15" s="395"/>
      <c r="BW15" s="395"/>
      <c r="BX15" s="395"/>
      <c r="BY15" s="395"/>
      <c r="BZ15" s="395"/>
      <c r="CA15" s="395"/>
      <c r="CB15" s="395"/>
      <c r="CC15" s="395"/>
      <c r="CD15" s="395"/>
      <c r="CE15" s="395"/>
      <c r="CF15" s="395"/>
      <c r="CG15" s="395"/>
      <c r="CH15" s="395"/>
      <c r="CI15" s="395"/>
      <c r="CJ15" s="395"/>
      <c r="CK15" s="395"/>
      <c r="CL15" s="395"/>
      <c r="CM15" s="395"/>
      <c r="CN15" s="395"/>
      <c r="CO15" s="395"/>
      <c r="CP15" s="395"/>
      <c r="CQ15" s="395"/>
      <c r="CR15" s="395"/>
      <c r="CS15" s="395"/>
      <c r="CT15" s="395"/>
      <c r="CU15" s="395"/>
      <c r="CV15" s="395"/>
      <c r="CW15" s="395"/>
      <c r="CX15" s="395"/>
      <c r="CY15" s="395"/>
      <c r="CZ15" s="395"/>
      <c r="DA15" s="395"/>
      <c r="DB15" s="395"/>
      <c r="DC15" s="395"/>
      <c r="DD15" s="395"/>
      <c r="DE15" s="395"/>
    </row>
    <row r="16" spans="1:109" s="226" customFormat="1" ht="13.5" x14ac:dyDescent="0.15">
      <c r="A16" s="362"/>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5"/>
      <c r="BB16" s="395"/>
      <c r="BC16" s="395"/>
      <c r="BD16" s="395"/>
      <c r="BE16" s="395"/>
      <c r="BF16" s="395"/>
      <c r="BG16" s="395"/>
      <c r="BH16" s="395"/>
      <c r="BI16" s="395"/>
      <c r="BJ16" s="395"/>
      <c r="BK16" s="395"/>
      <c r="BL16" s="395"/>
      <c r="BM16" s="395"/>
      <c r="BN16" s="395"/>
      <c r="BO16" s="395"/>
      <c r="BP16" s="395"/>
      <c r="BQ16" s="395"/>
      <c r="BR16" s="395"/>
      <c r="BS16" s="395"/>
      <c r="BT16" s="395"/>
      <c r="BU16" s="395"/>
      <c r="BV16" s="395"/>
      <c r="BW16" s="395"/>
      <c r="BX16" s="395"/>
      <c r="BY16" s="395"/>
      <c r="BZ16" s="395"/>
      <c r="CA16" s="395"/>
      <c r="CB16" s="395"/>
      <c r="CC16" s="395"/>
      <c r="CD16" s="395"/>
      <c r="CE16" s="395"/>
      <c r="CF16" s="395"/>
      <c r="CG16" s="395"/>
      <c r="CH16" s="395"/>
      <c r="CI16" s="395"/>
      <c r="CJ16" s="395"/>
      <c r="CK16" s="395"/>
      <c r="CL16" s="395"/>
      <c r="CM16" s="395"/>
      <c r="CN16" s="395"/>
      <c r="CO16" s="395"/>
      <c r="CP16" s="395"/>
      <c r="CQ16" s="395"/>
      <c r="CR16" s="395"/>
      <c r="CS16" s="395"/>
      <c r="CT16" s="395"/>
      <c r="CU16" s="395"/>
      <c r="CV16" s="395"/>
      <c r="CW16" s="395"/>
      <c r="CX16" s="395"/>
      <c r="CY16" s="395"/>
      <c r="CZ16" s="395"/>
      <c r="DA16" s="395"/>
      <c r="DB16" s="395"/>
      <c r="DC16" s="395"/>
      <c r="DD16" s="395"/>
      <c r="DE16" s="395"/>
    </row>
    <row r="17" spans="1:109" s="226" customFormat="1" ht="13.5" x14ac:dyDescent="0.15">
      <c r="A17" s="362"/>
      <c r="B17" s="395"/>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c r="BB17" s="395"/>
      <c r="BC17" s="395"/>
      <c r="BD17" s="395"/>
      <c r="BE17" s="395"/>
      <c r="BF17" s="395"/>
      <c r="BG17" s="395"/>
      <c r="BH17" s="395"/>
      <c r="BI17" s="395"/>
      <c r="BJ17" s="395"/>
      <c r="BK17" s="395"/>
      <c r="BL17" s="395"/>
      <c r="BM17" s="395"/>
      <c r="BN17" s="395"/>
      <c r="BO17" s="395"/>
      <c r="BP17" s="395"/>
      <c r="BQ17" s="395"/>
      <c r="BR17" s="395"/>
      <c r="BS17" s="395"/>
      <c r="BT17" s="395"/>
      <c r="BU17" s="395"/>
      <c r="BV17" s="395"/>
      <c r="BW17" s="395"/>
      <c r="BX17" s="395"/>
      <c r="BY17" s="395"/>
      <c r="BZ17" s="395"/>
      <c r="CA17" s="395"/>
      <c r="CB17" s="395"/>
      <c r="CC17" s="395"/>
      <c r="CD17" s="395"/>
      <c r="CE17" s="395"/>
      <c r="CF17" s="395"/>
      <c r="CG17" s="395"/>
      <c r="CH17" s="395"/>
      <c r="CI17" s="395"/>
      <c r="CJ17" s="395"/>
      <c r="CK17" s="395"/>
      <c r="CL17" s="395"/>
      <c r="CM17" s="395"/>
      <c r="CN17" s="395"/>
      <c r="CO17" s="395"/>
      <c r="CP17" s="395"/>
      <c r="CQ17" s="395"/>
      <c r="CR17" s="395"/>
      <c r="CS17" s="395"/>
      <c r="CT17" s="395"/>
      <c r="CU17" s="395"/>
      <c r="CV17" s="395"/>
      <c r="CW17" s="395"/>
      <c r="CX17" s="395"/>
      <c r="CY17" s="395"/>
      <c r="CZ17" s="395"/>
      <c r="DA17" s="395"/>
      <c r="DB17" s="395"/>
      <c r="DC17" s="395"/>
      <c r="DD17" s="395"/>
      <c r="DE17" s="395"/>
    </row>
    <row r="18" spans="1:109" s="226" customFormat="1" ht="13.5" x14ac:dyDescent="0.15">
      <c r="A18" s="362"/>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5"/>
      <c r="AZ18" s="395"/>
      <c r="BA18" s="395"/>
      <c r="BB18" s="395"/>
      <c r="BC18" s="395"/>
      <c r="BD18" s="395"/>
      <c r="BE18" s="395"/>
      <c r="BF18" s="395"/>
      <c r="BG18" s="395"/>
      <c r="BH18" s="395"/>
      <c r="BI18" s="395"/>
      <c r="BJ18" s="395"/>
      <c r="BK18" s="395"/>
      <c r="BL18" s="395"/>
      <c r="BM18" s="395"/>
      <c r="BN18" s="395"/>
      <c r="BO18" s="395"/>
      <c r="BP18" s="395"/>
      <c r="BQ18" s="395"/>
      <c r="BR18" s="395"/>
      <c r="BS18" s="395"/>
      <c r="BT18" s="395"/>
      <c r="BU18" s="395"/>
      <c r="BV18" s="395"/>
      <c r="BW18" s="395"/>
      <c r="BX18" s="395"/>
      <c r="BY18" s="395"/>
      <c r="BZ18" s="395"/>
      <c r="CA18" s="395"/>
      <c r="CB18" s="395"/>
      <c r="CC18" s="395"/>
      <c r="CD18" s="395"/>
      <c r="CE18" s="395"/>
      <c r="CF18" s="395"/>
      <c r="CG18" s="395"/>
      <c r="CH18" s="395"/>
      <c r="CI18" s="395"/>
      <c r="CJ18" s="395"/>
      <c r="CK18" s="395"/>
      <c r="CL18" s="395"/>
      <c r="CM18" s="395"/>
      <c r="CN18" s="395"/>
      <c r="CO18" s="395"/>
      <c r="CP18" s="395"/>
      <c r="CQ18" s="395"/>
      <c r="CR18" s="395"/>
      <c r="CS18" s="395"/>
      <c r="CT18" s="395"/>
      <c r="CU18" s="395"/>
      <c r="CV18" s="395"/>
      <c r="CW18" s="395"/>
      <c r="CX18" s="395"/>
      <c r="CY18" s="395"/>
      <c r="CZ18" s="395"/>
      <c r="DA18" s="395"/>
      <c r="DB18" s="395"/>
      <c r="DC18" s="395"/>
      <c r="DD18" s="395"/>
      <c r="DE18" s="395"/>
    </row>
    <row r="19" spans="1:109" ht="13.5" x14ac:dyDescent="0.15">
      <c r="DD19" s="362"/>
      <c r="DE19" s="362"/>
    </row>
    <row r="20" spans="1:109" ht="13.5" x14ac:dyDescent="0.15">
      <c r="DD20" s="362"/>
      <c r="DE20" s="362"/>
    </row>
    <row r="21" spans="1:109" ht="17.25" customHeight="1" x14ac:dyDescent="0.15">
      <c r="B21" s="394"/>
      <c r="C21" s="391"/>
      <c r="D21" s="391"/>
      <c r="E21" s="391"/>
      <c r="F21" s="391"/>
      <c r="G21" s="391"/>
      <c r="H21" s="391"/>
      <c r="I21" s="391"/>
      <c r="J21" s="391"/>
      <c r="K21" s="391"/>
      <c r="L21" s="391"/>
      <c r="M21" s="391"/>
      <c r="N21" s="393"/>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3"/>
      <c r="AU21" s="391"/>
      <c r="AV21" s="391"/>
      <c r="AW21" s="391"/>
      <c r="AX21" s="391"/>
      <c r="AY21" s="391"/>
      <c r="AZ21" s="391"/>
      <c r="BA21" s="391"/>
      <c r="BB21" s="391"/>
      <c r="BC21" s="391"/>
      <c r="BD21" s="391"/>
      <c r="BE21" s="391"/>
      <c r="BF21" s="393"/>
      <c r="BG21" s="391"/>
      <c r="BH21" s="391"/>
      <c r="BI21" s="391"/>
      <c r="BJ21" s="391"/>
      <c r="BK21" s="391"/>
      <c r="BL21" s="391"/>
      <c r="BM21" s="391"/>
      <c r="BN21" s="391"/>
      <c r="BO21" s="391"/>
      <c r="BP21" s="391"/>
      <c r="BQ21" s="391"/>
      <c r="BR21" s="393"/>
      <c r="BS21" s="391"/>
      <c r="BT21" s="391"/>
      <c r="BU21" s="391"/>
      <c r="BV21" s="391"/>
      <c r="BW21" s="391"/>
      <c r="BX21" s="391"/>
      <c r="BY21" s="391"/>
      <c r="BZ21" s="391"/>
      <c r="CA21" s="391"/>
      <c r="CB21" s="391"/>
      <c r="CC21" s="391"/>
      <c r="CD21" s="393"/>
      <c r="CE21" s="391"/>
      <c r="CF21" s="391"/>
      <c r="CG21" s="391"/>
      <c r="CH21" s="391"/>
      <c r="CI21" s="391"/>
      <c r="CJ21" s="391"/>
      <c r="CK21" s="391"/>
      <c r="CL21" s="391"/>
      <c r="CM21" s="391"/>
      <c r="CN21" s="391"/>
      <c r="CO21" s="391"/>
      <c r="CP21" s="393"/>
      <c r="CQ21" s="391"/>
      <c r="CR21" s="391"/>
      <c r="CS21" s="391"/>
      <c r="CT21" s="391"/>
      <c r="CU21" s="391"/>
      <c r="CV21" s="391"/>
      <c r="CW21" s="391"/>
      <c r="CX21" s="391"/>
      <c r="CY21" s="391"/>
      <c r="CZ21" s="391"/>
      <c r="DA21" s="391"/>
      <c r="DB21" s="393"/>
      <c r="DC21" s="391"/>
      <c r="DD21" s="390"/>
      <c r="DE21" s="362"/>
    </row>
    <row r="22" spans="1:109" ht="17.25" customHeight="1" x14ac:dyDescent="0.15">
      <c r="B22" s="363"/>
    </row>
    <row r="23" spans="1:109" ht="13.5" x14ac:dyDescent="0.15">
      <c r="B23" s="363"/>
    </row>
    <row r="24" spans="1:109" ht="13.5" x14ac:dyDescent="0.15">
      <c r="B24" s="363"/>
    </row>
    <row r="25" spans="1:109" ht="13.5" x14ac:dyDescent="0.15">
      <c r="B25" s="363"/>
    </row>
    <row r="26" spans="1:109" ht="13.5" x14ac:dyDescent="0.15">
      <c r="B26" s="363"/>
    </row>
    <row r="27" spans="1:109" ht="13.5" x14ac:dyDescent="0.15">
      <c r="B27" s="363"/>
    </row>
    <row r="28" spans="1:109" ht="13.5" x14ac:dyDescent="0.15">
      <c r="B28" s="363"/>
    </row>
    <row r="29" spans="1:109" ht="13.5" x14ac:dyDescent="0.15">
      <c r="B29" s="363"/>
    </row>
    <row r="30" spans="1:109" ht="13.5" x14ac:dyDescent="0.15">
      <c r="B30" s="363"/>
    </row>
    <row r="31" spans="1:109" ht="13.5" x14ac:dyDescent="0.15">
      <c r="B31" s="363"/>
    </row>
    <row r="32" spans="1:109" ht="13.5" x14ac:dyDescent="0.15">
      <c r="B32" s="363"/>
    </row>
    <row r="33" spans="2:109" ht="13.5" x14ac:dyDescent="0.15">
      <c r="B33" s="363"/>
    </row>
    <row r="34" spans="2:109" ht="13.5" x14ac:dyDescent="0.15">
      <c r="B34" s="363"/>
    </row>
    <row r="35" spans="2:109" ht="13.5" x14ac:dyDescent="0.15">
      <c r="B35" s="363"/>
    </row>
    <row r="36" spans="2:109" ht="13.5" x14ac:dyDescent="0.15">
      <c r="B36" s="363"/>
    </row>
    <row r="37" spans="2:109" ht="13.5" x14ac:dyDescent="0.15">
      <c r="B37" s="363"/>
    </row>
    <row r="38" spans="2:109" ht="13.5" x14ac:dyDescent="0.15">
      <c r="B38" s="363"/>
    </row>
    <row r="39" spans="2:109" ht="13.5" x14ac:dyDescent="0.15">
      <c r="B39" s="367"/>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c r="BZ39" s="366"/>
      <c r="CA39" s="366"/>
      <c r="CB39" s="366"/>
      <c r="CC39" s="366"/>
      <c r="CD39" s="366"/>
      <c r="CE39" s="366"/>
      <c r="CF39" s="366"/>
      <c r="CG39" s="366"/>
      <c r="CH39" s="366"/>
      <c r="CI39" s="366"/>
      <c r="CJ39" s="366"/>
      <c r="CK39" s="366"/>
      <c r="CL39" s="366"/>
      <c r="CM39" s="366"/>
      <c r="CN39" s="366"/>
      <c r="CO39" s="366"/>
      <c r="CP39" s="366"/>
      <c r="CQ39" s="366"/>
      <c r="CR39" s="366"/>
      <c r="CS39" s="366"/>
      <c r="CT39" s="366"/>
      <c r="CU39" s="366"/>
      <c r="CV39" s="366"/>
      <c r="CW39" s="366"/>
      <c r="CX39" s="366"/>
      <c r="CY39" s="366"/>
      <c r="CZ39" s="366"/>
      <c r="DA39" s="366"/>
      <c r="DB39" s="366"/>
      <c r="DC39" s="366"/>
      <c r="DD39" s="365"/>
    </row>
    <row r="40" spans="2:109" ht="13.5" x14ac:dyDescent="0.15">
      <c r="B40" s="382"/>
      <c r="DD40" s="382"/>
      <c r="DE40" s="362"/>
    </row>
    <row r="41" spans="2:109" ht="17.25" x14ac:dyDescent="0.15">
      <c r="B41" s="392" t="s">
        <v>590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0"/>
    </row>
    <row r="42" spans="2:109" ht="13.5" x14ac:dyDescent="0.15">
      <c r="B42" s="363"/>
      <c r="G42" s="378"/>
      <c r="I42" s="377"/>
      <c r="J42" s="377"/>
      <c r="K42" s="377"/>
      <c r="AM42" s="378"/>
      <c r="AN42" s="378" t="s">
        <v>586</v>
      </c>
      <c r="AP42" s="377"/>
      <c r="AQ42" s="377"/>
      <c r="AR42" s="377"/>
      <c r="AY42" s="378"/>
      <c r="BA42" s="377"/>
      <c r="BB42" s="377"/>
      <c r="BC42" s="377"/>
      <c r="BK42" s="378"/>
      <c r="BM42" s="377"/>
      <c r="BN42" s="377"/>
      <c r="BO42" s="377"/>
      <c r="BW42" s="378"/>
      <c r="BY42" s="377"/>
      <c r="BZ42" s="377"/>
      <c r="CA42" s="377"/>
      <c r="CI42" s="378"/>
      <c r="CK42" s="377"/>
      <c r="CL42" s="377"/>
      <c r="CM42" s="377"/>
      <c r="CU42" s="378"/>
      <c r="CW42" s="377"/>
      <c r="CX42" s="377"/>
      <c r="CY42" s="377"/>
    </row>
    <row r="43" spans="2:109" ht="13.5" customHeight="1" x14ac:dyDescent="0.15">
      <c r="B43" s="363"/>
      <c r="AN43" s="1251" t="s">
        <v>589</v>
      </c>
      <c r="AO43" s="1252"/>
      <c r="AP43" s="1252"/>
      <c r="AQ43" s="1252"/>
      <c r="AR43" s="1252"/>
      <c r="AS43" s="1252"/>
      <c r="AT43" s="1252"/>
      <c r="AU43" s="1252"/>
      <c r="AV43" s="1252"/>
      <c r="AW43" s="1252"/>
      <c r="AX43" s="1252"/>
      <c r="AY43" s="1252"/>
      <c r="AZ43" s="1252"/>
      <c r="BA43" s="1252"/>
      <c r="BB43" s="1252"/>
      <c r="BC43" s="1252"/>
      <c r="BD43" s="1252"/>
      <c r="BE43" s="1252"/>
      <c r="BF43" s="1252"/>
      <c r="BG43" s="1252"/>
      <c r="BH43" s="1252"/>
      <c r="BI43" s="1252"/>
      <c r="BJ43" s="1252"/>
      <c r="BK43" s="1252"/>
      <c r="BL43" s="1252"/>
      <c r="BM43" s="1252"/>
      <c r="BN43" s="1252"/>
      <c r="BO43" s="1252"/>
      <c r="BP43" s="1252"/>
      <c r="BQ43" s="1252"/>
      <c r="BR43" s="1252"/>
      <c r="BS43" s="1252"/>
      <c r="BT43" s="1252"/>
      <c r="BU43" s="1252"/>
      <c r="BV43" s="1252"/>
      <c r="BW43" s="1252"/>
      <c r="BX43" s="1252"/>
      <c r="BY43" s="1252"/>
      <c r="BZ43" s="1252"/>
      <c r="CA43" s="1252"/>
      <c r="CB43" s="1252"/>
      <c r="CC43" s="1252"/>
      <c r="CD43" s="1252"/>
      <c r="CE43" s="1252"/>
      <c r="CF43" s="1252"/>
      <c r="CG43" s="1252"/>
      <c r="CH43" s="1252"/>
      <c r="CI43" s="1252"/>
      <c r="CJ43" s="1252"/>
      <c r="CK43" s="1252"/>
      <c r="CL43" s="1252"/>
      <c r="CM43" s="1252"/>
      <c r="CN43" s="1252"/>
      <c r="CO43" s="1252"/>
      <c r="CP43" s="1252"/>
      <c r="CQ43" s="1252"/>
      <c r="CR43" s="1252"/>
      <c r="CS43" s="1252"/>
      <c r="CT43" s="1252"/>
      <c r="CU43" s="1252"/>
      <c r="CV43" s="1252"/>
      <c r="CW43" s="1252"/>
      <c r="CX43" s="1252"/>
      <c r="CY43" s="1252"/>
      <c r="CZ43" s="1252"/>
      <c r="DA43" s="1252"/>
      <c r="DB43" s="1252"/>
      <c r="DC43" s="1253"/>
    </row>
    <row r="44" spans="2:109" ht="13.5" x14ac:dyDescent="0.15">
      <c r="B44" s="363"/>
      <c r="AN44" s="1254"/>
      <c r="AO44" s="1255"/>
      <c r="AP44" s="1255"/>
      <c r="AQ44" s="1255"/>
      <c r="AR44" s="1255"/>
      <c r="AS44" s="1255"/>
      <c r="AT44" s="1255"/>
      <c r="AU44" s="1255"/>
      <c r="AV44" s="1255"/>
      <c r="AW44" s="1255"/>
      <c r="AX44" s="1255"/>
      <c r="AY44" s="1255"/>
      <c r="AZ44" s="1255"/>
      <c r="BA44" s="1255"/>
      <c r="BB44" s="1255"/>
      <c r="BC44" s="1255"/>
      <c r="BD44" s="1255"/>
      <c r="BE44" s="1255"/>
      <c r="BF44" s="1255"/>
      <c r="BG44" s="1255"/>
      <c r="BH44" s="1255"/>
      <c r="BI44" s="1255"/>
      <c r="BJ44" s="1255"/>
      <c r="BK44" s="1255"/>
      <c r="BL44" s="1255"/>
      <c r="BM44" s="1255"/>
      <c r="BN44" s="1255"/>
      <c r="BO44" s="1255"/>
      <c r="BP44" s="1255"/>
      <c r="BQ44" s="1255"/>
      <c r="BR44" s="1255"/>
      <c r="BS44" s="1255"/>
      <c r="BT44" s="1255"/>
      <c r="BU44" s="1255"/>
      <c r="BV44" s="1255"/>
      <c r="BW44" s="1255"/>
      <c r="BX44" s="1255"/>
      <c r="BY44" s="1255"/>
      <c r="BZ44" s="1255"/>
      <c r="CA44" s="1255"/>
      <c r="CB44" s="1255"/>
      <c r="CC44" s="1255"/>
      <c r="CD44" s="1255"/>
      <c r="CE44" s="1255"/>
      <c r="CF44" s="1255"/>
      <c r="CG44" s="1255"/>
      <c r="CH44" s="1255"/>
      <c r="CI44" s="1255"/>
      <c r="CJ44" s="1255"/>
      <c r="CK44" s="1255"/>
      <c r="CL44" s="1255"/>
      <c r="CM44" s="1255"/>
      <c r="CN44" s="1255"/>
      <c r="CO44" s="1255"/>
      <c r="CP44" s="1255"/>
      <c r="CQ44" s="1255"/>
      <c r="CR44" s="1255"/>
      <c r="CS44" s="1255"/>
      <c r="CT44" s="1255"/>
      <c r="CU44" s="1255"/>
      <c r="CV44" s="1255"/>
      <c r="CW44" s="1255"/>
      <c r="CX44" s="1255"/>
      <c r="CY44" s="1255"/>
      <c r="CZ44" s="1255"/>
      <c r="DA44" s="1255"/>
      <c r="DB44" s="1255"/>
      <c r="DC44" s="1256"/>
    </row>
    <row r="45" spans="2:109" ht="13.5" x14ac:dyDescent="0.15">
      <c r="B45" s="363"/>
      <c r="AN45" s="1254"/>
      <c r="AO45" s="1255"/>
      <c r="AP45" s="1255"/>
      <c r="AQ45" s="1255"/>
      <c r="AR45" s="1255"/>
      <c r="AS45" s="1255"/>
      <c r="AT45" s="1255"/>
      <c r="AU45" s="1255"/>
      <c r="AV45" s="1255"/>
      <c r="AW45" s="1255"/>
      <c r="AX45" s="1255"/>
      <c r="AY45" s="1255"/>
      <c r="AZ45" s="1255"/>
      <c r="BA45" s="1255"/>
      <c r="BB45" s="1255"/>
      <c r="BC45" s="1255"/>
      <c r="BD45" s="1255"/>
      <c r="BE45" s="1255"/>
      <c r="BF45" s="1255"/>
      <c r="BG45" s="1255"/>
      <c r="BH45" s="1255"/>
      <c r="BI45" s="1255"/>
      <c r="BJ45" s="1255"/>
      <c r="BK45" s="1255"/>
      <c r="BL45" s="1255"/>
      <c r="BM45" s="1255"/>
      <c r="BN45" s="1255"/>
      <c r="BO45" s="1255"/>
      <c r="BP45" s="1255"/>
      <c r="BQ45" s="1255"/>
      <c r="BR45" s="1255"/>
      <c r="BS45" s="1255"/>
      <c r="BT45" s="1255"/>
      <c r="BU45" s="1255"/>
      <c r="BV45" s="1255"/>
      <c r="BW45" s="1255"/>
      <c r="BX45" s="1255"/>
      <c r="BY45" s="1255"/>
      <c r="BZ45" s="1255"/>
      <c r="CA45" s="1255"/>
      <c r="CB45" s="1255"/>
      <c r="CC45" s="1255"/>
      <c r="CD45" s="1255"/>
      <c r="CE45" s="1255"/>
      <c r="CF45" s="1255"/>
      <c r="CG45" s="1255"/>
      <c r="CH45" s="1255"/>
      <c r="CI45" s="1255"/>
      <c r="CJ45" s="1255"/>
      <c r="CK45" s="1255"/>
      <c r="CL45" s="1255"/>
      <c r="CM45" s="1255"/>
      <c r="CN45" s="1255"/>
      <c r="CO45" s="1255"/>
      <c r="CP45" s="1255"/>
      <c r="CQ45" s="1255"/>
      <c r="CR45" s="1255"/>
      <c r="CS45" s="1255"/>
      <c r="CT45" s="1255"/>
      <c r="CU45" s="1255"/>
      <c r="CV45" s="1255"/>
      <c r="CW45" s="1255"/>
      <c r="CX45" s="1255"/>
      <c r="CY45" s="1255"/>
      <c r="CZ45" s="1255"/>
      <c r="DA45" s="1255"/>
      <c r="DB45" s="1255"/>
      <c r="DC45" s="1256"/>
    </row>
    <row r="46" spans="2:109" ht="13.5" x14ac:dyDescent="0.15">
      <c r="B46" s="363"/>
      <c r="AN46" s="1254"/>
      <c r="AO46" s="1255"/>
      <c r="AP46" s="1255"/>
      <c r="AQ46" s="1255"/>
      <c r="AR46" s="1255"/>
      <c r="AS46" s="1255"/>
      <c r="AT46" s="1255"/>
      <c r="AU46" s="1255"/>
      <c r="AV46" s="1255"/>
      <c r="AW46" s="1255"/>
      <c r="AX46" s="1255"/>
      <c r="AY46" s="1255"/>
      <c r="AZ46" s="1255"/>
      <c r="BA46" s="1255"/>
      <c r="BB46" s="1255"/>
      <c r="BC46" s="1255"/>
      <c r="BD46" s="1255"/>
      <c r="BE46" s="1255"/>
      <c r="BF46" s="1255"/>
      <c r="BG46" s="1255"/>
      <c r="BH46" s="1255"/>
      <c r="BI46" s="1255"/>
      <c r="BJ46" s="1255"/>
      <c r="BK46" s="1255"/>
      <c r="BL46" s="1255"/>
      <c r="BM46" s="1255"/>
      <c r="BN46" s="1255"/>
      <c r="BO46" s="1255"/>
      <c r="BP46" s="1255"/>
      <c r="BQ46" s="1255"/>
      <c r="BR46" s="1255"/>
      <c r="BS46" s="1255"/>
      <c r="BT46" s="1255"/>
      <c r="BU46" s="1255"/>
      <c r="BV46" s="1255"/>
      <c r="BW46" s="1255"/>
      <c r="BX46" s="1255"/>
      <c r="BY46" s="1255"/>
      <c r="BZ46" s="1255"/>
      <c r="CA46" s="1255"/>
      <c r="CB46" s="1255"/>
      <c r="CC46" s="1255"/>
      <c r="CD46" s="1255"/>
      <c r="CE46" s="1255"/>
      <c r="CF46" s="1255"/>
      <c r="CG46" s="1255"/>
      <c r="CH46" s="1255"/>
      <c r="CI46" s="1255"/>
      <c r="CJ46" s="1255"/>
      <c r="CK46" s="1255"/>
      <c r="CL46" s="1255"/>
      <c r="CM46" s="1255"/>
      <c r="CN46" s="1255"/>
      <c r="CO46" s="1255"/>
      <c r="CP46" s="1255"/>
      <c r="CQ46" s="1255"/>
      <c r="CR46" s="1255"/>
      <c r="CS46" s="1255"/>
      <c r="CT46" s="1255"/>
      <c r="CU46" s="1255"/>
      <c r="CV46" s="1255"/>
      <c r="CW46" s="1255"/>
      <c r="CX46" s="1255"/>
      <c r="CY46" s="1255"/>
      <c r="CZ46" s="1255"/>
      <c r="DA46" s="1255"/>
      <c r="DB46" s="1255"/>
      <c r="DC46" s="1256"/>
    </row>
    <row r="47" spans="2:109" ht="13.5" x14ac:dyDescent="0.15">
      <c r="B47" s="363"/>
      <c r="AN47" s="1257"/>
      <c r="AO47" s="1258"/>
      <c r="AP47" s="1258"/>
      <c r="AQ47" s="1258"/>
      <c r="AR47" s="1258"/>
      <c r="AS47" s="1258"/>
      <c r="AT47" s="1258"/>
      <c r="AU47" s="1258"/>
      <c r="AV47" s="1258"/>
      <c r="AW47" s="1258"/>
      <c r="AX47" s="1258"/>
      <c r="AY47" s="1258"/>
      <c r="AZ47" s="1258"/>
      <c r="BA47" s="1258"/>
      <c r="BB47" s="1258"/>
      <c r="BC47" s="1258"/>
      <c r="BD47" s="1258"/>
      <c r="BE47" s="1258"/>
      <c r="BF47" s="1258"/>
      <c r="BG47" s="1258"/>
      <c r="BH47" s="1258"/>
      <c r="BI47" s="1258"/>
      <c r="BJ47" s="1258"/>
      <c r="BK47" s="1258"/>
      <c r="BL47" s="1258"/>
      <c r="BM47" s="1258"/>
      <c r="BN47" s="1258"/>
      <c r="BO47" s="1258"/>
      <c r="BP47" s="1258"/>
      <c r="BQ47" s="1258"/>
      <c r="BR47" s="1258"/>
      <c r="BS47" s="1258"/>
      <c r="BT47" s="1258"/>
      <c r="BU47" s="1258"/>
      <c r="BV47" s="1258"/>
      <c r="BW47" s="1258"/>
      <c r="BX47" s="1258"/>
      <c r="BY47" s="1258"/>
      <c r="BZ47" s="1258"/>
      <c r="CA47" s="1258"/>
      <c r="CB47" s="1258"/>
      <c r="CC47" s="1258"/>
      <c r="CD47" s="1258"/>
      <c r="CE47" s="1258"/>
      <c r="CF47" s="1258"/>
      <c r="CG47" s="1258"/>
      <c r="CH47" s="1258"/>
      <c r="CI47" s="1258"/>
      <c r="CJ47" s="1258"/>
      <c r="CK47" s="1258"/>
      <c r="CL47" s="1258"/>
      <c r="CM47" s="1258"/>
      <c r="CN47" s="1258"/>
      <c r="CO47" s="1258"/>
      <c r="CP47" s="1258"/>
      <c r="CQ47" s="1258"/>
      <c r="CR47" s="1258"/>
      <c r="CS47" s="1258"/>
      <c r="CT47" s="1258"/>
      <c r="CU47" s="1258"/>
      <c r="CV47" s="1258"/>
      <c r="CW47" s="1258"/>
      <c r="CX47" s="1258"/>
      <c r="CY47" s="1258"/>
      <c r="CZ47" s="1258"/>
      <c r="DA47" s="1258"/>
      <c r="DB47" s="1258"/>
      <c r="DC47" s="1259"/>
    </row>
    <row r="48" spans="2:109" ht="13.5" x14ac:dyDescent="0.15">
      <c r="B48" s="363"/>
      <c r="H48" s="369"/>
      <c r="I48" s="369"/>
      <c r="J48" s="369"/>
      <c r="AN48" s="369"/>
      <c r="AO48" s="369"/>
      <c r="AP48" s="369"/>
      <c r="AZ48" s="369"/>
      <c r="BA48" s="369"/>
      <c r="BB48" s="369"/>
      <c r="BL48" s="369"/>
      <c r="BM48" s="369"/>
      <c r="BN48" s="369"/>
      <c r="BX48" s="369"/>
      <c r="BY48" s="369"/>
      <c r="BZ48" s="369"/>
      <c r="CJ48" s="369"/>
      <c r="CK48" s="369"/>
      <c r="CL48" s="369"/>
      <c r="CV48" s="369"/>
      <c r="CW48" s="369"/>
      <c r="CX48" s="369"/>
    </row>
    <row r="49" spans="1:109" ht="13.5" x14ac:dyDescent="0.15">
      <c r="B49" s="363"/>
      <c r="AN49" s="362" t="s">
        <v>584</v>
      </c>
    </row>
    <row r="50" spans="1:109" ht="13.5" x14ac:dyDescent="0.15">
      <c r="B50" s="363"/>
      <c r="G50" s="1260"/>
      <c r="H50" s="1260"/>
      <c r="I50" s="1260"/>
      <c r="J50" s="1260"/>
      <c r="K50" s="371"/>
      <c r="L50" s="371"/>
      <c r="M50" s="370"/>
      <c r="N50" s="370"/>
      <c r="AN50" s="1261"/>
      <c r="AO50" s="1262"/>
      <c r="AP50" s="1262"/>
      <c r="AQ50" s="1262"/>
      <c r="AR50" s="1262"/>
      <c r="AS50" s="1262"/>
      <c r="AT50" s="1262"/>
      <c r="AU50" s="1262"/>
      <c r="AV50" s="1262"/>
      <c r="AW50" s="1262"/>
      <c r="AX50" s="1262"/>
      <c r="AY50" s="1262"/>
      <c r="AZ50" s="1262"/>
      <c r="BA50" s="1262"/>
      <c r="BB50" s="1262"/>
      <c r="BC50" s="1262"/>
      <c r="BD50" s="1262"/>
      <c r="BE50" s="1262"/>
      <c r="BF50" s="1262"/>
      <c r="BG50" s="1262"/>
      <c r="BH50" s="1262"/>
      <c r="BI50" s="1262"/>
      <c r="BJ50" s="1262"/>
      <c r="BK50" s="1262"/>
      <c r="BL50" s="1262"/>
      <c r="BM50" s="1262"/>
      <c r="BN50" s="1262"/>
      <c r="BO50" s="1263"/>
      <c r="BP50" s="1264" t="s">
        <v>537</v>
      </c>
      <c r="BQ50" s="1264"/>
      <c r="BR50" s="1264"/>
      <c r="BS50" s="1264"/>
      <c r="BT50" s="1264"/>
      <c r="BU50" s="1264"/>
      <c r="BV50" s="1264"/>
      <c r="BW50" s="1264"/>
      <c r="BX50" s="1264" t="s">
        <v>538</v>
      </c>
      <c r="BY50" s="1264"/>
      <c r="BZ50" s="1264"/>
      <c r="CA50" s="1264"/>
      <c r="CB50" s="1264"/>
      <c r="CC50" s="1264"/>
      <c r="CD50" s="1264"/>
      <c r="CE50" s="1264"/>
      <c r="CF50" s="1264" t="s">
        <v>539</v>
      </c>
      <c r="CG50" s="1264"/>
      <c r="CH50" s="1264"/>
      <c r="CI50" s="1264"/>
      <c r="CJ50" s="1264"/>
      <c r="CK50" s="1264"/>
      <c r="CL50" s="1264"/>
      <c r="CM50" s="1264"/>
      <c r="CN50" s="1264" t="s">
        <v>540</v>
      </c>
      <c r="CO50" s="1264"/>
      <c r="CP50" s="1264"/>
      <c r="CQ50" s="1264"/>
      <c r="CR50" s="1264"/>
      <c r="CS50" s="1264"/>
      <c r="CT50" s="1264"/>
      <c r="CU50" s="1264"/>
      <c r="CV50" s="1264" t="s">
        <v>541</v>
      </c>
      <c r="CW50" s="1264"/>
      <c r="CX50" s="1264"/>
      <c r="CY50" s="1264"/>
      <c r="CZ50" s="1264"/>
      <c r="DA50" s="1264"/>
      <c r="DB50" s="1264"/>
      <c r="DC50" s="1264"/>
    </row>
    <row r="51" spans="1:109" ht="13.5" customHeight="1" x14ac:dyDescent="0.15">
      <c r="B51" s="363"/>
      <c r="G51" s="1269"/>
      <c r="H51" s="1269"/>
      <c r="I51" s="1267"/>
      <c r="J51" s="1267"/>
      <c r="K51" s="1266"/>
      <c r="L51" s="1266"/>
      <c r="M51" s="1266"/>
      <c r="N51" s="1266"/>
      <c r="AM51" s="369"/>
      <c r="AN51" s="1265" t="s">
        <v>583</v>
      </c>
      <c r="AO51" s="1265"/>
      <c r="AP51" s="1265"/>
      <c r="AQ51" s="1265"/>
      <c r="AR51" s="1265"/>
      <c r="AS51" s="1265"/>
      <c r="AT51" s="1265"/>
      <c r="AU51" s="1265"/>
      <c r="AV51" s="1265"/>
      <c r="AW51" s="1265"/>
      <c r="AX51" s="1265"/>
      <c r="AY51" s="1265"/>
      <c r="AZ51" s="1265"/>
      <c r="BA51" s="1265"/>
      <c r="BB51" s="1265" t="s">
        <v>581</v>
      </c>
      <c r="BC51" s="1265"/>
      <c r="BD51" s="1265"/>
      <c r="BE51" s="1265"/>
      <c r="BF51" s="1265"/>
      <c r="BG51" s="1265"/>
      <c r="BH51" s="1265"/>
      <c r="BI51" s="1265"/>
      <c r="BJ51" s="1265"/>
      <c r="BK51" s="1265"/>
      <c r="BL51" s="1265"/>
      <c r="BM51" s="1265"/>
      <c r="BN51" s="1265"/>
      <c r="BO51" s="1265"/>
      <c r="BP51" s="1250">
        <v>7.7</v>
      </c>
      <c r="BQ51" s="1250"/>
      <c r="BR51" s="1250"/>
      <c r="BS51" s="1250"/>
      <c r="BT51" s="1250"/>
      <c r="BU51" s="1250"/>
      <c r="BV51" s="1250"/>
      <c r="BW51" s="1250"/>
      <c r="BX51" s="1250">
        <v>0.3</v>
      </c>
      <c r="BY51" s="1250"/>
      <c r="BZ51" s="1250"/>
      <c r="CA51" s="1250"/>
      <c r="CB51" s="1250"/>
      <c r="CC51" s="1250"/>
      <c r="CD51" s="1250"/>
      <c r="CE51" s="1250"/>
      <c r="CF51" s="1250"/>
      <c r="CG51" s="1250"/>
      <c r="CH51" s="1250"/>
      <c r="CI51" s="1250"/>
      <c r="CJ51" s="1250"/>
      <c r="CK51" s="1250"/>
      <c r="CL51" s="1250"/>
      <c r="CM51" s="1250"/>
      <c r="CN51" s="1250">
        <v>3.7</v>
      </c>
      <c r="CO51" s="1250"/>
      <c r="CP51" s="1250"/>
      <c r="CQ51" s="1250"/>
      <c r="CR51" s="1250"/>
      <c r="CS51" s="1250"/>
      <c r="CT51" s="1250"/>
      <c r="CU51" s="1250"/>
      <c r="CV51" s="1250"/>
      <c r="CW51" s="1250"/>
      <c r="CX51" s="1250"/>
      <c r="CY51" s="1250"/>
      <c r="CZ51" s="1250"/>
      <c r="DA51" s="1250"/>
      <c r="DB51" s="1250"/>
      <c r="DC51" s="1250"/>
    </row>
    <row r="52" spans="1:109" ht="13.5" x14ac:dyDescent="0.15">
      <c r="B52" s="363"/>
      <c r="G52" s="1269"/>
      <c r="H52" s="1269"/>
      <c r="I52" s="1267"/>
      <c r="J52" s="1267"/>
      <c r="K52" s="1266"/>
      <c r="L52" s="1266"/>
      <c r="M52" s="1266"/>
      <c r="N52" s="1266"/>
      <c r="AM52" s="369"/>
      <c r="AN52" s="1265"/>
      <c r="AO52" s="1265"/>
      <c r="AP52" s="1265"/>
      <c r="AQ52" s="1265"/>
      <c r="AR52" s="1265"/>
      <c r="AS52" s="1265"/>
      <c r="AT52" s="1265"/>
      <c r="AU52" s="1265"/>
      <c r="AV52" s="1265"/>
      <c r="AW52" s="1265"/>
      <c r="AX52" s="1265"/>
      <c r="AY52" s="1265"/>
      <c r="AZ52" s="1265"/>
      <c r="BA52" s="1265"/>
      <c r="BB52" s="1265"/>
      <c r="BC52" s="1265"/>
      <c r="BD52" s="1265"/>
      <c r="BE52" s="1265"/>
      <c r="BF52" s="1265"/>
      <c r="BG52" s="1265"/>
      <c r="BH52" s="1265"/>
      <c r="BI52" s="1265"/>
      <c r="BJ52" s="1265"/>
      <c r="BK52" s="1265"/>
      <c r="BL52" s="1265"/>
      <c r="BM52" s="1265"/>
      <c r="BN52" s="1265"/>
      <c r="BO52" s="1265"/>
      <c r="BP52" s="1250"/>
      <c r="BQ52" s="1250"/>
      <c r="BR52" s="1250"/>
      <c r="BS52" s="1250"/>
      <c r="BT52" s="1250"/>
      <c r="BU52" s="1250"/>
      <c r="BV52" s="1250"/>
      <c r="BW52" s="1250"/>
      <c r="BX52" s="1250"/>
      <c r="BY52" s="1250"/>
      <c r="BZ52" s="1250"/>
      <c r="CA52" s="1250"/>
      <c r="CB52" s="1250"/>
      <c r="CC52" s="1250"/>
      <c r="CD52" s="1250"/>
      <c r="CE52" s="1250"/>
      <c r="CF52" s="1250"/>
      <c r="CG52" s="1250"/>
      <c r="CH52" s="1250"/>
      <c r="CI52" s="1250"/>
      <c r="CJ52" s="1250"/>
      <c r="CK52" s="1250"/>
      <c r="CL52" s="1250"/>
      <c r="CM52" s="1250"/>
      <c r="CN52" s="1250"/>
      <c r="CO52" s="1250"/>
      <c r="CP52" s="1250"/>
      <c r="CQ52" s="1250"/>
      <c r="CR52" s="1250"/>
      <c r="CS52" s="1250"/>
      <c r="CT52" s="1250"/>
      <c r="CU52" s="1250"/>
      <c r="CV52" s="1250"/>
      <c r="CW52" s="1250"/>
      <c r="CX52" s="1250"/>
      <c r="CY52" s="1250"/>
      <c r="CZ52" s="1250"/>
      <c r="DA52" s="1250"/>
      <c r="DB52" s="1250"/>
      <c r="DC52" s="1250"/>
    </row>
    <row r="53" spans="1:109" ht="13.5" x14ac:dyDescent="0.15">
      <c r="A53" s="377"/>
      <c r="B53" s="363"/>
      <c r="G53" s="1269"/>
      <c r="H53" s="1269"/>
      <c r="I53" s="1260"/>
      <c r="J53" s="1260"/>
      <c r="K53" s="1266"/>
      <c r="L53" s="1266"/>
      <c r="M53" s="1266"/>
      <c r="N53" s="1266"/>
      <c r="AM53" s="369"/>
      <c r="AN53" s="1265"/>
      <c r="AO53" s="1265"/>
      <c r="AP53" s="1265"/>
      <c r="AQ53" s="1265"/>
      <c r="AR53" s="1265"/>
      <c r="AS53" s="1265"/>
      <c r="AT53" s="1265"/>
      <c r="AU53" s="1265"/>
      <c r="AV53" s="1265"/>
      <c r="AW53" s="1265"/>
      <c r="AX53" s="1265"/>
      <c r="AY53" s="1265"/>
      <c r="AZ53" s="1265"/>
      <c r="BA53" s="1265"/>
      <c r="BB53" s="1265" t="s">
        <v>588</v>
      </c>
      <c r="BC53" s="1265"/>
      <c r="BD53" s="1265"/>
      <c r="BE53" s="1265"/>
      <c r="BF53" s="1265"/>
      <c r="BG53" s="1265"/>
      <c r="BH53" s="1265"/>
      <c r="BI53" s="1265"/>
      <c r="BJ53" s="1265"/>
      <c r="BK53" s="1265"/>
      <c r="BL53" s="1265"/>
      <c r="BM53" s="1265"/>
      <c r="BN53" s="1265"/>
      <c r="BO53" s="1265"/>
      <c r="BP53" s="1250">
        <v>65.2</v>
      </c>
      <c r="BQ53" s="1250"/>
      <c r="BR53" s="1250"/>
      <c r="BS53" s="1250"/>
      <c r="BT53" s="1250"/>
      <c r="BU53" s="1250"/>
      <c r="BV53" s="1250"/>
      <c r="BW53" s="1250"/>
      <c r="BX53" s="1250">
        <v>66.400000000000006</v>
      </c>
      <c r="BY53" s="1250"/>
      <c r="BZ53" s="1250"/>
      <c r="CA53" s="1250"/>
      <c r="CB53" s="1250"/>
      <c r="CC53" s="1250"/>
      <c r="CD53" s="1250"/>
      <c r="CE53" s="1250"/>
      <c r="CF53" s="1250">
        <v>67</v>
      </c>
      <c r="CG53" s="1250"/>
      <c r="CH53" s="1250"/>
      <c r="CI53" s="1250"/>
      <c r="CJ53" s="1250"/>
      <c r="CK53" s="1250"/>
      <c r="CL53" s="1250"/>
      <c r="CM53" s="1250"/>
      <c r="CN53" s="1250">
        <v>66.8</v>
      </c>
      <c r="CO53" s="1250"/>
      <c r="CP53" s="1250"/>
      <c r="CQ53" s="1250"/>
      <c r="CR53" s="1250"/>
      <c r="CS53" s="1250"/>
      <c r="CT53" s="1250"/>
      <c r="CU53" s="1250"/>
      <c r="CV53" s="1250">
        <v>68</v>
      </c>
      <c r="CW53" s="1250"/>
      <c r="CX53" s="1250"/>
      <c r="CY53" s="1250"/>
      <c r="CZ53" s="1250"/>
      <c r="DA53" s="1250"/>
      <c r="DB53" s="1250"/>
      <c r="DC53" s="1250"/>
    </row>
    <row r="54" spans="1:109" ht="13.5" x14ac:dyDescent="0.15">
      <c r="A54" s="377"/>
      <c r="B54" s="363"/>
      <c r="G54" s="1269"/>
      <c r="H54" s="1269"/>
      <c r="I54" s="1260"/>
      <c r="J54" s="1260"/>
      <c r="K54" s="1266"/>
      <c r="L54" s="1266"/>
      <c r="M54" s="1266"/>
      <c r="N54" s="1266"/>
      <c r="AM54" s="369"/>
      <c r="AN54" s="1265"/>
      <c r="AO54" s="1265"/>
      <c r="AP54" s="1265"/>
      <c r="AQ54" s="1265"/>
      <c r="AR54" s="1265"/>
      <c r="AS54" s="1265"/>
      <c r="AT54" s="1265"/>
      <c r="AU54" s="1265"/>
      <c r="AV54" s="1265"/>
      <c r="AW54" s="1265"/>
      <c r="AX54" s="1265"/>
      <c r="AY54" s="1265"/>
      <c r="AZ54" s="1265"/>
      <c r="BA54" s="1265"/>
      <c r="BB54" s="1265"/>
      <c r="BC54" s="1265"/>
      <c r="BD54" s="1265"/>
      <c r="BE54" s="1265"/>
      <c r="BF54" s="1265"/>
      <c r="BG54" s="1265"/>
      <c r="BH54" s="1265"/>
      <c r="BI54" s="1265"/>
      <c r="BJ54" s="1265"/>
      <c r="BK54" s="1265"/>
      <c r="BL54" s="1265"/>
      <c r="BM54" s="1265"/>
      <c r="BN54" s="1265"/>
      <c r="BO54" s="1265"/>
      <c r="BP54" s="1250"/>
      <c r="BQ54" s="1250"/>
      <c r="BR54" s="1250"/>
      <c r="BS54" s="1250"/>
      <c r="BT54" s="1250"/>
      <c r="BU54" s="1250"/>
      <c r="BV54" s="1250"/>
      <c r="BW54" s="1250"/>
      <c r="BX54" s="1250"/>
      <c r="BY54" s="1250"/>
      <c r="BZ54" s="1250"/>
      <c r="CA54" s="1250"/>
      <c r="CB54" s="1250"/>
      <c r="CC54" s="1250"/>
      <c r="CD54" s="1250"/>
      <c r="CE54" s="1250"/>
      <c r="CF54" s="1250"/>
      <c r="CG54" s="1250"/>
      <c r="CH54" s="1250"/>
      <c r="CI54" s="1250"/>
      <c r="CJ54" s="1250"/>
      <c r="CK54" s="1250"/>
      <c r="CL54" s="1250"/>
      <c r="CM54" s="1250"/>
      <c r="CN54" s="1250"/>
      <c r="CO54" s="1250"/>
      <c r="CP54" s="1250"/>
      <c r="CQ54" s="1250"/>
      <c r="CR54" s="1250"/>
      <c r="CS54" s="1250"/>
      <c r="CT54" s="1250"/>
      <c r="CU54" s="1250"/>
      <c r="CV54" s="1250"/>
      <c r="CW54" s="1250"/>
      <c r="CX54" s="1250"/>
      <c r="CY54" s="1250"/>
      <c r="CZ54" s="1250"/>
      <c r="DA54" s="1250"/>
      <c r="DB54" s="1250"/>
      <c r="DC54" s="1250"/>
    </row>
    <row r="55" spans="1:109" ht="13.5" x14ac:dyDescent="0.15">
      <c r="A55" s="377"/>
      <c r="B55" s="363"/>
      <c r="G55" s="1260"/>
      <c r="H55" s="1260"/>
      <c r="I55" s="1260"/>
      <c r="J55" s="1260"/>
      <c r="K55" s="1266"/>
      <c r="L55" s="1266"/>
      <c r="M55" s="1266"/>
      <c r="N55" s="1266"/>
      <c r="AN55" s="1264" t="s">
        <v>582</v>
      </c>
      <c r="AO55" s="1264"/>
      <c r="AP55" s="1264"/>
      <c r="AQ55" s="1264"/>
      <c r="AR55" s="1264"/>
      <c r="AS55" s="1264"/>
      <c r="AT55" s="1264"/>
      <c r="AU55" s="1264"/>
      <c r="AV55" s="1264"/>
      <c r="AW55" s="1264"/>
      <c r="AX55" s="1264"/>
      <c r="AY55" s="1264"/>
      <c r="AZ55" s="1264"/>
      <c r="BA55" s="1264"/>
      <c r="BB55" s="1265" t="s">
        <v>581</v>
      </c>
      <c r="BC55" s="1265"/>
      <c r="BD55" s="1265"/>
      <c r="BE55" s="1265"/>
      <c r="BF55" s="1265"/>
      <c r="BG55" s="1265"/>
      <c r="BH55" s="1265"/>
      <c r="BI55" s="1265"/>
      <c r="BJ55" s="1265"/>
      <c r="BK55" s="1265"/>
      <c r="BL55" s="1265"/>
      <c r="BM55" s="1265"/>
      <c r="BN55" s="1265"/>
      <c r="BO55" s="1265"/>
      <c r="BP55" s="1250">
        <v>5.8</v>
      </c>
      <c r="BQ55" s="1250"/>
      <c r="BR55" s="1250"/>
      <c r="BS55" s="1250"/>
      <c r="BT55" s="1250"/>
      <c r="BU55" s="1250"/>
      <c r="BV55" s="1250"/>
      <c r="BW55" s="1250"/>
      <c r="BX55" s="1250">
        <v>2.7</v>
      </c>
      <c r="BY55" s="1250"/>
      <c r="BZ55" s="1250"/>
      <c r="CA55" s="1250"/>
      <c r="CB55" s="1250"/>
      <c r="CC55" s="1250"/>
      <c r="CD55" s="1250"/>
      <c r="CE55" s="1250"/>
      <c r="CF55" s="1250">
        <v>0.5</v>
      </c>
      <c r="CG55" s="1250"/>
      <c r="CH55" s="1250"/>
      <c r="CI55" s="1250"/>
      <c r="CJ55" s="1250"/>
      <c r="CK55" s="1250"/>
      <c r="CL55" s="1250"/>
      <c r="CM55" s="1250"/>
      <c r="CN55" s="1250">
        <v>5.9</v>
      </c>
      <c r="CO55" s="1250"/>
      <c r="CP55" s="1250"/>
      <c r="CQ55" s="1250"/>
      <c r="CR55" s="1250"/>
      <c r="CS55" s="1250"/>
      <c r="CT55" s="1250"/>
      <c r="CU55" s="1250"/>
      <c r="CV55" s="1250">
        <v>4.0999999999999996</v>
      </c>
      <c r="CW55" s="1250"/>
      <c r="CX55" s="1250"/>
      <c r="CY55" s="1250"/>
      <c r="CZ55" s="1250"/>
      <c r="DA55" s="1250"/>
      <c r="DB55" s="1250"/>
      <c r="DC55" s="1250"/>
    </row>
    <row r="56" spans="1:109" ht="13.5" x14ac:dyDescent="0.15">
      <c r="A56" s="377"/>
      <c r="B56" s="363"/>
      <c r="G56" s="1260"/>
      <c r="H56" s="1260"/>
      <c r="I56" s="1260"/>
      <c r="J56" s="1260"/>
      <c r="K56" s="1266"/>
      <c r="L56" s="1266"/>
      <c r="M56" s="1266"/>
      <c r="N56" s="1266"/>
      <c r="AN56" s="1264"/>
      <c r="AO56" s="1264"/>
      <c r="AP56" s="1264"/>
      <c r="AQ56" s="1264"/>
      <c r="AR56" s="1264"/>
      <c r="AS56" s="1264"/>
      <c r="AT56" s="1264"/>
      <c r="AU56" s="1264"/>
      <c r="AV56" s="1264"/>
      <c r="AW56" s="1264"/>
      <c r="AX56" s="1264"/>
      <c r="AY56" s="1264"/>
      <c r="AZ56" s="1264"/>
      <c r="BA56" s="1264"/>
      <c r="BB56" s="1265"/>
      <c r="BC56" s="1265"/>
      <c r="BD56" s="1265"/>
      <c r="BE56" s="1265"/>
      <c r="BF56" s="1265"/>
      <c r="BG56" s="1265"/>
      <c r="BH56" s="1265"/>
      <c r="BI56" s="1265"/>
      <c r="BJ56" s="1265"/>
      <c r="BK56" s="1265"/>
      <c r="BL56" s="1265"/>
      <c r="BM56" s="1265"/>
      <c r="BN56" s="1265"/>
      <c r="BO56" s="1265"/>
      <c r="BP56" s="1250"/>
      <c r="BQ56" s="1250"/>
      <c r="BR56" s="1250"/>
      <c r="BS56" s="1250"/>
      <c r="BT56" s="1250"/>
      <c r="BU56" s="1250"/>
      <c r="BV56" s="1250"/>
      <c r="BW56" s="1250"/>
      <c r="BX56" s="1250"/>
      <c r="BY56" s="1250"/>
      <c r="BZ56" s="1250"/>
      <c r="CA56" s="1250"/>
      <c r="CB56" s="1250"/>
      <c r="CC56" s="1250"/>
      <c r="CD56" s="1250"/>
      <c r="CE56" s="1250"/>
      <c r="CF56" s="1250"/>
      <c r="CG56" s="1250"/>
      <c r="CH56" s="1250"/>
      <c r="CI56" s="1250"/>
      <c r="CJ56" s="1250"/>
      <c r="CK56" s="1250"/>
      <c r="CL56" s="1250"/>
      <c r="CM56" s="1250"/>
      <c r="CN56" s="1250"/>
      <c r="CO56" s="1250"/>
      <c r="CP56" s="1250"/>
      <c r="CQ56" s="1250"/>
      <c r="CR56" s="1250"/>
      <c r="CS56" s="1250"/>
      <c r="CT56" s="1250"/>
      <c r="CU56" s="1250"/>
      <c r="CV56" s="1250"/>
      <c r="CW56" s="1250"/>
      <c r="CX56" s="1250"/>
      <c r="CY56" s="1250"/>
      <c r="CZ56" s="1250"/>
      <c r="DA56" s="1250"/>
      <c r="DB56" s="1250"/>
      <c r="DC56" s="1250"/>
    </row>
    <row r="57" spans="1:109" s="377" customFormat="1" ht="13.5" x14ac:dyDescent="0.15">
      <c r="B57" s="383"/>
      <c r="G57" s="1260"/>
      <c r="H57" s="1260"/>
      <c r="I57" s="1268"/>
      <c r="J57" s="1268"/>
      <c r="K57" s="1266"/>
      <c r="L57" s="1266"/>
      <c r="M57" s="1266"/>
      <c r="N57" s="1266"/>
      <c r="AM57" s="362"/>
      <c r="AN57" s="1264"/>
      <c r="AO57" s="1264"/>
      <c r="AP57" s="1264"/>
      <c r="AQ57" s="1264"/>
      <c r="AR57" s="1264"/>
      <c r="AS57" s="1264"/>
      <c r="AT57" s="1264"/>
      <c r="AU57" s="1264"/>
      <c r="AV57" s="1264"/>
      <c r="AW57" s="1264"/>
      <c r="AX57" s="1264"/>
      <c r="AY57" s="1264"/>
      <c r="AZ57" s="1264"/>
      <c r="BA57" s="1264"/>
      <c r="BB57" s="1265" t="s">
        <v>588</v>
      </c>
      <c r="BC57" s="1265"/>
      <c r="BD57" s="1265"/>
      <c r="BE57" s="1265"/>
      <c r="BF57" s="1265"/>
      <c r="BG57" s="1265"/>
      <c r="BH57" s="1265"/>
      <c r="BI57" s="1265"/>
      <c r="BJ57" s="1265"/>
      <c r="BK57" s="1265"/>
      <c r="BL57" s="1265"/>
      <c r="BM57" s="1265"/>
      <c r="BN57" s="1265"/>
      <c r="BO57" s="1265"/>
      <c r="BP57" s="1250">
        <v>58.6</v>
      </c>
      <c r="BQ57" s="1250"/>
      <c r="BR57" s="1250"/>
      <c r="BS57" s="1250"/>
      <c r="BT57" s="1250"/>
      <c r="BU57" s="1250"/>
      <c r="BV57" s="1250"/>
      <c r="BW57" s="1250"/>
      <c r="BX57" s="1250">
        <v>60.2</v>
      </c>
      <c r="BY57" s="1250"/>
      <c r="BZ57" s="1250"/>
      <c r="CA57" s="1250"/>
      <c r="CB57" s="1250"/>
      <c r="CC57" s="1250"/>
      <c r="CD57" s="1250"/>
      <c r="CE57" s="1250"/>
      <c r="CF57" s="1250">
        <v>60.4</v>
      </c>
      <c r="CG57" s="1250"/>
      <c r="CH57" s="1250"/>
      <c r="CI57" s="1250"/>
      <c r="CJ57" s="1250"/>
      <c r="CK57" s="1250"/>
      <c r="CL57" s="1250"/>
      <c r="CM57" s="1250"/>
      <c r="CN57" s="1250">
        <v>61.9</v>
      </c>
      <c r="CO57" s="1250"/>
      <c r="CP57" s="1250"/>
      <c r="CQ57" s="1250"/>
      <c r="CR57" s="1250"/>
      <c r="CS57" s="1250"/>
      <c r="CT57" s="1250"/>
      <c r="CU57" s="1250"/>
      <c r="CV57" s="1250">
        <v>63</v>
      </c>
      <c r="CW57" s="1250"/>
      <c r="CX57" s="1250"/>
      <c r="CY57" s="1250"/>
      <c r="CZ57" s="1250"/>
      <c r="DA57" s="1250"/>
      <c r="DB57" s="1250"/>
      <c r="DC57" s="1250"/>
      <c r="DD57" s="388"/>
      <c r="DE57" s="383"/>
    </row>
    <row r="58" spans="1:109" s="377" customFormat="1" ht="13.5" x14ac:dyDescent="0.15">
      <c r="A58" s="362"/>
      <c r="B58" s="383"/>
      <c r="G58" s="1260"/>
      <c r="H58" s="1260"/>
      <c r="I58" s="1268"/>
      <c r="J58" s="1268"/>
      <c r="K58" s="1266"/>
      <c r="L58" s="1266"/>
      <c r="M58" s="1266"/>
      <c r="N58" s="1266"/>
      <c r="AM58" s="362"/>
      <c r="AN58" s="1264"/>
      <c r="AO58" s="1264"/>
      <c r="AP58" s="1264"/>
      <c r="AQ58" s="1264"/>
      <c r="AR58" s="1264"/>
      <c r="AS58" s="1264"/>
      <c r="AT58" s="1264"/>
      <c r="AU58" s="1264"/>
      <c r="AV58" s="1264"/>
      <c r="AW58" s="1264"/>
      <c r="AX58" s="1264"/>
      <c r="AY58" s="1264"/>
      <c r="AZ58" s="1264"/>
      <c r="BA58" s="1264"/>
      <c r="BB58" s="1265"/>
      <c r="BC58" s="1265"/>
      <c r="BD58" s="1265"/>
      <c r="BE58" s="1265"/>
      <c r="BF58" s="1265"/>
      <c r="BG58" s="1265"/>
      <c r="BH58" s="1265"/>
      <c r="BI58" s="1265"/>
      <c r="BJ58" s="1265"/>
      <c r="BK58" s="1265"/>
      <c r="BL58" s="1265"/>
      <c r="BM58" s="1265"/>
      <c r="BN58" s="1265"/>
      <c r="BO58" s="1265"/>
      <c r="BP58" s="1250"/>
      <c r="BQ58" s="1250"/>
      <c r="BR58" s="1250"/>
      <c r="BS58" s="1250"/>
      <c r="BT58" s="1250"/>
      <c r="BU58" s="1250"/>
      <c r="BV58" s="1250"/>
      <c r="BW58" s="1250"/>
      <c r="BX58" s="1250"/>
      <c r="BY58" s="1250"/>
      <c r="BZ58" s="1250"/>
      <c r="CA58" s="1250"/>
      <c r="CB58" s="1250"/>
      <c r="CC58" s="1250"/>
      <c r="CD58" s="1250"/>
      <c r="CE58" s="1250"/>
      <c r="CF58" s="1250"/>
      <c r="CG58" s="1250"/>
      <c r="CH58" s="1250"/>
      <c r="CI58" s="1250"/>
      <c r="CJ58" s="1250"/>
      <c r="CK58" s="1250"/>
      <c r="CL58" s="1250"/>
      <c r="CM58" s="1250"/>
      <c r="CN58" s="1250"/>
      <c r="CO58" s="1250"/>
      <c r="CP58" s="1250"/>
      <c r="CQ58" s="1250"/>
      <c r="CR58" s="1250"/>
      <c r="CS58" s="1250"/>
      <c r="CT58" s="1250"/>
      <c r="CU58" s="1250"/>
      <c r="CV58" s="1250"/>
      <c r="CW58" s="1250"/>
      <c r="CX58" s="1250"/>
      <c r="CY58" s="1250"/>
      <c r="CZ58" s="1250"/>
      <c r="DA58" s="1250"/>
      <c r="DB58" s="1250"/>
      <c r="DC58" s="1250"/>
      <c r="DD58" s="388"/>
      <c r="DE58" s="383"/>
    </row>
    <row r="59" spans="1:109" s="377" customFormat="1" ht="13.5" x14ac:dyDescent="0.15">
      <c r="A59" s="362"/>
      <c r="B59" s="383"/>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3"/>
    </row>
    <row r="60" spans="1:109" s="377" customFormat="1" ht="13.5" x14ac:dyDescent="0.15">
      <c r="A60" s="362"/>
      <c r="B60" s="383"/>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3"/>
    </row>
    <row r="61" spans="1:109" s="377" customFormat="1" ht="13.5" x14ac:dyDescent="0.15">
      <c r="A61" s="362"/>
      <c r="B61" s="387"/>
      <c r="C61" s="386"/>
      <c r="D61" s="386"/>
      <c r="E61" s="386"/>
      <c r="F61" s="386"/>
      <c r="G61" s="386"/>
      <c r="H61" s="386"/>
      <c r="I61" s="386"/>
      <c r="J61" s="386"/>
      <c r="K61" s="386"/>
      <c r="L61" s="386"/>
      <c r="M61" s="385"/>
      <c r="N61" s="385"/>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5"/>
      <c r="AT61" s="385"/>
      <c r="AU61" s="386"/>
      <c r="AV61" s="386"/>
      <c r="AW61" s="386"/>
      <c r="AX61" s="386"/>
      <c r="AY61" s="386"/>
      <c r="AZ61" s="386"/>
      <c r="BA61" s="386"/>
      <c r="BB61" s="386"/>
      <c r="BC61" s="386"/>
      <c r="BD61" s="386"/>
      <c r="BE61" s="385"/>
      <c r="BF61" s="385"/>
      <c r="BG61" s="386"/>
      <c r="BH61" s="386"/>
      <c r="BI61" s="386"/>
      <c r="BJ61" s="386"/>
      <c r="BK61" s="386"/>
      <c r="BL61" s="386"/>
      <c r="BM61" s="386"/>
      <c r="BN61" s="386"/>
      <c r="BO61" s="386"/>
      <c r="BP61" s="386"/>
      <c r="BQ61" s="385"/>
      <c r="BR61" s="385"/>
      <c r="BS61" s="386"/>
      <c r="BT61" s="386"/>
      <c r="BU61" s="386"/>
      <c r="BV61" s="386"/>
      <c r="BW61" s="386"/>
      <c r="BX61" s="386"/>
      <c r="BY61" s="386"/>
      <c r="BZ61" s="386"/>
      <c r="CA61" s="386"/>
      <c r="CB61" s="386"/>
      <c r="CC61" s="385"/>
      <c r="CD61" s="385"/>
      <c r="CE61" s="386"/>
      <c r="CF61" s="386"/>
      <c r="CG61" s="386"/>
      <c r="CH61" s="386"/>
      <c r="CI61" s="386"/>
      <c r="CJ61" s="386"/>
      <c r="CK61" s="386"/>
      <c r="CL61" s="386"/>
      <c r="CM61" s="386"/>
      <c r="CN61" s="386"/>
      <c r="CO61" s="385"/>
      <c r="CP61" s="385"/>
      <c r="CQ61" s="386"/>
      <c r="CR61" s="386"/>
      <c r="CS61" s="386"/>
      <c r="CT61" s="386"/>
      <c r="CU61" s="386"/>
      <c r="CV61" s="386"/>
      <c r="CW61" s="386"/>
      <c r="CX61" s="386"/>
      <c r="CY61" s="386"/>
      <c r="CZ61" s="386"/>
      <c r="DA61" s="385"/>
      <c r="DB61" s="385"/>
      <c r="DC61" s="385"/>
      <c r="DD61" s="384"/>
      <c r="DE61" s="383"/>
    </row>
    <row r="62" spans="1:109" ht="13.5" x14ac:dyDescent="0.15">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62"/>
    </row>
    <row r="63" spans="1:109" ht="17.25" x14ac:dyDescent="0.15">
      <c r="B63" s="381" t="s">
        <v>587</v>
      </c>
    </row>
    <row r="64" spans="1:109" ht="13.5" x14ac:dyDescent="0.15">
      <c r="B64" s="363"/>
      <c r="G64" s="378"/>
      <c r="I64" s="380"/>
      <c r="J64" s="380"/>
      <c r="K64" s="380"/>
      <c r="L64" s="380"/>
      <c r="M64" s="380"/>
      <c r="N64" s="379"/>
      <c r="AM64" s="378"/>
      <c r="AN64" s="378" t="s">
        <v>586</v>
      </c>
      <c r="AP64" s="377"/>
      <c r="AQ64" s="377"/>
      <c r="AR64" s="377"/>
      <c r="AY64" s="378"/>
      <c r="BA64" s="377"/>
      <c r="BB64" s="377"/>
      <c r="BC64" s="377"/>
      <c r="BK64" s="378"/>
      <c r="BM64" s="377"/>
      <c r="BN64" s="377"/>
      <c r="BO64" s="377"/>
      <c r="BW64" s="378"/>
      <c r="BY64" s="377"/>
      <c r="BZ64" s="377"/>
      <c r="CA64" s="377"/>
      <c r="CI64" s="378"/>
      <c r="CK64" s="377"/>
      <c r="CL64" s="377"/>
      <c r="CM64" s="377"/>
      <c r="CU64" s="378"/>
      <c r="CW64" s="377"/>
      <c r="CX64" s="377"/>
      <c r="CY64" s="377"/>
    </row>
    <row r="65" spans="2:107" ht="13.5" x14ac:dyDescent="0.15">
      <c r="B65" s="363"/>
      <c r="AN65" s="1251" t="s">
        <v>585</v>
      </c>
      <c r="AO65" s="1252"/>
      <c r="AP65" s="1252"/>
      <c r="AQ65" s="1252"/>
      <c r="AR65" s="1252"/>
      <c r="AS65" s="1252"/>
      <c r="AT65" s="1252"/>
      <c r="AU65" s="1252"/>
      <c r="AV65" s="1252"/>
      <c r="AW65" s="1252"/>
      <c r="AX65" s="1252"/>
      <c r="AY65" s="1252"/>
      <c r="AZ65" s="1252"/>
      <c r="BA65" s="1252"/>
      <c r="BB65" s="1252"/>
      <c r="BC65" s="1252"/>
      <c r="BD65" s="1252"/>
      <c r="BE65" s="1252"/>
      <c r="BF65" s="1252"/>
      <c r="BG65" s="1252"/>
      <c r="BH65" s="1252"/>
      <c r="BI65" s="1252"/>
      <c r="BJ65" s="1252"/>
      <c r="BK65" s="1252"/>
      <c r="BL65" s="1252"/>
      <c r="BM65" s="1252"/>
      <c r="BN65" s="1252"/>
      <c r="BO65" s="1252"/>
      <c r="BP65" s="1252"/>
      <c r="BQ65" s="1252"/>
      <c r="BR65" s="1252"/>
      <c r="BS65" s="1252"/>
      <c r="BT65" s="1252"/>
      <c r="BU65" s="1252"/>
      <c r="BV65" s="1252"/>
      <c r="BW65" s="1252"/>
      <c r="BX65" s="1252"/>
      <c r="BY65" s="1252"/>
      <c r="BZ65" s="1252"/>
      <c r="CA65" s="1252"/>
      <c r="CB65" s="1252"/>
      <c r="CC65" s="1252"/>
      <c r="CD65" s="1252"/>
      <c r="CE65" s="1252"/>
      <c r="CF65" s="1252"/>
      <c r="CG65" s="1252"/>
      <c r="CH65" s="1252"/>
      <c r="CI65" s="1252"/>
      <c r="CJ65" s="1252"/>
      <c r="CK65" s="1252"/>
      <c r="CL65" s="1252"/>
      <c r="CM65" s="1252"/>
      <c r="CN65" s="1252"/>
      <c r="CO65" s="1252"/>
      <c r="CP65" s="1252"/>
      <c r="CQ65" s="1252"/>
      <c r="CR65" s="1252"/>
      <c r="CS65" s="1252"/>
      <c r="CT65" s="1252"/>
      <c r="CU65" s="1252"/>
      <c r="CV65" s="1252"/>
      <c r="CW65" s="1252"/>
      <c r="CX65" s="1252"/>
      <c r="CY65" s="1252"/>
      <c r="CZ65" s="1252"/>
      <c r="DA65" s="1252"/>
      <c r="DB65" s="1252"/>
      <c r="DC65" s="1253"/>
    </row>
    <row r="66" spans="2:107" ht="13.5" x14ac:dyDescent="0.15">
      <c r="B66" s="363"/>
      <c r="AN66" s="1254"/>
      <c r="AO66" s="1255"/>
      <c r="AP66" s="1255"/>
      <c r="AQ66" s="1255"/>
      <c r="AR66" s="1255"/>
      <c r="AS66" s="1255"/>
      <c r="AT66" s="1255"/>
      <c r="AU66" s="1255"/>
      <c r="AV66" s="1255"/>
      <c r="AW66" s="1255"/>
      <c r="AX66" s="1255"/>
      <c r="AY66" s="1255"/>
      <c r="AZ66" s="1255"/>
      <c r="BA66" s="1255"/>
      <c r="BB66" s="1255"/>
      <c r="BC66" s="1255"/>
      <c r="BD66" s="1255"/>
      <c r="BE66" s="1255"/>
      <c r="BF66" s="1255"/>
      <c r="BG66" s="1255"/>
      <c r="BH66" s="1255"/>
      <c r="BI66" s="1255"/>
      <c r="BJ66" s="1255"/>
      <c r="BK66" s="1255"/>
      <c r="BL66" s="1255"/>
      <c r="BM66" s="1255"/>
      <c r="BN66" s="1255"/>
      <c r="BO66" s="1255"/>
      <c r="BP66" s="1255"/>
      <c r="BQ66" s="1255"/>
      <c r="BR66" s="1255"/>
      <c r="BS66" s="1255"/>
      <c r="BT66" s="1255"/>
      <c r="BU66" s="1255"/>
      <c r="BV66" s="1255"/>
      <c r="BW66" s="1255"/>
      <c r="BX66" s="1255"/>
      <c r="BY66" s="1255"/>
      <c r="BZ66" s="1255"/>
      <c r="CA66" s="1255"/>
      <c r="CB66" s="1255"/>
      <c r="CC66" s="1255"/>
      <c r="CD66" s="1255"/>
      <c r="CE66" s="1255"/>
      <c r="CF66" s="1255"/>
      <c r="CG66" s="1255"/>
      <c r="CH66" s="1255"/>
      <c r="CI66" s="1255"/>
      <c r="CJ66" s="1255"/>
      <c r="CK66" s="1255"/>
      <c r="CL66" s="1255"/>
      <c r="CM66" s="1255"/>
      <c r="CN66" s="1255"/>
      <c r="CO66" s="1255"/>
      <c r="CP66" s="1255"/>
      <c r="CQ66" s="1255"/>
      <c r="CR66" s="1255"/>
      <c r="CS66" s="1255"/>
      <c r="CT66" s="1255"/>
      <c r="CU66" s="1255"/>
      <c r="CV66" s="1255"/>
      <c r="CW66" s="1255"/>
      <c r="CX66" s="1255"/>
      <c r="CY66" s="1255"/>
      <c r="CZ66" s="1255"/>
      <c r="DA66" s="1255"/>
      <c r="DB66" s="1255"/>
      <c r="DC66" s="1256"/>
    </row>
    <row r="67" spans="2:107" ht="13.5" x14ac:dyDescent="0.15">
      <c r="B67" s="363"/>
      <c r="AN67" s="1254"/>
      <c r="AO67" s="1255"/>
      <c r="AP67" s="1255"/>
      <c r="AQ67" s="1255"/>
      <c r="AR67" s="1255"/>
      <c r="AS67" s="1255"/>
      <c r="AT67" s="1255"/>
      <c r="AU67" s="1255"/>
      <c r="AV67" s="1255"/>
      <c r="AW67" s="1255"/>
      <c r="AX67" s="1255"/>
      <c r="AY67" s="1255"/>
      <c r="AZ67" s="1255"/>
      <c r="BA67" s="1255"/>
      <c r="BB67" s="1255"/>
      <c r="BC67" s="1255"/>
      <c r="BD67" s="1255"/>
      <c r="BE67" s="1255"/>
      <c r="BF67" s="1255"/>
      <c r="BG67" s="1255"/>
      <c r="BH67" s="1255"/>
      <c r="BI67" s="1255"/>
      <c r="BJ67" s="1255"/>
      <c r="BK67" s="1255"/>
      <c r="BL67" s="1255"/>
      <c r="BM67" s="1255"/>
      <c r="BN67" s="1255"/>
      <c r="BO67" s="1255"/>
      <c r="BP67" s="1255"/>
      <c r="BQ67" s="1255"/>
      <c r="BR67" s="1255"/>
      <c r="BS67" s="1255"/>
      <c r="BT67" s="1255"/>
      <c r="BU67" s="1255"/>
      <c r="BV67" s="1255"/>
      <c r="BW67" s="1255"/>
      <c r="BX67" s="1255"/>
      <c r="BY67" s="1255"/>
      <c r="BZ67" s="1255"/>
      <c r="CA67" s="1255"/>
      <c r="CB67" s="1255"/>
      <c r="CC67" s="1255"/>
      <c r="CD67" s="1255"/>
      <c r="CE67" s="1255"/>
      <c r="CF67" s="1255"/>
      <c r="CG67" s="1255"/>
      <c r="CH67" s="1255"/>
      <c r="CI67" s="1255"/>
      <c r="CJ67" s="1255"/>
      <c r="CK67" s="1255"/>
      <c r="CL67" s="1255"/>
      <c r="CM67" s="1255"/>
      <c r="CN67" s="1255"/>
      <c r="CO67" s="1255"/>
      <c r="CP67" s="1255"/>
      <c r="CQ67" s="1255"/>
      <c r="CR67" s="1255"/>
      <c r="CS67" s="1255"/>
      <c r="CT67" s="1255"/>
      <c r="CU67" s="1255"/>
      <c r="CV67" s="1255"/>
      <c r="CW67" s="1255"/>
      <c r="CX67" s="1255"/>
      <c r="CY67" s="1255"/>
      <c r="CZ67" s="1255"/>
      <c r="DA67" s="1255"/>
      <c r="DB67" s="1255"/>
      <c r="DC67" s="1256"/>
    </row>
    <row r="68" spans="2:107" ht="13.5" x14ac:dyDescent="0.15">
      <c r="B68" s="363"/>
      <c r="AN68" s="1254"/>
      <c r="AO68" s="1255"/>
      <c r="AP68" s="1255"/>
      <c r="AQ68" s="1255"/>
      <c r="AR68" s="1255"/>
      <c r="AS68" s="1255"/>
      <c r="AT68" s="1255"/>
      <c r="AU68" s="1255"/>
      <c r="AV68" s="1255"/>
      <c r="AW68" s="1255"/>
      <c r="AX68" s="1255"/>
      <c r="AY68" s="1255"/>
      <c r="AZ68" s="1255"/>
      <c r="BA68" s="1255"/>
      <c r="BB68" s="1255"/>
      <c r="BC68" s="1255"/>
      <c r="BD68" s="1255"/>
      <c r="BE68" s="1255"/>
      <c r="BF68" s="1255"/>
      <c r="BG68" s="1255"/>
      <c r="BH68" s="1255"/>
      <c r="BI68" s="1255"/>
      <c r="BJ68" s="1255"/>
      <c r="BK68" s="1255"/>
      <c r="BL68" s="1255"/>
      <c r="BM68" s="1255"/>
      <c r="BN68" s="1255"/>
      <c r="BO68" s="1255"/>
      <c r="BP68" s="1255"/>
      <c r="BQ68" s="1255"/>
      <c r="BR68" s="1255"/>
      <c r="BS68" s="1255"/>
      <c r="BT68" s="1255"/>
      <c r="BU68" s="1255"/>
      <c r="BV68" s="1255"/>
      <c r="BW68" s="1255"/>
      <c r="BX68" s="1255"/>
      <c r="BY68" s="1255"/>
      <c r="BZ68" s="1255"/>
      <c r="CA68" s="1255"/>
      <c r="CB68" s="1255"/>
      <c r="CC68" s="1255"/>
      <c r="CD68" s="1255"/>
      <c r="CE68" s="1255"/>
      <c r="CF68" s="1255"/>
      <c r="CG68" s="1255"/>
      <c r="CH68" s="1255"/>
      <c r="CI68" s="1255"/>
      <c r="CJ68" s="1255"/>
      <c r="CK68" s="1255"/>
      <c r="CL68" s="1255"/>
      <c r="CM68" s="1255"/>
      <c r="CN68" s="1255"/>
      <c r="CO68" s="1255"/>
      <c r="CP68" s="1255"/>
      <c r="CQ68" s="1255"/>
      <c r="CR68" s="1255"/>
      <c r="CS68" s="1255"/>
      <c r="CT68" s="1255"/>
      <c r="CU68" s="1255"/>
      <c r="CV68" s="1255"/>
      <c r="CW68" s="1255"/>
      <c r="CX68" s="1255"/>
      <c r="CY68" s="1255"/>
      <c r="CZ68" s="1255"/>
      <c r="DA68" s="1255"/>
      <c r="DB68" s="1255"/>
      <c r="DC68" s="1256"/>
    </row>
    <row r="69" spans="2:107" ht="13.5" x14ac:dyDescent="0.15">
      <c r="B69" s="363"/>
      <c r="AN69" s="1257"/>
      <c r="AO69" s="1258"/>
      <c r="AP69" s="1258"/>
      <c r="AQ69" s="1258"/>
      <c r="AR69" s="1258"/>
      <c r="AS69" s="1258"/>
      <c r="AT69" s="1258"/>
      <c r="AU69" s="1258"/>
      <c r="AV69" s="1258"/>
      <c r="AW69" s="1258"/>
      <c r="AX69" s="1258"/>
      <c r="AY69" s="1258"/>
      <c r="AZ69" s="1258"/>
      <c r="BA69" s="1258"/>
      <c r="BB69" s="1258"/>
      <c r="BC69" s="1258"/>
      <c r="BD69" s="1258"/>
      <c r="BE69" s="1258"/>
      <c r="BF69" s="1258"/>
      <c r="BG69" s="1258"/>
      <c r="BH69" s="1258"/>
      <c r="BI69" s="1258"/>
      <c r="BJ69" s="1258"/>
      <c r="BK69" s="1258"/>
      <c r="BL69" s="1258"/>
      <c r="BM69" s="1258"/>
      <c r="BN69" s="1258"/>
      <c r="BO69" s="1258"/>
      <c r="BP69" s="1258"/>
      <c r="BQ69" s="1258"/>
      <c r="BR69" s="1258"/>
      <c r="BS69" s="1258"/>
      <c r="BT69" s="1258"/>
      <c r="BU69" s="1258"/>
      <c r="BV69" s="1258"/>
      <c r="BW69" s="1258"/>
      <c r="BX69" s="1258"/>
      <c r="BY69" s="1258"/>
      <c r="BZ69" s="1258"/>
      <c r="CA69" s="1258"/>
      <c r="CB69" s="1258"/>
      <c r="CC69" s="1258"/>
      <c r="CD69" s="1258"/>
      <c r="CE69" s="1258"/>
      <c r="CF69" s="1258"/>
      <c r="CG69" s="1258"/>
      <c r="CH69" s="1258"/>
      <c r="CI69" s="1258"/>
      <c r="CJ69" s="1258"/>
      <c r="CK69" s="1258"/>
      <c r="CL69" s="1258"/>
      <c r="CM69" s="1258"/>
      <c r="CN69" s="1258"/>
      <c r="CO69" s="1258"/>
      <c r="CP69" s="1258"/>
      <c r="CQ69" s="1258"/>
      <c r="CR69" s="1258"/>
      <c r="CS69" s="1258"/>
      <c r="CT69" s="1258"/>
      <c r="CU69" s="1258"/>
      <c r="CV69" s="1258"/>
      <c r="CW69" s="1258"/>
      <c r="CX69" s="1258"/>
      <c r="CY69" s="1258"/>
      <c r="CZ69" s="1258"/>
      <c r="DA69" s="1258"/>
      <c r="DB69" s="1258"/>
      <c r="DC69" s="1259"/>
    </row>
    <row r="70" spans="2:107" ht="13.5" x14ac:dyDescent="0.15">
      <c r="B70" s="363"/>
      <c r="H70" s="376"/>
      <c r="I70" s="376"/>
      <c r="J70" s="374"/>
      <c r="K70" s="374"/>
      <c r="L70" s="373"/>
      <c r="M70" s="374"/>
      <c r="N70" s="373"/>
      <c r="AN70" s="369"/>
      <c r="AO70" s="369"/>
      <c r="AP70" s="369"/>
      <c r="AZ70" s="369"/>
      <c r="BA70" s="369"/>
      <c r="BB70" s="369"/>
      <c r="BL70" s="369"/>
      <c r="BM70" s="369"/>
      <c r="BN70" s="369"/>
      <c r="BX70" s="369"/>
      <c r="BY70" s="369"/>
      <c r="BZ70" s="369"/>
      <c r="CJ70" s="369"/>
      <c r="CK70" s="369"/>
      <c r="CL70" s="369"/>
      <c r="CV70" s="369"/>
      <c r="CW70" s="369"/>
      <c r="CX70" s="369"/>
    </row>
    <row r="71" spans="2:107" ht="13.5" x14ac:dyDescent="0.15">
      <c r="B71" s="363"/>
      <c r="G71" s="372"/>
      <c r="I71" s="375"/>
      <c r="J71" s="374"/>
      <c r="K71" s="374"/>
      <c r="L71" s="373"/>
      <c r="M71" s="374"/>
      <c r="N71" s="373"/>
      <c r="AM71" s="372"/>
      <c r="AN71" s="362" t="s">
        <v>584</v>
      </c>
    </row>
    <row r="72" spans="2:107" ht="13.5" x14ac:dyDescent="0.15">
      <c r="B72" s="363"/>
      <c r="G72" s="1260"/>
      <c r="H72" s="1260"/>
      <c r="I72" s="1260"/>
      <c r="J72" s="1260"/>
      <c r="K72" s="371"/>
      <c r="L72" s="371"/>
      <c r="M72" s="370"/>
      <c r="N72" s="370"/>
      <c r="AN72" s="1261"/>
      <c r="AO72" s="1262"/>
      <c r="AP72" s="1262"/>
      <c r="AQ72" s="1262"/>
      <c r="AR72" s="1262"/>
      <c r="AS72" s="1262"/>
      <c r="AT72" s="1262"/>
      <c r="AU72" s="1262"/>
      <c r="AV72" s="1262"/>
      <c r="AW72" s="1262"/>
      <c r="AX72" s="1262"/>
      <c r="AY72" s="1262"/>
      <c r="AZ72" s="1262"/>
      <c r="BA72" s="1262"/>
      <c r="BB72" s="1262"/>
      <c r="BC72" s="1262"/>
      <c r="BD72" s="1262"/>
      <c r="BE72" s="1262"/>
      <c r="BF72" s="1262"/>
      <c r="BG72" s="1262"/>
      <c r="BH72" s="1262"/>
      <c r="BI72" s="1262"/>
      <c r="BJ72" s="1262"/>
      <c r="BK72" s="1262"/>
      <c r="BL72" s="1262"/>
      <c r="BM72" s="1262"/>
      <c r="BN72" s="1262"/>
      <c r="BO72" s="1263"/>
      <c r="BP72" s="1264" t="s">
        <v>537</v>
      </c>
      <c r="BQ72" s="1264"/>
      <c r="BR72" s="1264"/>
      <c r="BS72" s="1264"/>
      <c r="BT72" s="1264"/>
      <c r="BU72" s="1264"/>
      <c r="BV72" s="1264"/>
      <c r="BW72" s="1264"/>
      <c r="BX72" s="1264" t="s">
        <v>538</v>
      </c>
      <c r="BY72" s="1264"/>
      <c r="BZ72" s="1264"/>
      <c r="CA72" s="1264"/>
      <c r="CB72" s="1264"/>
      <c r="CC72" s="1264"/>
      <c r="CD72" s="1264"/>
      <c r="CE72" s="1264"/>
      <c r="CF72" s="1264" t="s">
        <v>539</v>
      </c>
      <c r="CG72" s="1264"/>
      <c r="CH72" s="1264"/>
      <c r="CI72" s="1264"/>
      <c r="CJ72" s="1264"/>
      <c r="CK72" s="1264"/>
      <c r="CL72" s="1264"/>
      <c r="CM72" s="1264"/>
      <c r="CN72" s="1264" t="s">
        <v>540</v>
      </c>
      <c r="CO72" s="1264"/>
      <c r="CP72" s="1264"/>
      <c r="CQ72" s="1264"/>
      <c r="CR72" s="1264"/>
      <c r="CS72" s="1264"/>
      <c r="CT72" s="1264"/>
      <c r="CU72" s="1264"/>
      <c r="CV72" s="1264" t="s">
        <v>541</v>
      </c>
      <c r="CW72" s="1264"/>
      <c r="CX72" s="1264"/>
      <c r="CY72" s="1264"/>
      <c r="CZ72" s="1264"/>
      <c r="DA72" s="1264"/>
      <c r="DB72" s="1264"/>
      <c r="DC72" s="1264"/>
    </row>
    <row r="73" spans="2:107" ht="13.5" x14ac:dyDescent="0.15">
      <c r="B73" s="363"/>
      <c r="G73" s="1269"/>
      <c r="H73" s="1269"/>
      <c r="I73" s="1269"/>
      <c r="J73" s="1269"/>
      <c r="K73" s="1270"/>
      <c r="L73" s="1270"/>
      <c r="M73" s="1270"/>
      <c r="N73" s="1270"/>
      <c r="AM73" s="369"/>
      <c r="AN73" s="1265" t="s">
        <v>583</v>
      </c>
      <c r="AO73" s="1265"/>
      <c r="AP73" s="1265"/>
      <c r="AQ73" s="1265"/>
      <c r="AR73" s="1265"/>
      <c r="AS73" s="1265"/>
      <c r="AT73" s="1265"/>
      <c r="AU73" s="1265"/>
      <c r="AV73" s="1265"/>
      <c r="AW73" s="1265"/>
      <c r="AX73" s="1265"/>
      <c r="AY73" s="1265"/>
      <c r="AZ73" s="1265"/>
      <c r="BA73" s="1265"/>
      <c r="BB73" s="1265" t="s">
        <v>581</v>
      </c>
      <c r="BC73" s="1265"/>
      <c r="BD73" s="1265"/>
      <c r="BE73" s="1265"/>
      <c r="BF73" s="1265"/>
      <c r="BG73" s="1265"/>
      <c r="BH73" s="1265"/>
      <c r="BI73" s="1265"/>
      <c r="BJ73" s="1265"/>
      <c r="BK73" s="1265"/>
      <c r="BL73" s="1265"/>
      <c r="BM73" s="1265"/>
      <c r="BN73" s="1265"/>
      <c r="BO73" s="1265"/>
      <c r="BP73" s="1250">
        <v>7.7</v>
      </c>
      <c r="BQ73" s="1250"/>
      <c r="BR73" s="1250"/>
      <c r="BS73" s="1250"/>
      <c r="BT73" s="1250"/>
      <c r="BU73" s="1250"/>
      <c r="BV73" s="1250"/>
      <c r="BW73" s="1250"/>
      <c r="BX73" s="1250">
        <v>0.3</v>
      </c>
      <c r="BY73" s="1250"/>
      <c r="BZ73" s="1250"/>
      <c r="CA73" s="1250"/>
      <c r="CB73" s="1250"/>
      <c r="CC73" s="1250"/>
      <c r="CD73" s="1250"/>
      <c r="CE73" s="1250"/>
      <c r="CF73" s="1250"/>
      <c r="CG73" s="1250"/>
      <c r="CH73" s="1250"/>
      <c r="CI73" s="1250"/>
      <c r="CJ73" s="1250"/>
      <c r="CK73" s="1250"/>
      <c r="CL73" s="1250"/>
      <c r="CM73" s="1250"/>
      <c r="CN73" s="1250">
        <v>3.7</v>
      </c>
      <c r="CO73" s="1250"/>
      <c r="CP73" s="1250"/>
      <c r="CQ73" s="1250"/>
      <c r="CR73" s="1250"/>
      <c r="CS73" s="1250"/>
      <c r="CT73" s="1250"/>
      <c r="CU73" s="1250"/>
      <c r="CV73" s="1250"/>
      <c r="CW73" s="1250"/>
      <c r="CX73" s="1250"/>
      <c r="CY73" s="1250"/>
      <c r="CZ73" s="1250"/>
      <c r="DA73" s="1250"/>
      <c r="DB73" s="1250"/>
      <c r="DC73" s="1250"/>
    </row>
    <row r="74" spans="2:107" ht="13.5" x14ac:dyDescent="0.15">
      <c r="B74" s="363"/>
      <c r="G74" s="1269"/>
      <c r="H74" s="1269"/>
      <c r="I74" s="1269"/>
      <c r="J74" s="1269"/>
      <c r="K74" s="1270"/>
      <c r="L74" s="1270"/>
      <c r="M74" s="1270"/>
      <c r="N74" s="1270"/>
      <c r="AM74" s="369"/>
      <c r="AN74" s="1265"/>
      <c r="AO74" s="1265"/>
      <c r="AP74" s="1265"/>
      <c r="AQ74" s="1265"/>
      <c r="AR74" s="1265"/>
      <c r="AS74" s="1265"/>
      <c r="AT74" s="1265"/>
      <c r="AU74" s="1265"/>
      <c r="AV74" s="1265"/>
      <c r="AW74" s="1265"/>
      <c r="AX74" s="1265"/>
      <c r="AY74" s="1265"/>
      <c r="AZ74" s="1265"/>
      <c r="BA74" s="1265"/>
      <c r="BB74" s="1265"/>
      <c r="BC74" s="1265"/>
      <c r="BD74" s="1265"/>
      <c r="BE74" s="1265"/>
      <c r="BF74" s="1265"/>
      <c r="BG74" s="1265"/>
      <c r="BH74" s="1265"/>
      <c r="BI74" s="1265"/>
      <c r="BJ74" s="1265"/>
      <c r="BK74" s="1265"/>
      <c r="BL74" s="1265"/>
      <c r="BM74" s="1265"/>
      <c r="BN74" s="1265"/>
      <c r="BO74" s="1265"/>
      <c r="BP74" s="1250"/>
      <c r="BQ74" s="1250"/>
      <c r="BR74" s="1250"/>
      <c r="BS74" s="1250"/>
      <c r="BT74" s="1250"/>
      <c r="BU74" s="1250"/>
      <c r="BV74" s="1250"/>
      <c r="BW74" s="1250"/>
      <c r="BX74" s="1250"/>
      <c r="BY74" s="1250"/>
      <c r="BZ74" s="1250"/>
      <c r="CA74" s="1250"/>
      <c r="CB74" s="1250"/>
      <c r="CC74" s="1250"/>
      <c r="CD74" s="1250"/>
      <c r="CE74" s="1250"/>
      <c r="CF74" s="1250"/>
      <c r="CG74" s="1250"/>
      <c r="CH74" s="1250"/>
      <c r="CI74" s="1250"/>
      <c r="CJ74" s="1250"/>
      <c r="CK74" s="1250"/>
      <c r="CL74" s="1250"/>
      <c r="CM74" s="1250"/>
      <c r="CN74" s="1250"/>
      <c r="CO74" s="1250"/>
      <c r="CP74" s="1250"/>
      <c r="CQ74" s="1250"/>
      <c r="CR74" s="1250"/>
      <c r="CS74" s="1250"/>
      <c r="CT74" s="1250"/>
      <c r="CU74" s="1250"/>
      <c r="CV74" s="1250"/>
      <c r="CW74" s="1250"/>
      <c r="CX74" s="1250"/>
      <c r="CY74" s="1250"/>
      <c r="CZ74" s="1250"/>
      <c r="DA74" s="1250"/>
      <c r="DB74" s="1250"/>
      <c r="DC74" s="1250"/>
    </row>
    <row r="75" spans="2:107" ht="13.5" x14ac:dyDescent="0.15">
      <c r="B75" s="363"/>
      <c r="G75" s="1269"/>
      <c r="H75" s="1269"/>
      <c r="I75" s="1260"/>
      <c r="J75" s="1260"/>
      <c r="K75" s="1266"/>
      <c r="L75" s="1266"/>
      <c r="M75" s="1266"/>
      <c r="N75" s="1266"/>
      <c r="AM75" s="369"/>
      <c r="AN75" s="1265"/>
      <c r="AO75" s="1265"/>
      <c r="AP75" s="1265"/>
      <c r="AQ75" s="1265"/>
      <c r="AR75" s="1265"/>
      <c r="AS75" s="1265"/>
      <c r="AT75" s="1265"/>
      <c r="AU75" s="1265"/>
      <c r="AV75" s="1265"/>
      <c r="AW75" s="1265"/>
      <c r="AX75" s="1265"/>
      <c r="AY75" s="1265"/>
      <c r="AZ75" s="1265"/>
      <c r="BA75" s="1265"/>
      <c r="BB75" s="1265" t="s">
        <v>580</v>
      </c>
      <c r="BC75" s="1265"/>
      <c r="BD75" s="1265"/>
      <c r="BE75" s="1265"/>
      <c r="BF75" s="1265"/>
      <c r="BG75" s="1265"/>
      <c r="BH75" s="1265"/>
      <c r="BI75" s="1265"/>
      <c r="BJ75" s="1265"/>
      <c r="BK75" s="1265"/>
      <c r="BL75" s="1265"/>
      <c r="BM75" s="1265"/>
      <c r="BN75" s="1265"/>
      <c r="BO75" s="1265"/>
      <c r="BP75" s="1250">
        <v>3.2</v>
      </c>
      <c r="BQ75" s="1250"/>
      <c r="BR75" s="1250"/>
      <c r="BS75" s="1250"/>
      <c r="BT75" s="1250"/>
      <c r="BU75" s="1250"/>
      <c r="BV75" s="1250"/>
      <c r="BW75" s="1250"/>
      <c r="BX75" s="1250">
        <v>3.3</v>
      </c>
      <c r="BY75" s="1250"/>
      <c r="BZ75" s="1250"/>
      <c r="CA75" s="1250"/>
      <c r="CB75" s="1250"/>
      <c r="CC75" s="1250"/>
      <c r="CD75" s="1250"/>
      <c r="CE75" s="1250"/>
      <c r="CF75" s="1250">
        <v>3.2</v>
      </c>
      <c r="CG75" s="1250"/>
      <c r="CH75" s="1250"/>
      <c r="CI75" s="1250"/>
      <c r="CJ75" s="1250"/>
      <c r="CK75" s="1250"/>
      <c r="CL75" s="1250"/>
      <c r="CM75" s="1250"/>
      <c r="CN75" s="1250">
        <v>2.8</v>
      </c>
      <c r="CO75" s="1250"/>
      <c r="CP75" s="1250"/>
      <c r="CQ75" s="1250"/>
      <c r="CR75" s="1250"/>
      <c r="CS75" s="1250"/>
      <c r="CT75" s="1250"/>
      <c r="CU75" s="1250"/>
      <c r="CV75" s="1250">
        <v>2.6</v>
      </c>
      <c r="CW75" s="1250"/>
      <c r="CX75" s="1250"/>
      <c r="CY75" s="1250"/>
      <c r="CZ75" s="1250"/>
      <c r="DA75" s="1250"/>
      <c r="DB75" s="1250"/>
      <c r="DC75" s="1250"/>
    </row>
    <row r="76" spans="2:107" ht="13.5" x14ac:dyDescent="0.15">
      <c r="B76" s="363"/>
      <c r="G76" s="1269"/>
      <c r="H76" s="1269"/>
      <c r="I76" s="1260"/>
      <c r="J76" s="1260"/>
      <c r="K76" s="1266"/>
      <c r="L76" s="1266"/>
      <c r="M76" s="1266"/>
      <c r="N76" s="1266"/>
      <c r="AM76" s="369"/>
      <c r="AN76" s="1265"/>
      <c r="AO76" s="1265"/>
      <c r="AP76" s="1265"/>
      <c r="AQ76" s="1265"/>
      <c r="AR76" s="1265"/>
      <c r="AS76" s="1265"/>
      <c r="AT76" s="1265"/>
      <c r="AU76" s="1265"/>
      <c r="AV76" s="1265"/>
      <c r="AW76" s="1265"/>
      <c r="AX76" s="1265"/>
      <c r="AY76" s="1265"/>
      <c r="AZ76" s="1265"/>
      <c r="BA76" s="1265"/>
      <c r="BB76" s="1265"/>
      <c r="BC76" s="1265"/>
      <c r="BD76" s="1265"/>
      <c r="BE76" s="1265"/>
      <c r="BF76" s="1265"/>
      <c r="BG76" s="1265"/>
      <c r="BH76" s="1265"/>
      <c r="BI76" s="1265"/>
      <c r="BJ76" s="1265"/>
      <c r="BK76" s="1265"/>
      <c r="BL76" s="1265"/>
      <c r="BM76" s="1265"/>
      <c r="BN76" s="1265"/>
      <c r="BO76" s="1265"/>
      <c r="BP76" s="1250"/>
      <c r="BQ76" s="1250"/>
      <c r="BR76" s="1250"/>
      <c r="BS76" s="1250"/>
      <c r="BT76" s="1250"/>
      <c r="BU76" s="1250"/>
      <c r="BV76" s="1250"/>
      <c r="BW76" s="1250"/>
      <c r="BX76" s="1250"/>
      <c r="BY76" s="1250"/>
      <c r="BZ76" s="1250"/>
      <c r="CA76" s="1250"/>
      <c r="CB76" s="1250"/>
      <c r="CC76" s="1250"/>
      <c r="CD76" s="1250"/>
      <c r="CE76" s="1250"/>
      <c r="CF76" s="1250"/>
      <c r="CG76" s="1250"/>
      <c r="CH76" s="1250"/>
      <c r="CI76" s="1250"/>
      <c r="CJ76" s="1250"/>
      <c r="CK76" s="1250"/>
      <c r="CL76" s="1250"/>
      <c r="CM76" s="1250"/>
      <c r="CN76" s="1250"/>
      <c r="CO76" s="1250"/>
      <c r="CP76" s="1250"/>
      <c r="CQ76" s="1250"/>
      <c r="CR76" s="1250"/>
      <c r="CS76" s="1250"/>
      <c r="CT76" s="1250"/>
      <c r="CU76" s="1250"/>
      <c r="CV76" s="1250"/>
      <c r="CW76" s="1250"/>
      <c r="CX76" s="1250"/>
      <c r="CY76" s="1250"/>
      <c r="CZ76" s="1250"/>
      <c r="DA76" s="1250"/>
      <c r="DB76" s="1250"/>
      <c r="DC76" s="1250"/>
    </row>
    <row r="77" spans="2:107" ht="13.5" x14ac:dyDescent="0.15">
      <c r="B77" s="363"/>
      <c r="G77" s="1260"/>
      <c r="H77" s="1260"/>
      <c r="I77" s="1260"/>
      <c r="J77" s="1260"/>
      <c r="K77" s="1270"/>
      <c r="L77" s="1270"/>
      <c r="M77" s="1270"/>
      <c r="N77" s="1270"/>
      <c r="AN77" s="1264" t="s">
        <v>582</v>
      </c>
      <c r="AO77" s="1264"/>
      <c r="AP77" s="1264"/>
      <c r="AQ77" s="1264"/>
      <c r="AR77" s="1264"/>
      <c r="AS77" s="1264"/>
      <c r="AT77" s="1264"/>
      <c r="AU77" s="1264"/>
      <c r="AV77" s="1264"/>
      <c r="AW77" s="1264"/>
      <c r="AX77" s="1264"/>
      <c r="AY77" s="1264"/>
      <c r="AZ77" s="1264"/>
      <c r="BA77" s="1264"/>
      <c r="BB77" s="1265" t="s">
        <v>581</v>
      </c>
      <c r="BC77" s="1265"/>
      <c r="BD77" s="1265"/>
      <c r="BE77" s="1265"/>
      <c r="BF77" s="1265"/>
      <c r="BG77" s="1265"/>
      <c r="BH77" s="1265"/>
      <c r="BI77" s="1265"/>
      <c r="BJ77" s="1265"/>
      <c r="BK77" s="1265"/>
      <c r="BL77" s="1265"/>
      <c r="BM77" s="1265"/>
      <c r="BN77" s="1265"/>
      <c r="BO77" s="1265"/>
      <c r="BP77" s="1250">
        <v>5.8</v>
      </c>
      <c r="BQ77" s="1250"/>
      <c r="BR77" s="1250"/>
      <c r="BS77" s="1250"/>
      <c r="BT77" s="1250"/>
      <c r="BU77" s="1250"/>
      <c r="BV77" s="1250"/>
      <c r="BW77" s="1250"/>
      <c r="BX77" s="1250">
        <v>2.7</v>
      </c>
      <c r="BY77" s="1250"/>
      <c r="BZ77" s="1250"/>
      <c r="CA77" s="1250"/>
      <c r="CB77" s="1250"/>
      <c r="CC77" s="1250"/>
      <c r="CD77" s="1250"/>
      <c r="CE77" s="1250"/>
      <c r="CF77" s="1250">
        <v>0.5</v>
      </c>
      <c r="CG77" s="1250"/>
      <c r="CH77" s="1250"/>
      <c r="CI77" s="1250"/>
      <c r="CJ77" s="1250"/>
      <c r="CK77" s="1250"/>
      <c r="CL77" s="1250"/>
      <c r="CM77" s="1250"/>
      <c r="CN77" s="1250">
        <v>5.9</v>
      </c>
      <c r="CO77" s="1250"/>
      <c r="CP77" s="1250"/>
      <c r="CQ77" s="1250"/>
      <c r="CR77" s="1250"/>
      <c r="CS77" s="1250"/>
      <c r="CT77" s="1250"/>
      <c r="CU77" s="1250"/>
      <c r="CV77" s="1250">
        <v>4.0999999999999996</v>
      </c>
      <c r="CW77" s="1250"/>
      <c r="CX77" s="1250"/>
      <c r="CY77" s="1250"/>
      <c r="CZ77" s="1250"/>
      <c r="DA77" s="1250"/>
      <c r="DB77" s="1250"/>
      <c r="DC77" s="1250"/>
    </row>
    <row r="78" spans="2:107" ht="13.5" x14ac:dyDescent="0.15">
      <c r="B78" s="363"/>
      <c r="G78" s="1260"/>
      <c r="H78" s="1260"/>
      <c r="I78" s="1260"/>
      <c r="J78" s="1260"/>
      <c r="K78" s="1270"/>
      <c r="L78" s="1270"/>
      <c r="M78" s="1270"/>
      <c r="N78" s="1270"/>
      <c r="AN78" s="1264"/>
      <c r="AO78" s="1264"/>
      <c r="AP78" s="1264"/>
      <c r="AQ78" s="1264"/>
      <c r="AR78" s="1264"/>
      <c r="AS78" s="1264"/>
      <c r="AT78" s="1264"/>
      <c r="AU78" s="1264"/>
      <c r="AV78" s="1264"/>
      <c r="AW78" s="1264"/>
      <c r="AX78" s="1264"/>
      <c r="AY78" s="1264"/>
      <c r="AZ78" s="1264"/>
      <c r="BA78" s="1264"/>
      <c r="BB78" s="1265"/>
      <c r="BC78" s="1265"/>
      <c r="BD78" s="1265"/>
      <c r="BE78" s="1265"/>
      <c r="BF78" s="1265"/>
      <c r="BG78" s="1265"/>
      <c r="BH78" s="1265"/>
      <c r="BI78" s="1265"/>
      <c r="BJ78" s="1265"/>
      <c r="BK78" s="1265"/>
      <c r="BL78" s="1265"/>
      <c r="BM78" s="1265"/>
      <c r="BN78" s="1265"/>
      <c r="BO78" s="1265"/>
      <c r="BP78" s="1250"/>
      <c r="BQ78" s="1250"/>
      <c r="BR78" s="1250"/>
      <c r="BS78" s="1250"/>
      <c r="BT78" s="1250"/>
      <c r="BU78" s="1250"/>
      <c r="BV78" s="1250"/>
      <c r="BW78" s="1250"/>
      <c r="BX78" s="1250"/>
      <c r="BY78" s="1250"/>
      <c r="BZ78" s="1250"/>
      <c r="CA78" s="1250"/>
      <c r="CB78" s="1250"/>
      <c r="CC78" s="1250"/>
      <c r="CD78" s="1250"/>
      <c r="CE78" s="1250"/>
      <c r="CF78" s="1250"/>
      <c r="CG78" s="1250"/>
      <c r="CH78" s="1250"/>
      <c r="CI78" s="1250"/>
      <c r="CJ78" s="1250"/>
      <c r="CK78" s="1250"/>
      <c r="CL78" s="1250"/>
      <c r="CM78" s="1250"/>
      <c r="CN78" s="1250"/>
      <c r="CO78" s="1250"/>
      <c r="CP78" s="1250"/>
      <c r="CQ78" s="1250"/>
      <c r="CR78" s="1250"/>
      <c r="CS78" s="1250"/>
      <c r="CT78" s="1250"/>
      <c r="CU78" s="1250"/>
      <c r="CV78" s="1250"/>
      <c r="CW78" s="1250"/>
      <c r="CX78" s="1250"/>
      <c r="CY78" s="1250"/>
      <c r="CZ78" s="1250"/>
      <c r="DA78" s="1250"/>
      <c r="DB78" s="1250"/>
      <c r="DC78" s="1250"/>
    </row>
    <row r="79" spans="2:107" ht="13.5" x14ac:dyDescent="0.15">
      <c r="B79" s="363"/>
      <c r="G79" s="1260"/>
      <c r="H79" s="1260"/>
      <c r="I79" s="1268"/>
      <c r="J79" s="1268"/>
      <c r="K79" s="1271"/>
      <c r="L79" s="1271"/>
      <c r="M79" s="1271"/>
      <c r="N79" s="1271"/>
      <c r="AN79" s="1264"/>
      <c r="AO79" s="1264"/>
      <c r="AP79" s="1264"/>
      <c r="AQ79" s="1264"/>
      <c r="AR79" s="1264"/>
      <c r="AS79" s="1264"/>
      <c r="AT79" s="1264"/>
      <c r="AU79" s="1264"/>
      <c r="AV79" s="1264"/>
      <c r="AW79" s="1264"/>
      <c r="AX79" s="1264"/>
      <c r="AY79" s="1264"/>
      <c r="AZ79" s="1264"/>
      <c r="BA79" s="1264"/>
      <c r="BB79" s="1265" t="s">
        <v>580</v>
      </c>
      <c r="BC79" s="1265"/>
      <c r="BD79" s="1265"/>
      <c r="BE79" s="1265"/>
      <c r="BF79" s="1265"/>
      <c r="BG79" s="1265"/>
      <c r="BH79" s="1265"/>
      <c r="BI79" s="1265"/>
      <c r="BJ79" s="1265"/>
      <c r="BK79" s="1265"/>
      <c r="BL79" s="1265"/>
      <c r="BM79" s="1265"/>
      <c r="BN79" s="1265"/>
      <c r="BO79" s="1265"/>
      <c r="BP79" s="1250">
        <v>5.3</v>
      </c>
      <c r="BQ79" s="1250"/>
      <c r="BR79" s="1250"/>
      <c r="BS79" s="1250"/>
      <c r="BT79" s="1250"/>
      <c r="BU79" s="1250"/>
      <c r="BV79" s="1250"/>
      <c r="BW79" s="1250"/>
      <c r="BX79" s="1250">
        <v>5</v>
      </c>
      <c r="BY79" s="1250"/>
      <c r="BZ79" s="1250"/>
      <c r="CA79" s="1250"/>
      <c r="CB79" s="1250"/>
      <c r="CC79" s="1250"/>
      <c r="CD79" s="1250"/>
      <c r="CE79" s="1250"/>
      <c r="CF79" s="1250">
        <v>5.0999999999999996</v>
      </c>
      <c r="CG79" s="1250"/>
      <c r="CH79" s="1250"/>
      <c r="CI79" s="1250"/>
      <c r="CJ79" s="1250"/>
      <c r="CK79" s="1250"/>
      <c r="CL79" s="1250"/>
      <c r="CM79" s="1250"/>
      <c r="CN79" s="1250">
        <v>5.2</v>
      </c>
      <c r="CO79" s="1250"/>
      <c r="CP79" s="1250"/>
      <c r="CQ79" s="1250"/>
      <c r="CR79" s="1250"/>
      <c r="CS79" s="1250"/>
      <c r="CT79" s="1250"/>
      <c r="CU79" s="1250"/>
      <c r="CV79" s="1250">
        <v>5.0999999999999996</v>
      </c>
      <c r="CW79" s="1250"/>
      <c r="CX79" s="1250"/>
      <c r="CY79" s="1250"/>
      <c r="CZ79" s="1250"/>
      <c r="DA79" s="1250"/>
      <c r="DB79" s="1250"/>
      <c r="DC79" s="1250"/>
    </row>
    <row r="80" spans="2:107" ht="13.5" x14ac:dyDescent="0.15">
      <c r="B80" s="363"/>
      <c r="G80" s="1260"/>
      <c r="H80" s="1260"/>
      <c r="I80" s="1268"/>
      <c r="J80" s="1268"/>
      <c r="K80" s="1271"/>
      <c r="L80" s="1271"/>
      <c r="M80" s="1271"/>
      <c r="N80" s="1271"/>
      <c r="AN80" s="1264"/>
      <c r="AO80" s="1264"/>
      <c r="AP80" s="1264"/>
      <c r="AQ80" s="1264"/>
      <c r="AR80" s="1264"/>
      <c r="AS80" s="1264"/>
      <c r="AT80" s="1264"/>
      <c r="AU80" s="1264"/>
      <c r="AV80" s="1264"/>
      <c r="AW80" s="1264"/>
      <c r="AX80" s="1264"/>
      <c r="AY80" s="1264"/>
      <c r="AZ80" s="1264"/>
      <c r="BA80" s="1264"/>
      <c r="BB80" s="1265"/>
      <c r="BC80" s="1265"/>
      <c r="BD80" s="1265"/>
      <c r="BE80" s="1265"/>
      <c r="BF80" s="1265"/>
      <c r="BG80" s="1265"/>
      <c r="BH80" s="1265"/>
      <c r="BI80" s="1265"/>
      <c r="BJ80" s="1265"/>
      <c r="BK80" s="1265"/>
      <c r="BL80" s="1265"/>
      <c r="BM80" s="1265"/>
      <c r="BN80" s="1265"/>
      <c r="BO80" s="1265"/>
      <c r="BP80" s="1250"/>
      <c r="BQ80" s="1250"/>
      <c r="BR80" s="1250"/>
      <c r="BS80" s="1250"/>
      <c r="BT80" s="1250"/>
      <c r="BU80" s="1250"/>
      <c r="BV80" s="1250"/>
      <c r="BW80" s="1250"/>
      <c r="BX80" s="1250"/>
      <c r="BY80" s="1250"/>
      <c r="BZ80" s="1250"/>
      <c r="CA80" s="1250"/>
      <c r="CB80" s="1250"/>
      <c r="CC80" s="1250"/>
      <c r="CD80" s="1250"/>
      <c r="CE80" s="1250"/>
      <c r="CF80" s="1250"/>
      <c r="CG80" s="1250"/>
      <c r="CH80" s="1250"/>
      <c r="CI80" s="1250"/>
      <c r="CJ80" s="1250"/>
      <c r="CK80" s="1250"/>
      <c r="CL80" s="1250"/>
      <c r="CM80" s="1250"/>
      <c r="CN80" s="1250"/>
      <c r="CO80" s="1250"/>
      <c r="CP80" s="1250"/>
      <c r="CQ80" s="1250"/>
      <c r="CR80" s="1250"/>
      <c r="CS80" s="1250"/>
      <c r="CT80" s="1250"/>
      <c r="CU80" s="1250"/>
      <c r="CV80" s="1250"/>
      <c r="CW80" s="1250"/>
      <c r="CX80" s="1250"/>
      <c r="CY80" s="1250"/>
      <c r="CZ80" s="1250"/>
      <c r="DA80" s="1250"/>
      <c r="DB80" s="1250"/>
      <c r="DC80" s="1250"/>
    </row>
    <row r="81" spans="2:109" ht="13.5" x14ac:dyDescent="0.15">
      <c r="B81" s="363"/>
    </row>
    <row r="82" spans="2:109" ht="17.25" x14ac:dyDescent="0.15">
      <c r="B82" s="363"/>
      <c r="K82" s="368"/>
      <c r="L82" s="368"/>
      <c r="M82" s="368"/>
      <c r="N82" s="368"/>
      <c r="AQ82" s="368"/>
      <c r="AR82" s="368"/>
      <c r="AS82" s="368"/>
      <c r="AT82" s="368"/>
      <c r="BC82" s="368"/>
      <c r="BD82" s="368"/>
      <c r="BE82" s="368"/>
      <c r="BF82" s="368"/>
      <c r="BO82" s="368"/>
      <c r="BP82" s="368"/>
      <c r="BQ82" s="368"/>
      <c r="BR82" s="368"/>
      <c r="CA82" s="368"/>
      <c r="CB82" s="368"/>
      <c r="CC82" s="368"/>
      <c r="CD82" s="368"/>
      <c r="CM82" s="368"/>
      <c r="CN82" s="368"/>
      <c r="CO82" s="368"/>
      <c r="CP82" s="368"/>
      <c r="CY82" s="368"/>
      <c r="CZ82" s="368"/>
      <c r="DA82" s="368"/>
      <c r="DB82" s="368"/>
      <c r="DC82" s="368"/>
    </row>
    <row r="83" spans="2:109" ht="13.5" x14ac:dyDescent="0.15">
      <c r="B83" s="367"/>
      <c r="C83" s="366"/>
      <c r="D83" s="366"/>
      <c r="E83" s="366"/>
      <c r="F83" s="366"/>
      <c r="G83" s="366"/>
      <c r="H83" s="366"/>
      <c r="I83" s="366"/>
      <c r="J83" s="366"/>
      <c r="K83" s="366"/>
      <c r="L83" s="366"/>
      <c r="M83" s="366"/>
      <c r="N83" s="366"/>
      <c r="O83" s="366"/>
      <c r="P83" s="366"/>
      <c r="Q83" s="366"/>
      <c r="R83" s="366"/>
      <c r="S83" s="366"/>
      <c r="T83" s="366"/>
      <c r="U83" s="366"/>
      <c r="V83" s="366"/>
      <c r="W83" s="366"/>
      <c r="X83" s="366"/>
      <c r="Y83" s="366"/>
      <c r="Z83" s="366"/>
      <c r="AA83" s="366"/>
      <c r="AB83" s="366"/>
      <c r="AC83" s="366"/>
      <c r="AD83" s="366"/>
      <c r="AE83" s="366"/>
      <c r="AF83" s="366"/>
      <c r="AG83" s="366"/>
      <c r="AH83" s="366"/>
      <c r="AI83" s="366"/>
      <c r="AJ83" s="366"/>
      <c r="AK83" s="366"/>
      <c r="AL83" s="366"/>
      <c r="AM83" s="366"/>
      <c r="AN83" s="366"/>
      <c r="AO83" s="366"/>
      <c r="AP83" s="366"/>
      <c r="AQ83" s="366"/>
      <c r="AR83" s="366"/>
      <c r="AS83" s="366"/>
      <c r="AT83" s="366"/>
      <c r="AU83" s="366"/>
      <c r="AV83" s="366"/>
      <c r="AW83" s="366"/>
      <c r="AX83" s="366"/>
      <c r="AY83" s="366"/>
      <c r="AZ83" s="366"/>
      <c r="BA83" s="366"/>
      <c r="BB83" s="366"/>
      <c r="BC83" s="366"/>
      <c r="BD83" s="366"/>
      <c r="BE83" s="366"/>
      <c r="BF83" s="366"/>
      <c r="BG83" s="366"/>
      <c r="BH83" s="366"/>
      <c r="BI83" s="366"/>
      <c r="BJ83" s="366"/>
      <c r="BK83" s="366"/>
      <c r="BL83" s="366"/>
      <c r="BM83" s="366"/>
      <c r="BN83" s="366"/>
      <c r="BO83" s="366"/>
      <c r="BP83" s="366"/>
      <c r="BQ83" s="366"/>
      <c r="BR83" s="366"/>
      <c r="BS83" s="366"/>
      <c r="BT83" s="366"/>
      <c r="BU83" s="366"/>
      <c r="BV83" s="366"/>
      <c r="BW83" s="366"/>
      <c r="BX83" s="366"/>
      <c r="BY83" s="366"/>
      <c r="BZ83" s="366"/>
      <c r="CA83" s="366"/>
      <c r="CB83" s="366"/>
      <c r="CC83" s="366"/>
      <c r="CD83" s="366"/>
      <c r="CE83" s="366"/>
      <c r="CF83" s="366"/>
      <c r="CG83" s="366"/>
      <c r="CH83" s="366"/>
      <c r="CI83" s="366"/>
      <c r="CJ83" s="366"/>
      <c r="CK83" s="366"/>
      <c r="CL83" s="366"/>
      <c r="CM83" s="366"/>
      <c r="CN83" s="366"/>
      <c r="CO83" s="366"/>
      <c r="CP83" s="366"/>
      <c r="CQ83" s="366"/>
      <c r="CR83" s="366"/>
      <c r="CS83" s="366"/>
      <c r="CT83" s="366"/>
      <c r="CU83" s="366"/>
      <c r="CV83" s="366"/>
      <c r="CW83" s="366"/>
      <c r="CX83" s="366"/>
      <c r="CY83" s="366"/>
      <c r="CZ83" s="366"/>
      <c r="DA83" s="366"/>
      <c r="DB83" s="366"/>
      <c r="DC83" s="366"/>
      <c r="DD83" s="365"/>
    </row>
    <row r="84" spans="2:109" ht="13.5" x14ac:dyDescent="0.15">
      <c r="DD84" s="362"/>
      <c r="DE84" s="362"/>
    </row>
    <row r="85" spans="2:109" ht="13.5" x14ac:dyDescent="0.15">
      <c r="DD85" s="362"/>
      <c r="DE85" s="362"/>
    </row>
  </sheetData>
  <sheetProtection algorithmName="SHA-512" hashValue="UeikfvkGGTzgKgb8oVYYrJ2gmOoJ32y3JTSjtXjXK47VqXW6RV15XhNmmFqMIJup6cnk6VGzykloDt+DEE9FUQ==" saltValue="5Q6JaQ+CJJ5pGk0eGiHZe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27" customWidth="1"/>
    <col min="35" max="122" width="2.5" style="226" customWidth="1"/>
    <col min="123" max="16384" width="2.5" style="226" hidden="1"/>
  </cols>
  <sheetData>
    <row r="1" spans="1:34" ht="13.5" customHeight="1"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c r="S2" s="226"/>
      <c r="AH2" s="226"/>
    </row>
    <row r="3" spans="1:34" x14ac:dyDescent="0.15">
      <c r="C3" s="226"/>
      <c r="D3" s="226"/>
      <c r="E3" s="226"/>
      <c r="F3" s="226"/>
      <c r="G3" s="226"/>
      <c r="H3" s="226"/>
      <c r="I3" s="226"/>
      <c r="J3" s="226"/>
      <c r="K3" s="226"/>
      <c r="L3" s="226"/>
      <c r="M3" s="226"/>
      <c r="N3" s="226"/>
      <c r="O3" s="226"/>
      <c r="P3" s="226"/>
      <c r="Q3" s="226"/>
      <c r="R3" s="226"/>
      <c r="S3" s="226"/>
      <c r="U3" s="226"/>
      <c r="V3" s="226"/>
      <c r="W3" s="226"/>
      <c r="X3" s="226"/>
      <c r="Y3" s="226"/>
      <c r="Z3" s="226"/>
      <c r="AA3" s="226"/>
      <c r="AB3" s="226"/>
      <c r="AC3" s="226"/>
      <c r="AD3" s="226"/>
      <c r="AE3" s="226"/>
      <c r="AF3" s="226"/>
      <c r="AG3" s="226"/>
      <c r="AH3" s="226"/>
    </row>
    <row r="4" spans="1:34" x14ac:dyDescent="0.15"/>
    <row r="5" spans="1:34" x14ac:dyDescent="0.15"/>
    <row r="6" spans="1:34" x14ac:dyDescent="0.15"/>
    <row r="7" spans="1:34" x14ac:dyDescent="0.15"/>
    <row r="8" spans="1:34" x14ac:dyDescent="0.15"/>
    <row r="9" spans="1:34" x14ac:dyDescent="0.15">
      <c r="AH9" s="22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26"/>
    </row>
    <row r="18" spans="12:34" x14ac:dyDescent="0.15"/>
    <row r="19" spans="12:34" x14ac:dyDescent="0.15"/>
    <row r="20" spans="12:34" x14ac:dyDescent="0.15">
      <c r="AH20" s="226"/>
    </row>
    <row r="21" spans="12:34" x14ac:dyDescent="0.15">
      <c r="AH21" s="226"/>
    </row>
    <row r="22" spans="12:34" x14ac:dyDescent="0.15"/>
    <row r="23" spans="12:34" x14ac:dyDescent="0.15"/>
    <row r="24" spans="12:34" x14ac:dyDescent="0.15">
      <c r="Q24" s="226"/>
    </row>
    <row r="25" spans="12:34" x14ac:dyDescent="0.15"/>
    <row r="26" spans="12:34" x14ac:dyDescent="0.15"/>
    <row r="27" spans="12:34" x14ac:dyDescent="0.15"/>
    <row r="28" spans="12:34" x14ac:dyDescent="0.15">
      <c r="O28" s="226"/>
      <c r="T28" s="226"/>
      <c r="AH28" s="226"/>
    </row>
    <row r="29" spans="12:34" x14ac:dyDescent="0.15"/>
    <row r="30" spans="12:34" x14ac:dyDescent="0.15"/>
    <row r="31" spans="12:34" x14ac:dyDescent="0.15">
      <c r="Q31" s="226"/>
    </row>
    <row r="32" spans="12:34" x14ac:dyDescent="0.15">
      <c r="L32" s="226"/>
    </row>
    <row r="33" spans="2:34" x14ac:dyDescent="0.15">
      <c r="C33" s="226"/>
      <c r="E33" s="226"/>
      <c r="G33" s="226"/>
      <c r="I33" s="226"/>
      <c r="X33" s="226"/>
    </row>
    <row r="34" spans="2:34" x14ac:dyDescent="0.15">
      <c r="B34" s="226"/>
      <c r="P34" s="226"/>
      <c r="R34" s="226"/>
      <c r="T34" s="226"/>
    </row>
    <row r="35" spans="2:34" x14ac:dyDescent="0.15">
      <c r="D35" s="226"/>
      <c r="W35" s="226"/>
      <c r="AC35" s="226"/>
      <c r="AD35" s="226"/>
      <c r="AE35" s="226"/>
      <c r="AF35" s="226"/>
      <c r="AG35" s="226"/>
      <c r="AH35" s="226"/>
    </row>
    <row r="36" spans="2:34" x14ac:dyDescent="0.15">
      <c r="H36" s="226"/>
      <c r="J36" s="226"/>
      <c r="K36" s="226"/>
      <c r="M36" s="226"/>
      <c r="Y36" s="226"/>
      <c r="Z36" s="226"/>
      <c r="AA36" s="226"/>
      <c r="AB36" s="226"/>
      <c r="AC36" s="226"/>
      <c r="AD36" s="226"/>
      <c r="AE36" s="226"/>
      <c r="AF36" s="226"/>
      <c r="AG36" s="226"/>
      <c r="AH36" s="226"/>
    </row>
    <row r="37" spans="2:34" x14ac:dyDescent="0.15">
      <c r="AH37" s="226"/>
    </row>
    <row r="38" spans="2:34" x14ac:dyDescent="0.15">
      <c r="AG38" s="226"/>
      <c r="AH38" s="226"/>
    </row>
    <row r="39" spans="2:34" x14ac:dyDescent="0.15"/>
    <row r="40" spans="2:34" x14ac:dyDescent="0.15">
      <c r="X40" s="226"/>
    </row>
    <row r="41" spans="2:34" x14ac:dyDescent="0.15">
      <c r="R41" s="226"/>
    </row>
    <row r="42" spans="2:34" x14ac:dyDescent="0.15">
      <c r="W42" s="226"/>
    </row>
    <row r="43" spans="2:34" x14ac:dyDescent="0.15">
      <c r="Y43" s="226"/>
      <c r="Z43" s="226"/>
      <c r="AA43" s="226"/>
      <c r="AB43" s="226"/>
      <c r="AC43" s="226"/>
      <c r="AD43" s="226"/>
      <c r="AE43" s="226"/>
      <c r="AF43" s="226"/>
      <c r="AG43" s="226"/>
      <c r="AH43" s="226"/>
    </row>
    <row r="44" spans="2:34" x14ac:dyDescent="0.15">
      <c r="AH44" s="226"/>
    </row>
    <row r="45" spans="2:34" x14ac:dyDescent="0.15">
      <c r="X45" s="226"/>
    </row>
    <row r="46" spans="2:34" x14ac:dyDescent="0.15"/>
    <row r="47" spans="2:34" x14ac:dyDescent="0.15"/>
    <row r="48" spans="2:34" x14ac:dyDescent="0.15">
      <c r="W48" s="226"/>
      <c r="Y48" s="226"/>
      <c r="Z48" s="226"/>
      <c r="AA48" s="226"/>
      <c r="AB48" s="226"/>
      <c r="AC48" s="226"/>
      <c r="AD48" s="226"/>
      <c r="AE48" s="226"/>
      <c r="AF48" s="226"/>
      <c r="AG48" s="226"/>
      <c r="AH48" s="226"/>
    </row>
    <row r="49" spans="28:34" x14ac:dyDescent="0.15"/>
    <row r="50" spans="28:34" x14ac:dyDescent="0.15">
      <c r="AE50" s="226"/>
      <c r="AF50" s="226"/>
      <c r="AG50" s="226"/>
      <c r="AH50" s="226"/>
    </row>
    <row r="51" spans="28:34" x14ac:dyDescent="0.15">
      <c r="AC51" s="226"/>
      <c r="AD51" s="226"/>
      <c r="AE51" s="226"/>
      <c r="AF51" s="226"/>
      <c r="AG51" s="226"/>
      <c r="AH51" s="226"/>
    </row>
    <row r="52" spans="28:34" x14ac:dyDescent="0.15"/>
    <row r="53" spans="28:34" x14ac:dyDescent="0.15">
      <c r="AF53" s="226"/>
      <c r="AG53" s="226"/>
      <c r="AH53" s="226"/>
    </row>
    <row r="54" spans="28:34" x14ac:dyDescent="0.15">
      <c r="AH54" s="226"/>
    </row>
    <row r="55" spans="28:34" x14ac:dyDescent="0.15"/>
    <row r="56" spans="28:34" x14ac:dyDescent="0.15">
      <c r="AB56" s="226"/>
      <c r="AC56" s="226"/>
      <c r="AD56" s="226"/>
      <c r="AE56" s="226"/>
      <c r="AF56" s="226"/>
      <c r="AG56" s="226"/>
      <c r="AH56" s="226"/>
    </row>
    <row r="57" spans="28:34" x14ac:dyDescent="0.15">
      <c r="AH57" s="226"/>
    </row>
    <row r="58" spans="28:34" x14ac:dyDescent="0.15">
      <c r="AH58" s="226"/>
    </row>
    <row r="59" spans="28:34" x14ac:dyDescent="0.15"/>
    <row r="60" spans="28:34" x14ac:dyDescent="0.15"/>
    <row r="61" spans="28:34" x14ac:dyDescent="0.15"/>
    <row r="62" spans="28:34" x14ac:dyDescent="0.15"/>
    <row r="63" spans="28:34" x14ac:dyDescent="0.15">
      <c r="AH63" s="226"/>
    </row>
    <row r="64" spans="28:34" x14ac:dyDescent="0.15">
      <c r="AG64" s="226"/>
      <c r="AH64" s="226"/>
    </row>
    <row r="65" spans="28:34" x14ac:dyDescent="0.15"/>
    <row r="66" spans="28:34" x14ac:dyDescent="0.15"/>
    <row r="67" spans="28:34" x14ac:dyDescent="0.15"/>
    <row r="68" spans="28:34" x14ac:dyDescent="0.15">
      <c r="AB68" s="226"/>
      <c r="AC68" s="226"/>
      <c r="AD68" s="226"/>
      <c r="AE68" s="226"/>
      <c r="AF68" s="226"/>
      <c r="AG68" s="226"/>
      <c r="AH68" s="226"/>
    </row>
    <row r="69" spans="28:34" x14ac:dyDescent="0.15">
      <c r="AF69" s="226"/>
      <c r="AG69" s="226"/>
      <c r="AH69" s="226"/>
    </row>
    <row r="70" spans="28:34" x14ac:dyDescent="0.15"/>
    <row r="71" spans="28:34" x14ac:dyDescent="0.15"/>
    <row r="72" spans="28:34" x14ac:dyDescent="0.15"/>
    <row r="73" spans="28:34" x14ac:dyDescent="0.15"/>
    <row r="74" spans="28:34" x14ac:dyDescent="0.15"/>
    <row r="75" spans="28:34" x14ac:dyDescent="0.15">
      <c r="AH75" s="226"/>
    </row>
    <row r="76" spans="28:34" x14ac:dyDescent="0.15">
      <c r="AF76" s="226"/>
      <c r="AG76" s="226"/>
      <c r="AH76" s="226"/>
    </row>
    <row r="77" spans="28:34" x14ac:dyDescent="0.15">
      <c r="AG77" s="226"/>
      <c r="AH77" s="226"/>
    </row>
    <row r="78" spans="28:34" x14ac:dyDescent="0.15"/>
    <row r="79" spans="28:34" x14ac:dyDescent="0.15"/>
    <row r="80" spans="28:34" x14ac:dyDescent="0.15"/>
    <row r="81" spans="25:34" x14ac:dyDescent="0.15"/>
    <row r="82" spans="25:34" x14ac:dyDescent="0.15">
      <c r="Y82" s="226"/>
    </row>
    <row r="83" spans="25:34" x14ac:dyDescent="0.15">
      <c r="Y83" s="226"/>
      <c r="Z83" s="226"/>
      <c r="AA83" s="226"/>
      <c r="AB83" s="226"/>
      <c r="AC83" s="226"/>
      <c r="AD83" s="226"/>
      <c r="AE83" s="226"/>
      <c r="AF83" s="226"/>
      <c r="AG83" s="226"/>
      <c r="AH83" s="226"/>
    </row>
    <row r="84" spans="25:34" x14ac:dyDescent="0.15"/>
    <row r="85" spans="25:34" x14ac:dyDescent="0.15"/>
    <row r="86" spans="25:34" x14ac:dyDescent="0.15"/>
    <row r="87" spans="25:34" x14ac:dyDescent="0.15"/>
    <row r="88" spans="25:34" x14ac:dyDescent="0.15">
      <c r="AH88" s="22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26"/>
      <c r="AG94" s="226"/>
      <c r="AH94" s="226"/>
    </row>
    <row r="95" spans="25:34" ht="13.5" customHeight="1" x14ac:dyDescent="0.15">
      <c r="AH95" s="22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26"/>
    </row>
    <row r="102" spans="33:34" ht="13.5" customHeight="1" x14ac:dyDescent="0.15"/>
    <row r="103" spans="33:34" ht="13.5" customHeight="1" x14ac:dyDescent="0.15"/>
    <row r="104" spans="33:34" ht="13.5" customHeight="1" x14ac:dyDescent="0.15">
      <c r="AG104" s="226"/>
      <c r="AH104" s="22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26"/>
    </row>
    <row r="117" spans="34:122" ht="13.5" customHeight="1" x14ac:dyDescent="0.15"/>
    <row r="118" spans="34:122" ht="13.5" customHeight="1" x14ac:dyDescent="0.15"/>
    <row r="119" spans="34:122" ht="13.5" customHeight="1" x14ac:dyDescent="0.15"/>
    <row r="120" spans="34:122" ht="13.5" customHeight="1" x14ac:dyDescent="0.15">
      <c r="AH120" s="226"/>
    </row>
    <row r="121" spans="34:122" ht="13.5" customHeight="1" x14ac:dyDescent="0.15">
      <c r="AH121" s="226"/>
    </row>
    <row r="122" spans="34:122" ht="13.5" customHeight="1" x14ac:dyDescent="0.15"/>
    <row r="123" spans="34:122" ht="13.5" customHeight="1" x14ac:dyDescent="0.15"/>
    <row r="124" spans="34:122" ht="13.5" customHeight="1" x14ac:dyDescent="0.15"/>
    <row r="125" spans="34:122" ht="13.5" customHeight="1" x14ac:dyDescent="0.15">
      <c r="DR125" s="226" t="s">
        <v>484</v>
      </c>
    </row>
  </sheetData>
  <sheetProtection algorithmName="SHA-512" hashValue="/BNhaMncMp8zgcB2SXDXzjCiKoM+GwIifXFL84y+60pdjQ/y/JeR6Q42Lt4JT/wPVx+NZ6nY7XNTaGSUzpUSNw==" saltValue="1fnCOLOUBlrhM/mqrYztX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27" customWidth="1"/>
    <col min="35" max="122" width="2.5" style="226" customWidth="1"/>
    <col min="123" max="16384" width="2.5" style="226" hidden="1"/>
  </cols>
  <sheetData>
    <row r="1" spans="2:34" ht="13.5" customHeight="1" x14ac:dyDescent="0.15">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2:34" x14ac:dyDescent="0.15">
      <c r="S2" s="226"/>
      <c r="AH2" s="226"/>
    </row>
    <row r="3" spans="2:34" x14ac:dyDescent="0.15">
      <c r="C3" s="226"/>
      <c r="D3" s="226"/>
      <c r="E3" s="226"/>
      <c r="F3" s="226"/>
      <c r="G3" s="226"/>
      <c r="H3" s="226"/>
      <c r="I3" s="226"/>
      <c r="J3" s="226"/>
      <c r="K3" s="226"/>
      <c r="L3" s="226"/>
      <c r="M3" s="226"/>
      <c r="N3" s="226"/>
      <c r="O3" s="226"/>
      <c r="P3" s="226"/>
      <c r="Q3" s="226"/>
      <c r="R3" s="226"/>
      <c r="S3" s="226"/>
      <c r="U3" s="226"/>
      <c r="V3" s="226"/>
      <c r="W3" s="226"/>
      <c r="X3" s="226"/>
      <c r="Y3" s="226"/>
      <c r="Z3" s="226"/>
      <c r="AA3" s="226"/>
      <c r="AB3" s="226"/>
      <c r="AC3" s="226"/>
      <c r="AD3" s="226"/>
      <c r="AE3" s="226"/>
      <c r="AF3" s="226"/>
      <c r="AG3" s="226"/>
      <c r="AH3" s="226"/>
    </row>
    <row r="4" spans="2:34" x14ac:dyDescent="0.15"/>
    <row r="5" spans="2:34" x14ac:dyDescent="0.15"/>
    <row r="6" spans="2:34" x14ac:dyDescent="0.15"/>
    <row r="7" spans="2:34" x14ac:dyDescent="0.15"/>
    <row r="8" spans="2:34" x14ac:dyDescent="0.15"/>
    <row r="9" spans="2:34" x14ac:dyDescent="0.15">
      <c r="AH9" s="22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26"/>
    </row>
    <row r="18" spans="12:34" x14ac:dyDescent="0.15"/>
    <row r="19" spans="12:34" x14ac:dyDescent="0.15"/>
    <row r="20" spans="12:34" x14ac:dyDescent="0.15">
      <c r="AH20" s="226"/>
    </row>
    <row r="21" spans="12:34" x14ac:dyDescent="0.15">
      <c r="AH21" s="226"/>
    </row>
    <row r="22" spans="12:34" x14ac:dyDescent="0.15"/>
    <row r="23" spans="12:34" x14ac:dyDescent="0.15"/>
    <row r="24" spans="12:34" x14ac:dyDescent="0.15">
      <c r="Q24" s="226"/>
    </row>
    <row r="25" spans="12:34" x14ac:dyDescent="0.15"/>
    <row r="26" spans="12:34" x14ac:dyDescent="0.15"/>
    <row r="27" spans="12:34" x14ac:dyDescent="0.15"/>
    <row r="28" spans="12:34" x14ac:dyDescent="0.15">
      <c r="O28" s="226"/>
      <c r="T28" s="226"/>
      <c r="AH28" s="226"/>
    </row>
    <row r="29" spans="12:34" x14ac:dyDescent="0.15"/>
    <row r="30" spans="12:34" x14ac:dyDescent="0.15"/>
    <row r="31" spans="12:34" x14ac:dyDescent="0.15">
      <c r="Q31" s="226"/>
    </row>
    <row r="32" spans="12:34" x14ac:dyDescent="0.15">
      <c r="L32" s="226"/>
    </row>
    <row r="33" spans="2:34" x14ac:dyDescent="0.15">
      <c r="C33" s="226"/>
      <c r="E33" s="226"/>
      <c r="G33" s="226"/>
      <c r="I33" s="226"/>
      <c r="X33" s="226"/>
    </row>
    <row r="34" spans="2:34" x14ac:dyDescent="0.15">
      <c r="B34" s="226"/>
      <c r="P34" s="226"/>
      <c r="R34" s="226"/>
      <c r="T34" s="226"/>
    </row>
    <row r="35" spans="2:34" x14ac:dyDescent="0.15">
      <c r="D35" s="226"/>
      <c r="W35" s="226"/>
      <c r="AC35" s="226"/>
      <c r="AD35" s="226"/>
      <c r="AE35" s="226"/>
      <c r="AF35" s="226"/>
      <c r="AG35" s="226"/>
      <c r="AH35" s="226"/>
    </row>
    <row r="36" spans="2:34" x14ac:dyDescent="0.15">
      <c r="H36" s="226"/>
      <c r="J36" s="226"/>
      <c r="K36" s="226"/>
      <c r="M36" s="226"/>
      <c r="Y36" s="226"/>
      <c r="Z36" s="226"/>
      <c r="AA36" s="226"/>
      <c r="AB36" s="226"/>
      <c r="AC36" s="226"/>
      <c r="AD36" s="226"/>
      <c r="AE36" s="226"/>
      <c r="AF36" s="226"/>
      <c r="AG36" s="226"/>
      <c r="AH36" s="226"/>
    </row>
    <row r="37" spans="2:34" x14ac:dyDescent="0.15">
      <c r="AH37" s="226"/>
    </row>
    <row r="38" spans="2:34" x14ac:dyDescent="0.15">
      <c r="AG38" s="226"/>
      <c r="AH38" s="226"/>
    </row>
    <row r="39" spans="2:34" x14ac:dyDescent="0.15"/>
    <row r="40" spans="2:34" x14ac:dyDescent="0.15">
      <c r="X40" s="226"/>
    </row>
    <row r="41" spans="2:34" x14ac:dyDescent="0.15">
      <c r="R41" s="226"/>
    </row>
    <row r="42" spans="2:34" x14ac:dyDescent="0.15">
      <c r="W42" s="226"/>
    </row>
    <row r="43" spans="2:34" x14ac:dyDescent="0.15">
      <c r="Y43" s="226"/>
      <c r="Z43" s="226"/>
      <c r="AA43" s="226"/>
      <c r="AB43" s="226"/>
      <c r="AC43" s="226"/>
      <c r="AD43" s="226"/>
      <c r="AE43" s="226"/>
      <c r="AF43" s="226"/>
      <c r="AG43" s="226"/>
      <c r="AH43" s="226"/>
    </row>
    <row r="44" spans="2:34" x14ac:dyDescent="0.15">
      <c r="AH44" s="226"/>
    </row>
    <row r="45" spans="2:34" x14ac:dyDescent="0.15">
      <c r="X45" s="226"/>
    </row>
    <row r="46" spans="2:34" x14ac:dyDescent="0.15"/>
    <row r="47" spans="2:34" x14ac:dyDescent="0.15"/>
    <row r="48" spans="2:34" x14ac:dyDescent="0.15">
      <c r="W48" s="226"/>
      <c r="Y48" s="226"/>
      <c r="Z48" s="226"/>
      <c r="AA48" s="226"/>
      <c r="AB48" s="226"/>
      <c r="AC48" s="226"/>
      <c r="AD48" s="226"/>
      <c r="AE48" s="226"/>
      <c r="AF48" s="226"/>
      <c r="AG48" s="226"/>
      <c r="AH48" s="226"/>
    </row>
    <row r="49" spans="28:34" x14ac:dyDescent="0.15"/>
    <row r="50" spans="28:34" x14ac:dyDescent="0.15">
      <c r="AE50" s="226"/>
      <c r="AF50" s="226"/>
      <c r="AG50" s="226"/>
      <c r="AH50" s="226"/>
    </row>
    <row r="51" spans="28:34" x14ac:dyDescent="0.15">
      <c r="AC51" s="226"/>
      <c r="AD51" s="226"/>
      <c r="AE51" s="226"/>
      <c r="AF51" s="226"/>
      <c r="AG51" s="226"/>
      <c r="AH51" s="226"/>
    </row>
    <row r="52" spans="28:34" x14ac:dyDescent="0.15"/>
    <row r="53" spans="28:34" x14ac:dyDescent="0.15">
      <c r="AF53" s="226"/>
      <c r="AG53" s="226"/>
      <c r="AH53" s="226"/>
    </row>
    <row r="54" spans="28:34" x14ac:dyDescent="0.15">
      <c r="AH54" s="226"/>
    </row>
    <row r="55" spans="28:34" x14ac:dyDescent="0.15"/>
    <row r="56" spans="28:34" x14ac:dyDescent="0.15">
      <c r="AB56" s="226"/>
      <c r="AC56" s="226"/>
      <c r="AD56" s="226"/>
      <c r="AE56" s="226"/>
      <c r="AF56" s="226"/>
      <c r="AG56" s="226"/>
      <c r="AH56" s="226"/>
    </row>
    <row r="57" spans="28:34" x14ac:dyDescent="0.15">
      <c r="AH57" s="226"/>
    </row>
    <row r="58" spans="28:34" x14ac:dyDescent="0.15">
      <c r="AH58" s="226"/>
    </row>
    <row r="59" spans="28:34" x14ac:dyDescent="0.15">
      <c r="AG59" s="226"/>
      <c r="AH59" s="226"/>
    </row>
    <row r="60" spans="28:34" x14ac:dyDescent="0.15"/>
    <row r="61" spans="28:34" x14ac:dyDescent="0.15"/>
    <row r="62" spans="28:34" x14ac:dyDescent="0.15"/>
    <row r="63" spans="28:34" x14ac:dyDescent="0.15">
      <c r="AH63" s="226"/>
    </row>
    <row r="64" spans="28:34" x14ac:dyDescent="0.15">
      <c r="AG64" s="226"/>
      <c r="AH64" s="226"/>
    </row>
    <row r="65" spans="28:34" x14ac:dyDescent="0.15"/>
    <row r="66" spans="28:34" x14ac:dyDescent="0.15"/>
    <row r="67" spans="28:34" x14ac:dyDescent="0.15"/>
    <row r="68" spans="28:34" x14ac:dyDescent="0.15">
      <c r="AB68" s="226"/>
      <c r="AC68" s="226"/>
      <c r="AD68" s="226"/>
      <c r="AE68" s="226"/>
      <c r="AF68" s="226"/>
      <c r="AG68" s="226"/>
      <c r="AH68" s="226"/>
    </row>
    <row r="69" spans="28:34" x14ac:dyDescent="0.15">
      <c r="AF69" s="226"/>
      <c r="AG69" s="226"/>
      <c r="AH69" s="226"/>
    </row>
    <row r="70" spans="28:34" x14ac:dyDescent="0.15"/>
    <row r="71" spans="28:34" x14ac:dyDescent="0.15"/>
    <row r="72" spans="28:34" x14ac:dyDescent="0.15"/>
    <row r="73" spans="28:34" x14ac:dyDescent="0.15"/>
    <row r="74" spans="28:34" x14ac:dyDescent="0.15"/>
    <row r="75" spans="28:34" x14ac:dyDescent="0.15">
      <c r="AH75" s="226"/>
    </row>
    <row r="76" spans="28:34" x14ac:dyDescent="0.15">
      <c r="AF76" s="226"/>
      <c r="AG76" s="226"/>
      <c r="AH76" s="226"/>
    </row>
    <row r="77" spans="28:34" x14ac:dyDescent="0.15">
      <c r="AG77" s="226"/>
      <c r="AH77" s="226"/>
    </row>
    <row r="78" spans="28:34" x14ac:dyDescent="0.15"/>
    <row r="79" spans="28:34" x14ac:dyDescent="0.15"/>
    <row r="80" spans="28:34" x14ac:dyDescent="0.15"/>
    <row r="81" spans="25:34" x14ac:dyDescent="0.15"/>
    <row r="82" spans="25:34" x14ac:dyDescent="0.15">
      <c r="Y82" s="226"/>
    </row>
    <row r="83" spans="25:34" x14ac:dyDescent="0.15">
      <c r="Y83" s="226"/>
      <c r="Z83" s="226"/>
      <c r="AA83" s="226"/>
      <c r="AB83" s="226"/>
      <c r="AC83" s="226"/>
      <c r="AD83" s="226"/>
      <c r="AE83" s="226"/>
      <c r="AF83" s="226"/>
      <c r="AG83" s="226"/>
      <c r="AH83" s="226"/>
    </row>
    <row r="84" spans="25:34" x14ac:dyDescent="0.15"/>
    <row r="85" spans="25:34" x14ac:dyDescent="0.15"/>
    <row r="86" spans="25:34" x14ac:dyDescent="0.15"/>
    <row r="87" spans="25:34" x14ac:dyDescent="0.15"/>
    <row r="88" spans="25:34" x14ac:dyDescent="0.15">
      <c r="AH88" s="22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26"/>
      <c r="AG94" s="226"/>
      <c r="AH94" s="226"/>
    </row>
    <row r="95" spans="25:34" ht="13.5" customHeight="1" x14ac:dyDescent="0.15">
      <c r="AH95" s="22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26"/>
    </row>
    <row r="102" spans="33:34" ht="13.5" customHeight="1" x14ac:dyDescent="0.15"/>
    <row r="103" spans="33:34" ht="13.5" customHeight="1" x14ac:dyDescent="0.15"/>
    <row r="104" spans="33:34" ht="13.5" customHeight="1" x14ac:dyDescent="0.15">
      <c r="AG104" s="226"/>
      <c r="AH104" s="22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26"/>
    </row>
    <row r="117" spans="34:122" ht="13.5" customHeight="1" x14ac:dyDescent="0.15"/>
    <row r="118" spans="34:122" ht="13.5" customHeight="1" x14ac:dyDescent="0.15"/>
    <row r="119" spans="34:122" ht="13.5" customHeight="1" x14ac:dyDescent="0.15"/>
    <row r="120" spans="34:122" ht="13.5" customHeight="1" x14ac:dyDescent="0.15">
      <c r="AH120" s="226"/>
    </row>
    <row r="121" spans="34:122" ht="13.5" customHeight="1" x14ac:dyDescent="0.15">
      <c r="AH121" s="226"/>
    </row>
    <row r="122" spans="34:122" ht="13.5" customHeight="1" x14ac:dyDescent="0.15"/>
    <row r="123" spans="34:122" ht="13.5" customHeight="1" x14ac:dyDescent="0.15"/>
    <row r="124" spans="34:122" ht="13.5" customHeight="1" x14ac:dyDescent="0.15"/>
    <row r="125" spans="34:122" ht="13.5" customHeight="1" x14ac:dyDescent="0.15">
      <c r="DR125" s="226" t="s">
        <v>484</v>
      </c>
    </row>
  </sheetData>
  <sheetProtection algorithmName="SHA-512" hashValue="hsKS3G09FcFmdCp5mmgHxldcFntWwMeKJm7ueNLkTxYWxajjws05ODjG5mm4u01s7fGwpQpuXNU9+2kk6QIs4w==" saltValue="hyf+NK+aNXGK7NNxo0+Cl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534</v>
      </c>
      <c r="G2" s="148"/>
      <c r="H2" s="149"/>
    </row>
    <row r="3" spans="1:8" x14ac:dyDescent="0.15">
      <c r="A3" s="145" t="s">
        <v>527</v>
      </c>
      <c r="B3" s="150"/>
      <c r="C3" s="151"/>
      <c r="D3" s="152">
        <v>29377</v>
      </c>
      <c r="E3" s="153"/>
      <c r="F3" s="154">
        <v>52308</v>
      </c>
      <c r="G3" s="155"/>
      <c r="H3" s="156"/>
    </row>
    <row r="4" spans="1:8" x14ac:dyDescent="0.15">
      <c r="A4" s="157"/>
      <c r="B4" s="158"/>
      <c r="C4" s="159"/>
      <c r="D4" s="160">
        <v>23723</v>
      </c>
      <c r="E4" s="161"/>
      <c r="F4" s="162">
        <v>28695</v>
      </c>
      <c r="G4" s="163"/>
      <c r="H4" s="164"/>
    </row>
    <row r="5" spans="1:8" x14ac:dyDescent="0.15">
      <c r="A5" s="145" t="s">
        <v>529</v>
      </c>
      <c r="B5" s="150"/>
      <c r="C5" s="151"/>
      <c r="D5" s="152">
        <v>41917</v>
      </c>
      <c r="E5" s="153"/>
      <c r="F5" s="154">
        <v>46402</v>
      </c>
      <c r="G5" s="155"/>
      <c r="H5" s="156"/>
    </row>
    <row r="6" spans="1:8" x14ac:dyDescent="0.15">
      <c r="A6" s="157"/>
      <c r="B6" s="158"/>
      <c r="C6" s="159"/>
      <c r="D6" s="160">
        <v>31341</v>
      </c>
      <c r="E6" s="161"/>
      <c r="F6" s="162">
        <v>26897</v>
      </c>
      <c r="G6" s="163"/>
      <c r="H6" s="164"/>
    </row>
    <row r="7" spans="1:8" x14ac:dyDescent="0.15">
      <c r="A7" s="145" t="s">
        <v>530</v>
      </c>
      <c r="B7" s="150"/>
      <c r="C7" s="151"/>
      <c r="D7" s="152">
        <v>52424</v>
      </c>
      <c r="E7" s="153"/>
      <c r="F7" s="154">
        <v>66343</v>
      </c>
      <c r="G7" s="155"/>
      <c r="H7" s="156"/>
    </row>
    <row r="8" spans="1:8" x14ac:dyDescent="0.15">
      <c r="A8" s="157"/>
      <c r="B8" s="158"/>
      <c r="C8" s="159"/>
      <c r="D8" s="160">
        <v>40307</v>
      </c>
      <c r="E8" s="161"/>
      <c r="F8" s="162">
        <v>34529</v>
      </c>
      <c r="G8" s="163"/>
      <c r="H8" s="164"/>
    </row>
    <row r="9" spans="1:8" x14ac:dyDescent="0.15">
      <c r="A9" s="145" t="s">
        <v>531</v>
      </c>
      <c r="B9" s="150"/>
      <c r="C9" s="151"/>
      <c r="D9" s="152">
        <v>81934</v>
      </c>
      <c r="E9" s="153"/>
      <c r="F9" s="154">
        <v>56416</v>
      </c>
      <c r="G9" s="155"/>
      <c r="H9" s="156"/>
    </row>
    <row r="10" spans="1:8" x14ac:dyDescent="0.15">
      <c r="A10" s="157"/>
      <c r="B10" s="158"/>
      <c r="C10" s="159"/>
      <c r="D10" s="160">
        <v>71144</v>
      </c>
      <c r="E10" s="161"/>
      <c r="F10" s="162">
        <v>32623</v>
      </c>
      <c r="G10" s="163"/>
      <c r="H10" s="164"/>
    </row>
    <row r="11" spans="1:8" x14ac:dyDescent="0.15">
      <c r="A11" s="145" t="s">
        <v>532</v>
      </c>
      <c r="B11" s="150"/>
      <c r="C11" s="151"/>
      <c r="D11" s="152">
        <v>40259</v>
      </c>
      <c r="E11" s="153"/>
      <c r="F11" s="154">
        <v>49217</v>
      </c>
      <c r="G11" s="155"/>
      <c r="H11" s="156"/>
    </row>
    <row r="12" spans="1:8" x14ac:dyDescent="0.15">
      <c r="A12" s="157"/>
      <c r="B12" s="158"/>
      <c r="C12" s="165"/>
      <c r="D12" s="160">
        <v>27118</v>
      </c>
      <c r="E12" s="161"/>
      <c r="F12" s="162">
        <v>27232</v>
      </c>
      <c r="G12" s="163"/>
      <c r="H12" s="164"/>
    </row>
    <row r="13" spans="1:8" x14ac:dyDescent="0.15">
      <c r="A13" s="145"/>
      <c r="B13" s="150"/>
      <c r="C13" s="166"/>
      <c r="D13" s="167">
        <v>49182</v>
      </c>
      <c r="E13" s="168"/>
      <c r="F13" s="169">
        <v>54137</v>
      </c>
      <c r="G13" s="170"/>
      <c r="H13" s="156"/>
    </row>
    <row r="14" spans="1:8" x14ac:dyDescent="0.15">
      <c r="A14" s="157"/>
      <c r="B14" s="158"/>
      <c r="C14" s="159"/>
      <c r="D14" s="160">
        <v>38727</v>
      </c>
      <c r="E14" s="161"/>
      <c r="F14" s="162">
        <v>29995</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7.46</v>
      </c>
      <c r="C19" s="171">
        <f>ROUND(VALUE(SUBSTITUTE(実質収支比率等に係る経年分析!G$48,"▲","-")),2)</f>
        <v>8.86</v>
      </c>
      <c r="D19" s="171">
        <f>ROUND(VALUE(SUBSTITUTE(実質収支比率等に係る経年分析!H$48,"▲","-")),2)</f>
        <v>7.8</v>
      </c>
      <c r="E19" s="171">
        <f>ROUND(VALUE(SUBSTITUTE(実質収支比率等に係る経年分析!I$48,"▲","-")),2)</f>
        <v>6.34</v>
      </c>
      <c r="F19" s="171">
        <f>ROUND(VALUE(SUBSTITUTE(実質収支比率等に係る経年分析!J$48,"▲","-")),2)</f>
        <v>13.42</v>
      </c>
    </row>
    <row r="20" spans="1:11" x14ac:dyDescent="0.15">
      <c r="A20" s="171" t="s">
        <v>55</v>
      </c>
      <c r="B20" s="171">
        <f>ROUND(VALUE(SUBSTITUTE(実質収支比率等に係る経年分析!F$47,"▲","-")),2)</f>
        <v>11.94</v>
      </c>
      <c r="C20" s="171">
        <f>ROUND(VALUE(SUBSTITUTE(実質収支比率等に係る経年分析!G$47,"▲","-")),2)</f>
        <v>11.9</v>
      </c>
      <c r="D20" s="171">
        <f>ROUND(VALUE(SUBSTITUTE(実質収支比率等に係る経年分析!H$47,"▲","-")),2)</f>
        <v>14.73</v>
      </c>
      <c r="E20" s="171">
        <f>ROUND(VALUE(SUBSTITUTE(実質収支比率等に係る経年分析!I$47,"▲","-")),2)</f>
        <v>14.53</v>
      </c>
      <c r="F20" s="171">
        <f>ROUND(VALUE(SUBSTITUTE(実質収支比率等に係る経年分析!J$47,"▲","-")),2)</f>
        <v>14.65</v>
      </c>
    </row>
    <row r="21" spans="1:11" x14ac:dyDescent="0.15">
      <c r="A21" s="171" t="s">
        <v>56</v>
      </c>
      <c r="B21" s="171">
        <f>IF(ISNUMBER(VALUE(SUBSTITUTE(実質収支比率等に係る経年分析!F$49,"▲","-"))),ROUND(VALUE(SUBSTITUTE(実質収支比率等に係る経年分析!F$49,"▲","-")),2),NA())</f>
        <v>0.23</v>
      </c>
      <c r="C21" s="171">
        <f>IF(ISNUMBER(VALUE(SUBSTITUTE(実質収支比率等に係る経年分析!G$49,"▲","-"))),ROUND(VALUE(SUBSTITUTE(実質収支比率等に係る経年分析!G$49,"▲","-")),2),NA())</f>
        <v>1.43</v>
      </c>
      <c r="D21" s="171">
        <f>IF(ISNUMBER(VALUE(SUBSTITUTE(実質収支比率等に係る経年分析!H$49,"▲","-"))),ROUND(VALUE(SUBSTITUTE(実質収支比率等に係る経年分析!H$49,"▲","-")),2),NA())</f>
        <v>1.71</v>
      </c>
      <c r="E21" s="171">
        <f>IF(ISNUMBER(VALUE(SUBSTITUTE(実質収支比率等に係る経年分析!I$49,"▲","-"))),ROUND(VALUE(SUBSTITUTE(実質収支比率等に係る経年分析!I$49,"▲","-")),2),NA())</f>
        <v>-1.36</v>
      </c>
      <c r="F21" s="171">
        <f>IF(ISNUMBER(VALUE(SUBSTITUTE(実質収支比率等に係る経年分析!J$49,"▲","-"))),ROUND(VALUE(SUBSTITUTE(実質収支比率等に係る経年分析!J$49,"▲","-")),2),NA())</f>
        <v>7.98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0.52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7.0000000000000007E-2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7.0000000000000007E-2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7.0000000000000007E-2</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0.17</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0.26</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0.19</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0.18</v>
      </c>
    </row>
    <row r="30" spans="1:11" x14ac:dyDescent="0.15">
      <c r="A30" s="172" t="str">
        <f>IF(連結実質赤字比率に係る赤字・黒字の構成分析!C$40="",NA(),連結実質赤字比率に係る赤字・黒字の構成分析!C$40)</f>
        <v>国民健康保険特別会計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1.62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1.01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0.91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0.92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0.9</v>
      </c>
    </row>
    <row r="31" spans="1:11" x14ac:dyDescent="0.15">
      <c r="A31" s="172" t="str">
        <f>IF(連結実質赤字比率に係る赤字・黒字の構成分析!C$39="",NA(),連結実質赤字比率に係る赤字・黒字の構成分析!C$39)</f>
        <v>尾張都市計画事業稲沢西土地区画整理事業特別会計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1.1200000000000001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1.45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0.77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1.21</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1.47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1.1499999999999999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1.25</v>
      </c>
    </row>
    <row r="33" spans="1:16" x14ac:dyDescent="0.15">
      <c r="A33" s="172" t="str">
        <f>IF(連結実質赤字比率に係る赤字・黒字の構成分析!C$37="",NA(),連結実質赤字比率に係る赤字・黒字の構成分析!C$37)</f>
        <v>公共下水道事業会計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2.2200000000000002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2.52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2.76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2.73</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10.44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9.35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8.44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6.43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7.06</v>
      </c>
    </row>
    <row r="35" spans="1:16" x14ac:dyDescent="0.15">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2.34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3.52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3.08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6.96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10.66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7.39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8.84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6.32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13.41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4695</v>
      </c>
      <c r="E42" s="173"/>
      <c r="F42" s="173"/>
      <c r="G42" s="173">
        <f>'実質公債費比率（分子）の構造'!L$52</f>
        <v>4839</v>
      </c>
      <c r="H42" s="173"/>
      <c r="I42" s="173"/>
      <c r="J42" s="173">
        <f>'実質公債費比率（分子）の構造'!M$52</f>
        <v>4900</v>
      </c>
      <c r="K42" s="173"/>
      <c r="L42" s="173"/>
      <c r="M42" s="173">
        <f>'実質公債費比率（分子）の構造'!N$52</f>
        <v>4657</v>
      </c>
      <c r="N42" s="173"/>
      <c r="O42" s="173"/>
      <c r="P42" s="173">
        <f>'実質公債費比率（分子）の構造'!O$52</f>
        <v>4531</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59</v>
      </c>
      <c r="C44" s="173"/>
      <c r="D44" s="173"/>
      <c r="E44" s="173">
        <f>'実質公債費比率（分子）の構造'!L$50</f>
        <v>58</v>
      </c>
      <c r="F44" s="173"/>
      <c r="G44" s="173"/>
      <c r="H44" s="173">
        <f>'実質公債費比率（分子）の構造'!M$50</f>
        <v>56</v>
      </c>
      <c r="I44" s="173"/>
      <c r="J44" s="173"/>
      <c r="K44" s="173">
        <f>'実質公債費比率（分子）の構造'!N$50</f>
        <v>55</v>
      </c>
      <c r="L44" s="173"/>
      <c r="M44" s="173"/>
      <c r="N44" s="173">
        <f>'実質公債費比率（分子）の構造'!O$50</f>
        <v>55</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1464</v>
      </c>
      <c r="C46" s="173"/>
      <c r="D46" s="173"/>
      <c r="E46" s="173">
        <f>'実質公債費比率（分子）の構造'!L$48</f>
        <v>1532</v>
      </c>
      <c r="F46" s="173"/>
      <c r="G46" s="173"/>
      <c r="H46" s="173">
        <f>'実質公債費比率（分子）の構造'!M$48</f>
        <v>1302</v>
      </c>
      <c r="I46" s="173"/>
      <c r="J46" s="173"/>
      <c r="K46" s="173">
        <f>'実質公債費比率（分子）の構造'!N$48</f>
        <v>1108</v>
      </c>
      <c r="L46" s="173"/>
      <c r="M46" s="173"/>
      <c r="N46" s="173">
        <f>'実質公債費比率（分子）の構造'!O$48</f>
        <v>1108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4024</v>
      </c>
      <c r="C49" s="173"/>
      <c r="D49" s="173"/>
      <c r="E49" s="173">
        <f>'実質公債費比率（分子）の構造'!L$45</f>
        <v>4156</v>
      </c>
      <c r="F49" s="173"/>
      <c r="G49" s="173"/>
      <c r="H49" s="173">
        <f>'実質公債費比率（分子）の構造'!M$45</f>
        <v>4225</v>
      </c>
      <c r="I49" s="173"/>
      <c r="J49" s="173"/>
      <c r="K49" s="173">
        <f>'実質公債費比率（分子）の構造'!N$45</f>
        <v>4062</v>
      </c>
      <c r="L49" s="173"/>
      <c r="M49" s="173"/>
      <c r="N49" s="173">
        <f>'実質公債費比率（分子）の構造'!O$45</f>
        <v>4103</v>
      </c>
      <c r="O49" s="173"/>
      <c r="P49" s="173"/>
    </row>
    <row r="50" spans="1:16" x14ac:dyDescent="0.15">
      <c r="A50" s="173" t="s">
        <v>71</v>
      </c>
      <c r="B50" s="173" t="e">
        <f>NA()</f>
        <v>#N/A</v>
      </c>
      <c r="C50" s="173">
        <f>IF(ISNUMBER('実質公債費比率（分子）の構造'!K$53),'実質公債費比率（分子）の構造'!K$53,NA())</f>
        <v>852</v>
      </c>
      <c r="D50" s="173" t="e">
        <f>NA()</f>
        <v>#N/A</v>
      </c>
      <c r="E50" s="173" t="e">
        <f>NA()</f>
        <v>#N/A</v>
      </c>
      <c r="F50" s="173">
        <f>IF(ISNUMBER('実質公債費比率（分子）の構造'!L$53),'実質公債費比率（分子）の構造'!L$53,NA())</f>
        <v>907</v>
      </c>
      <c r="G50" s="173" t="e">
        <f>NA()</f>
        <v>#N/A</v>
      </c>
      <c r="H50" s="173" t="e">
        <f>NA()</f>
        <v>#N/A</v>
      </c>
      <c r="I50" s="173">
        <f>IF(ISNUMBER('実質公債費比率（分子）の構造'!M$53),'実質公債費比率（分子）の構造'!M$53,NA())</f>
        <v>683</v>
      </c>
      <c r="J50" s="173" t="e">
        <f>NA()</f>
        <v>#N/A</v>
      </c>
      <c r="K50" s="173" t="e">
        <f>NA()</f>
        <v>#N/A</v>
      </c>
      <c r="L50" s="173">
        <f>IF(ISNUMBER('実質公債費比率（分子）の構造'!N$53),'実質公債費比率（分子）の構造'!N$53,NA())</f>
        <v>568</v>
      </c>
      <c r="M50" s="173" t="e">
        <f>NA()</f>
        <v>#N/A</v>
      </c>
      <c r="N50" s="173" t="e">
        <f>NA()</f>
        <v>#N/A</v>
      </c>
      <c r="O50" s="173">
        <f>IF(ISNUMBER('実質公債費比率（分子）の構造'!O$53),'実質公債費比率（分子）の構造'!O$53,NA())</f>
        <v>735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42185</v>
      </c>
      <c r="E56" s="172"/>
      <c r="F56" s="172"/>
      <c r="G56" s="172">
        <f>'将来負担比率（分子）の構造'!J$52</f>
        <v>42211</v>
      </c>
      <c r="H56" s="172"/>
      <c r="I56" s="172"/>
      <c r="J56" s="172">
        <f>'将来負担比率（分子）の構造'!K$52</f>
        <v>42678</v>
      </c>
      <c r="K56" s="172"/>
      <c r="L56" s="172"/>
      <c r="M56" s="172">
        <f>'将来負担比率（分子）の構造'!L$52</f>
        <v>44440</v>
      </c>
      <c r="N56" s="172"/>
      <c r="O56" s="172"/>
      <c r="P56" s="172">
        <f>'将来負担比率（分子）の構造'!M$52</f>
        <v>43945</v>
      </c>
    </row>
    <row r="57" spans="1:16" x14ac:dyDescent="0.15">
      <c r="A57" s="172" t="s">
        <v>42</v>
      </c>
      <c r="B57" s="172"/>
      <c r="C57" s="172"/>
      <c r="D57" s="172">
        <f>'将来負担比率（分子）の構造'!I$51</f>
        <v>8341</v>
      </c>
      <c r="E57" s="172"/>
      <c r="F57" s="172"/>
      <c r="G57" s="172">
        <f>'将来負担比率（分子）の構造'!J$51</f>
        <v>7731</v>
      </c>
      <c r="H57" s="172"/>
      <c r="I57" s="172"/>
      <c r="J57" s="172">
        <f>'将来負担比率（分子）の構造'!K$51</f>
        <v>7086</v>
      </c>
      <c r="K57" s="172"/>
      <c r="L57" s="172"/>
      <c r="M57" s="172">
        <f>'将来負担比率（分子）の構造'!L$51</f>
        <v>7224</v>
      </c>
      <c r="N57" s="172"/>
      <c r="O57" s="172"/>
      <c r="P57" s="172">
        <f>'将来負担比率（分子）の構造'!M$51</f>
        <v>7053</v>
      </c>
    </row>
    <row r="58" spans="1:16" x14ac:dyDescent="0.15">
      <c r="A58" s="172" t="s">
        <v>41</v>
      </c>
      <c r="B58" s="172"/>
      <c r="C58" s="172"/>
      <c r="D58" s="172">
        <f>'将来負担比率（分子）の構造'!I$50</f>
        <v>13048</v>
      </c>
      <c r="E58" s="172"/>
      <c r="F58" s="172"/>
      <c r="G58" s="172">
        <f>'将来負担比率（分子）の構造'!J$50</f>
        <v>14670</v>
      </c>
      <c r="H58" s="172"/>
      <c r="I58" s="172"/>
      <c r="J58" s="172">
        <f>'将来負担比率（分子）の構造'!K$50</f>
        <v>15082</v>
      </c>
      <c r="K58" s="172"/>
      <c r="L58" s="172"/>
      <c r="M58" s="172">
        <f>'将来負担比率（分子）の構造'!L$50</f>
        <v>14843</v>
      </c>
      <c r="N58" s="172"/>
      <c r="O58" s="172"/>
      <c r="P58" s="172">
        <f>'将来負担比率（分子）の構造'!M$50</f>
        <v>16165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5639</v>
      </c>
      <c r="C62" s="172"/>
      <c r="D62" s="172"/>
      <c r="E62" s="172">
        <f>'将来負担比率（分子）の構造'!J$45</f>
        <v>5390</v>
      </c>
      <c r="F62" s="172"/>
      <c r="G62" s="172"/>
      <c r="H62" s="172">
        <f>'将来負担比率（分子）の構造'!K$45</f>
        <v>5281</v>
      </c>
      <c r="I62" s="172"/>
      <c r="J62" s="172"/>
      <c r="K62" s="172">
        <f>'将来負担比率（分子）の構造'!L$45</f>
        <v>5273</v>
      </c>
      <c r="L62" s="172"/>
      <c r="M62" s="172"/>
      <c r="N62" s="172">
        <f>'将来負担比率（分子）の構造'!M$45</f>
        <v>5260</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17964</v>
      </c>
      <c r="C64" s="172"/>
      <c r="D64" s="172"/>
      <c r="E64" s="172">
        <f>'将来負担比率（分子）の構造'!J$43</f>
        <v>16932</v>
      </c>
      <c r="F64" s="172"/>
      <c r="G64" s="172"/>
      <c r="H64" s="172">
        <f>'将来負担比率（分子）の構造'!K$43</f>
        <v>14101</v>
      </c>
      <c r="I64" s="172"/>
      <c r="J64" s="172"/>
      <c r="K64" s="172">
        <f>'将来負担比率（分子）の構造'!L$43</f>
        <v>14252</v>
      </c>
      <c r="L64" s="172"/>
      <c r="M64" s="172"/>
      <c r="N64" s="172">
        <f>'将来負担比率（分子）の構造'!M$43</f>
        <v>11730</v>
      </c>
      <c r="O64" s="172"/>
      <c r="P64" s="172"/>
    </row>
    <row r="65" spans="1:16" x14ac:dyDescent="0.15">
      <c r="A65" s="172" t="s">
        <v>32</v>
      </c>
      <c r="B65" s="172">
        <f>'将来負担比率（分子）の構造'!I$42</f>
        <v>290</v>
      </c>
      <c r="C65" s="172"/>
      <c r="D65" s="172"/>
      <c r="E65" s="172">
        <f>'将来負担比率（分子）の構造'!J$42</f>
        <v>237</v>
      </c>
      <c r="F65" s="172"/>
      <c r="G65" s="172"/>
      <c r="H65" s="172">
        <f>'将来負担比率（分子）の構造'!K$42</f>
        <v>184</v>
      </c>
      <c r="I65" s="172"/>
      <c r="J65" s="172"/>
      <c r="K65" s="172">
        <f>'将来負担比率（分子）の構造'!L$42</f>
        <v>132</v>
      </c>
      <c r="L65" s="172"/>
      <c r="M65" s="172"/>
      <c r="N65" s="172">
        <f>'将来負担比率（分子）の構造'!M$42</f>
        <v>79</v>
      </c>
      <c r="O65" s="172"/>
      <c r="P65" s="172"/>
    </row>
    <row r="66" spans="1:16" x14ac:dyDescent="0.15">
      <c r="A66" s="172" t="s">
        <v>31</v>
      </c>
      <c r="B66" s="172">
        <f>'将来負担比率（分子）の構造'!I$41</f>
        <v>41602</v>
      </c>
      <c r="C66" s="172"/>
      <c r="D66" s="172"/>
      <c r="E66" s="172">
        <f>'将来負担比率（分子）の構造'!J$41</f>
        <v>42128</v>
      </c>
      <c r="F66" s="172"/>
      <c r="G66" s="172"/>
      <c r="H66" s="172">
        <f>'将来負担比率（分子）の構造'!K$41</f>
        <v>43459</v>
      </c>
      <c r="I66" s="172"/>
      <c r="J66" s="172"/>
      <c r="K66" s="172">
        <f>'将来負担比率（分子）の構造'!L$41</f>
        <v>47798</v>
      </c>
      <c r="L66" s="172"/>
      <c r="M66" s="172"/>
      <c r="N66" s="172">
        <f>'将来負担比率（分子）の構造'!M$41</f>
        <v>47984</v>
      </c>
      <c r="O66" s="172"/>
      <c r="P66" s="172"/>
    </row>
    <row r="67" spans="1:16" x14ac:dyDescent="0.15">
      <c r="A67" s="172" t="s">
        <v>75</v>
      </c>
      <c r="B67" s="172" t="e">
        <f>NA()</f>
        <v>#N/A</v>
      </c>
      <c r="C67" s="172">
        <f>IF(ISNUMBER('将来負担比率（分子）の構造'!I$53), IF('将来負担比率（分子）の構造'!I$53 &lt; 0, 0, '将来負担比率（分子）の構造'!I$53), NA())</f>
        <v>1921</v>
      </c>
      <c r="D67" s="172" t="e">
        <f>NA()</f>
        <v>#N/A</v>
      </c>
      <c r="E67" s="172" t="e">
        <f>NA()</f>
        <v>#N/A</v>
      </c>
      <c r="F67" s="172">
        <f>IF(ISNUMBER('将来負担比率（分子）の構造'!J$53), IF('将来負担比率（分子）の構造'!J$53 &lt; 0, 0, '将来負担比率（分子）の構造'!J$53), NA())</f>
        <v>75</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947</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4230</v>
      </c>
      <c r="C72" s="176">
        <f>基金残高に係る経年分析!G55</f>
        <v>4232</v>
      </c>
      <c r="D72" s="176">
        <f>基金残高に係る経年分析!H55</f>
        <v>4433</v>
      </c>
    </row>
    <row r="73" spans="1:16" x14ac:dyDescent="0.15">
      <c r="A73" s="175" t="s">
        <v>78</v>
      </c>
      <c r="B73" s="176">
        <f>基金残高に係る経年分析!F56</f>
        <v>615</v>
      </c>
      <c r="C73" s="176">
        <f>基金残高に係る経年分析!G56</f>
        <v>615</v>
      </c>
      <c r="D73" s="176">
        <f>基金残高に係る経年分析!H56</f>
        <v>1324</v>
      </c>
    </row>
    <row r="74" spans="1:16" x14ac:dyDescent="0.15">
      <c r="A74" s="175" t="s">
        <v>79</v>
      </c>
      <c r="B74" s="176">
        <f>基金残高に係る経年分析!F57</f>
        <v>8062</v>
      </c>
      <c r="C74" s="176">
        <f>基金残高に係る経年分析!G57</f>
        <v>7851</v>
      </c>
      <c r="D74" s="176">
        <f>基金残高に係る経年分析!H57</f>
        <v>8320</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636" t="s">
        <v>205</v>
      </c>
      <c r="DI1" s="637"/>
      <c r="DJ1" s="637"/>
      <c r="DK1" s="637"/>
      <c r="DL1" s="637"/>
      <c r="DM1" s="637"/>
      <c r="DN1" s="638"/>
      <c r="DO1" s="349"/>
      <c r="DP1" s="636" t="s">
        <v>206</v>
      </c>
      <c r="DQ1" s="637"/>
      <c r="DR1" s="637"/>
      <c r="DS1" s="637"/>
      <c r="DT1" s="637"/>
      <c r="DU1" s="637"/>
      <c r="DV1" s="637"/>
      <c r="DW1" s="637"/>
      <c r="DX1" s="637"/>
      <c r="DY1" s="637"/>
      <c r="DZ1" s="637"/>
      <c r="EA1" s="637"/>
      <c r="EB1" s="637"/>
      <c r="EC1" s="638"/>
      <c r="ED1" s="348"/>
      <c r="EE1" s="348"/>
      <c r="EF1" s="348"/>
      <c r="EG1" s="348"/>
      <c r="EH1" s="348"/>
      <c r="EI1" s="348"/>
      <c r="EJ1" s="348"/>
      <c r="EK1" s="348"/>
      <c r="EL1" s="348"/>
      <c r="EM1" s="348"/>
    </row>
    <row r="2" spans="2:143" ht="22.5" customHeight="1" x14ac:dyDescent="0.15">
      <c r="B2" s="350" t="s">
        <v>207</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15">
      <c r="B3" s="639" t="s">
        <v>208</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209</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39" t="s">
        <v>210</v>
      </c>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1"/>
    </row>
    <row r="4" spans="2:143" ht="11.25" customHeight="1" x14ac:dyDescent="0.15">
      <c r="B4" s="639" t="s">
        <v>1</v>
      </c>
      <c r="C4" s="640"/>
      <c r="D4" s="640"/>
      <c r="E4" s="640"/>
      <c r="F4" s="640"/>
      <c r="G4" s="640"/>
      <c r="H4" s="640"/>
      <c r="I4" s="640"/>
      <c r="J4" s="640"/>
      <c r="K4" s="640"/>
      <c r="L4" s="640"/>
      <c r="M4" s="640"/>
      <c r="N4" s="640"/>
      <c r="O4" s="640"/>
      <c r="P4" s="640"/>
      <c r="Q4" s="641"/>
      <c r="R4" s="639" t="s">
        <v>211</v>
      </c>
      <c r="S4" s="640"/>
      <c r="T4" s="640"/>
      <c r="U4" s="640"/>
      <c r="V4" s="640"/>
      <c r="W4" s="640"/>
      <c r="X4" s="640"/>
      <c r="Y4" s="641"/>
      <c r="Z4" s="639" t="s">
        <v>212</v>
      </c>
      <c r="AA4" s="640"/>
      <c r="AB4" s="640"/>
      <c r="AC4" s="641"/>
      <c r="AD4" s="639" t="s">
        <v>213</v>
      </c>
      <c r="AE4" s="640"/>
      <c r="AF4" s="640"/>
      <c r="AG4" s="640"/>
      <c r="AH4" s="640"/>
      <c r="AI4" s="640"/>
      <c r="AJ4" s="640"/>
      <c r="AK4" s="641"/>
      <c r="AL4" s="639" t="s">
        <v>212</v>
      </c>
      <c r="AM4" s="640"/>
      <c r="AN4" s="640"/>
      <c r="AO4" s="641"/>
      <c r="AP4" s="642" t="s">
        <v>214</v>
      </c>
      <c r="AQ4" s="642"/>
      <c r="AR4" s="642"/>
      <c r="AS4" s="642"/>
      <c r="AT4" s="642"/>
      <c r="AU4" s="642"/>
      <c r="AV4" s="642"/>
      <c r="AW4" s="642"/>
      <c r="AX4" s="642"/>
      <c r="AY4" s="642"/>
      <c r="AZ4" s="642"/>
      <c r="BA4" s="642"/>
      <c r="BB4" s="642"/>
      <c r="BC4" s="642"/>
      <c r="BD4" s="642"/>
      <c r="BE4" s="642"/>
      <c r="BF4" s="642"/>
      <c r="BG4" s="642" t="s">
        <v>215</v>
      </c>
      <c r="BH4" s="642"/>
      <c r="BI4" s="642"/>
      <c r="BJ4" s="642"/>
      <c r="BK4" s="642"/>
      <c r="BL4" s="642"/>
      <c r="BM4" s="642"/>
      <c r="BN4" s="642"/>
      <c r="BO4" s="642" t="s">
        <v>212</v>
      </c>
      <c r="BP4" s="642"/>
      <c r="BQ4" s="642"/>
      <c r="BR4" s="642"/>
      <c r="BS4" s="642" t="s">
        <v>216</v>
      </c>
      <c r="BT4" s="642"/>
      <c r="BU4" s="642"/>
      <c r="BV4" s="642"/>
      <c r="BW4" s="642"/>
      <c r="BX4" s="642"/>
      <c r="BY4" s="642"/>
      <c r="BZ4" s="642"/>
      <c r="CA4" s="642"/>
      <c r="CB4" s="642"/>
      <c r="CD4" s="639" t="s">
        <v>217</v>
      </c>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1"/>
    </row>
    <row r="5" spans="2:143" ht="11.25" customHeight="1" x14ac:dyDescent="0.15">
      <c r="B5" s="643" t="s">
        <v>218</v>
      </c>
      <c r="C5" s="644"/>
      <c r="D5" s="644"/>
      <c r="E5" s="644"/>
      <c r="F5" s="644"/>
      <c r="G5" s="644"/>
      <c r="H5" s="644"/>
      <c r="I5" s="644"/>
      <c r="J5" s="644"/>
      <c r="K5" s="644"/>
      <c r="L5" s="644"/>
      <c r="M5" s="644"/>
      <c r="N5" s="644"/>
      <c r="O5" s="644"/>
      <c r="P5" s="644"/>
      <c r="Q5" s="645"/>
      <c r="R5" s="646">
        <v>21234330</v>
      </c>
      <c r="S5" s="647"/>
      <c r="T5" s="647"/>
      <c r="U5" s="647"/>
      <c r="V5" s="647"/>
      <c r="W5" s="647"/>
      <c r="X5" s="647"/>
      <c r="Y5" s="648"/>
      <c r="Z5" s="649">
        <v>39.5</v>
      </c>
      <c r="AA5" s="649"/>
      <c r="AB5" s="649"/>
      <c r="AC5" s="649"/>
      <c r="AD5" s="650">
        <v>20223528</v>
      </c>
      <c r="AE5" s="650"/>
      <c r="AF5" s="650"/>
      <c r="AG5" s="650"/>
      <c r="AH5" s="650"/>
      <c r="AI5" s="650"/>
      <c r="AJ5" s="650"/>
      <c r="AK5" s="650"/>
      <c r="AL5" s="651">
        <v>70.2</v>
      </c>
      <c r="AM5" s="652"/>
      <c r="AN5" s="652"/>
      <c r="AO5" s="653"/>
      <c r="AP5" s="643" t="s">
        <v>219</v>
      </c>
      <c r="AQ5" s="644"/>
      <c r="AR5" s="644"/>
      <c r="AS5" s="644"/>
      <c r="AT5" s="644"/>
      <c r="AU5" s="644"/>
      <c r="AV5" s="644"/>
      <c r="AW5" s="644"/>
      <c r="AX5" s="644"/>
      <c r="AY5" s="644"/>
      <c r="AZ5" s="644"/>
      <c r="BA5" s="644"/>
      <c r="BB5" s="644"/>
      <c r="BC5" s="644"/>
      <c r="BD5" s="644"/>
      <c r="BE5" s="644"/>
      <c r="BF5" s="645"/>
      <c r="BG5" s="657">
        <v>20344267</v>
      </c>
      <c r="BH5" s="658"/>
      <c r="BI5" s="658"/>
      <c r="BJ5" s="658"/>
      <c r="BK5" s="658"/>
      <c r="BL5" s="658"/>
      <c r="BM5" s="658"/>
      <c r="BN5" s="659"/>
      <c r="BO5" s="660">
        <v>95.8</v>
      </c>
      <c r="BP5" s="660"/>
      <c r="BQ5" s="660"/>
      <c r="BR5" s="660"/>
      <c r="BS5" s="661">
        <v>120739</v>
      </c>
      <c r="BT5" s="661"/>
      <c r="BU5" s="661"/>
      <c r="BV5" s="661"/>
      <c r="BW5" s="661"/>
      <c r="BX5" s="661"/>
      <c r="BY5" s="661"/>
      <c r="BZ5" s="661"/>
      <c r="CA5" s="661"/>
      <c r="CB5" s="665"/>
      <c r="CD5" s="639" t="s">
        <v>214</v>
      </c>
      <c r="CE5" s="640"/>
      <c r="CF5" s="640"/>
      <c r="CG5" s="640"/>
      <c r="CH5" s="640"/>
      <c r="CI5" s="640"/>
      <c r="CJ5" s="640"/>
      <c r="CK5" s="640"/>
      <c r="CL5" s="640"/>
      <c r="CM5" s="640"/>
      <c r="CN5" s="640"/>
      <c r="CO5" s="640"/>
      <c r="CP5" s="640"/>
      <c r="CQ5" s="641"/>
      <c r="CR5" s="639" t="s">
        <v>220</v>
      </c>
      <c r="CS5" s="640"/>
      <c r="CT5" s="640"/>
      <c r="CU5" s="640"/>
      <c r="CV5" s="640"/>
      <c r="CW5" s="640"/>
      <c r="CX5" s="640"/>
      <c r="CY5" s="641"/>
      <c r="CZ5" s="639" t="s">
        <v>212</v>
      </c>
      <c r="DA5" s="640"/>
      <c r="DB5" s="640"/>
      <c r="DC5" s="641"/>
      <c r="DD5" s="639" t="s">
        <v>221</v>
      </c>
      <c r="DE5" s="640"/>
      <c r="DF5" s="640"/>
      <c r="DG5" s="640"/>
      <c r="DH5" s="640"/>
      <c r="DI5" s="640"/>
      <c r="DJ5" s="640"/>
      <c r="DK5" s="640"/>
      <c r="DL5" s="640"/>
      <c r="DM5" s="640"/>
      <c r="DN5" s="640"/>
      <c r="DO5" s="640"/>
      <c r="DP5" s="641"/>
      <c r="DQ5" s="639" t="s">
        <v>222</v>
      </c>
      <c r="DR5" s="640"/>
      <c r="DS5" s="640"/>
      <c r="DT5" s="640"/>
      <c r="DU5" s="640"/>
      <c r="DV5" s="640"/>
      <c r="DW5" s="640"/>
      <c r="DX5" s="640"/>
      <c r="DY5" s="640"/>
      <c r="DZ5" s="640"/>
      <c r="EA5" s="640"/>
      <c r="EB5" s="640"/>
      <c r="EC5" s="641"/>
    </row>
    <row r="6" spans="2:143" ht="11.25" customHeight="1" x14ac:dyDescent="0.15">
      <c r="B6" s="654" t="s">
        <v>223</v>
      </c>
      <c r="C6" s="655"/>
      <c r="D6" s="655"/>
      <c r="E6" s="655"/>
      <c r="F6" s="655"/>
      <c r="G6" s="655"/>
      <c r="H6" s="655"/>
      <c r="I6" s="655"/>
      <c r="J6" s="655"/>
      <c r="K6" s="655"/>
      <c r="L6" s="655"/>
      <c r="M6" s="655"/>
      <c r="N6" s="655"/>
      <c r="O6" s="655"/>
      <c r="P6" s="655"/>
      <c r="Q6" s="656"/>
      <c r="R6" s="657">
        <v>493278</v>
      </c>
      <c r="S6" s="658"/>
      <c r="T6" s="658"/>
      <c r="U6" s="658"/>
      <c r="V6" s="658"/>
      <c r="W6" s="658"/>
      <c r="X6" s="658"/>
      <c r="Y6" s="659"/>
      <c r="Z6" s="660">
        <v>0.9</v>
      </c>
      <c r="AA6" s="660"/>
      <c r="AB6" s="660"/>
      <c r="AC6" s="660"/>
      <c r="AD6" s="661">
        <v>493278</v>
      </c>
      <c r="AE6" s="661"/>
      <c r="AF6" s="661"/>
      <c r="AG6" s="661"/>
      <c r="AH6" s="661"/>
      <c r="AI6" s="661"/>
      <c r="AJ6" s="661"/>
      <c r="AK6" s="661"/>
      <c r="AL6" s="662">
        <v>1.7</v>
      </c>
      <c r="AM6" s="663"/>
      <c r="AN6" s="663"/>
      <c r="AO6" s="664"/>
      <c r="AP6" s="654" t="s">
        <v>224</v>
      </c>
      <c r="AQ6" s="655"/>
      <c r="AR6" s="655"/>
      <c r="AS6" s="655"/>
      <c r="AT6" s="655"/>
      <c r="AU6" s="655"/>
      <c r="AV6" s="655"/>
      <c r="AW6" s="655"/>
      <c r="AX6" s="655"/>
      <c r="AY6" s="655"/>
      <c r="AZ6" s="655"/>
      <c r="BA6" s="655"/>
      <c r="BB6" s="655"/>
      <c r="BC6" s="655"/>
      <c r="BD6" s="655"/>
      <c r="BE6" s="655"/>
      <c r="BF6" s="656"/>
      <c r="BG6" s="657">
        <v>20344267</v>
      </c>
      <c r="BH6" s="658"/>
      <c r="BI6" s="658"/>
      <c r="BJ6" s="658"/>
      <c r="BK6" s="658"/>
      <c r="BL6" s="658"/>
      <c r="BM6" s="658"/>
      <c r="BN6" s="659"/>
      <c r="BO6" s="660">
        <v>95.8</v>
      </c>
      <c r="BP6" s="660"/>
      <c r="BQ6" s="660"/>
      <c r="BR6" s="660"/>
      <c r="BS6" s="661">
        <v>120739</v>
      </c>
      <c r="BT6" s="661"/>
      <c r="BU6" s="661"/>
      <c r="BV6" s="661"/>
      <c r="BW6" s="661"/>
      <c r="BX6" s="661"/>
      <c r="BY6" s="661"/>
      <c r="BZ6" s="661"/>
      <c r="CA6" s="661"/>
      <c r="CB6" s="665"/>
      <c r="CD6" s="643" t="s">
        <v>225</v>
      </c>
      <c r="CE6" s="644"/>
      <c r="CF6" s="644"/>
      <c r="CG6" s="644"/>
      <c r="CH6" s="644"/>
      <c r="CI6" s="644"/>
      <c r="CJ6" s="644"/>
      <c r="CK6" s="644"/>
      <c r="CL6" s="644"/>
      <c r="CM6" s="644"/>
      <c r="CN6" s="644"/>
      <c r="CO6" s="644"/>
      <c r="CP6" s="644"/>
      <c r="CQ6" s="645"/>
      <c r="CR6" s="657">
        <v>330743</v>
      </c>
      <c r="CS6" s="658"/>
      <c r="CT6" s="658"/>
      <c r="CU6" s="658"/>
      <c r="CV6" s="658"/>
      <c r="CW6" s="658"/>
      <c r="CX6" s="658"/>
      <c r="CY6" s="659"/>
      <c r="CZ6" s="651">
        <v>0.7</v>
      </c>
      <c r="DA6" s="652"/>
      <c r="DB6" s="652"/>
      <c r="DC6" s="668"/>
      <c r="DD6" s="666" t="s">
        <v>126</v>
      </c>
      <c r="DE6" s="658"/>
      <c r="DF6" s="658"/>
      <c r="DG6" s="658"/>
      <c r="DH6" s="658"/>
      <c r="DI6" s="658"/>
      <c r="DJ6" s="658"/>
      <c r="DK6" s="658"/>
      <c r="DL6" s="658"/>
      <c r="DM6" s="658"/>
      <c r="DN6" s="658"/>
      <c r="DO6" s="658"/>
      <c r="DP6" s="659"/>
      <c r="DQ6" s="666">
        <v>330743</v>
      </c>
      <c r="DR6" s="658"/>
      <c r="DS6" s="658"/>
      <c r="DT6" s="658"/>
      <c r="DU6" s="658"/>
      <c r="DV6" s="658"/>
      <c r="DW6" s="658"/>
      <c r="DX6" s="658"/>
      <c r="DY6" s="658"/>
      <c r="DZ6" s="658"/>
      <c r="EA6" s="658"/>
      <c r="EB6" s="658"/>
      <c r="EC6" s="667"/>
    </row>
    <row r="7" spans="2:143" ht="11.25" customHeight="1" x14ac:dyDescent="0.15">
      <c r="B7" s="654" t="s">
        <v>226</v>
      </c>
      <c r="C7" s="655"/>
      <c r="D7" s="655"/>
      <c r="E7" s="655"/>
      <c r="F7" s="655"/>
      <c r="G7" s="655"/>
      <c r="H7" s="655"/>
      <c r="I7" s="655"/>
      <c r="J7" s="655"/>
      <c r="K7" s="655"/>
      <c r="L7" s="655"/>
      <c r="M7" s="655"/>
      <c r="N7" s="655"/>
      <c r="O7" s="655"/>
      <c r="P7" s="655"/>
      <c r="Q7" s="656"/>
      <c r="R7" s="657">
        <v>13245</v>
      </c>
      <c r="S7" s="658"/>
      <c r="T7" s="658"/>
      <c r="U7" s="658"/>
      <c r="V7" s="658"/>
      <c r="W7" s="658"/>
      <c r="X7" s="658"/>
      <c r="Y7" s="659"/>
      <c r="Z7" s="660">
        <v>0</v>
      </c>
      <c r="AA7" s="660"/>
      <c r="AB7" s="660"/>
      <c r="AC7" s="660"/>
      <c r="AD7" s="661">
        <v>13245</v>
      </c>
      <c r="AE7" s="661"/>
      <c r="AF7" s="661"/>
      <c r="AG7" s="661"/>
      <c r="AH7" s="661"/>
      <c r="AI7" s="661"/>
      <c r="AJ7" s="661"/>
      <c r="AK7" s="661"/>
      <c r="AL7" s="662">
        <v>0</v>
      </c>
      <c r="AM7" s="663"/>
      <c r="AN7" s="663"/>
      <c r="AO7" s="664"/>
      <c r="AP7" s="654" t="s">
        <v>227</v>
      </c>
      <c r="AQ7" s="655"/>
      <c r="AR7" s="655"/>
      <c r="AS7" s="655"/>
      <c r="AT7" s="655"/>
      <c r="AU7" s="655"/>
      <c r="AV7" s="655"/>
      <c r="AW7" s="655"/>
      <c r="AX7" s="655"/>
      <c r="AY7" s="655"/>
      <c r="AZ7" s="655"/>
      <c r="BA7" s="655"/>
      <c r="BB7" s="655"/>
      <c r="BC7" s="655"/>
      <c r="BD7" s="655"/>
      <c r="BE7" s="655"/>
      <c r="BF7" s="656"/>
      <c r="BG7" s="657">
        <v>9020683</v>
      </c>
      <c r="BH7" s="658"/>
      <c r="BI7" s="658"/>
      <c r="BJ7" s="658"/>
      <c r="BK7" s="658"/>
      <c r="BL7" s="658"/>
      <c r="BM7" s="658"/>
      <c r="BN7" s="659"/>
      <c r="BO7" s="660">
        <v>42.5</v>
      </c>
      <c r="BP7" s="660"/>
      <c r="BQ7" s="660"/>
      <c r="BR7" s="660"/>
      <c r="BS7" s="661">
        <v>120739</v>
      </c>
      <c r="BT7" s="661"/>
      <c r="BU7" s="661"/>
      <c r="BV7" s="661"/>
      <c r="BW7" s="661"/>
      <c r="BX7" s="661"/>
      <c r="BY7" s="661"/>
      <c r="BZ7" s="661"/>
      <c r="CA7" s="661"/>
      <c r="CB7" s="665"/>
      <c r="CD7" s="654" t="s">
        <v>228</v>
      </c>
      <c r="CE7" s="655"/>
      <c r="CF7" s="655"/>
      <c r="CG7" s="655"/>
      <c r="CH7" s="655"/>
      <c r="CI7" s="655"/>
      <c r="CJ7" s="655"/>
      <c r="CK7" s="655"/>
      <c r="CL7" s="655"/>
      <c r="CM7" s="655"/>
      <c r="CN7" s="655"/>
      <c r="CO7" s="655"/>
      <c r="CP7" s="655"/>
      <c r="CQ7" s="656"/>
      <c r="CR7" s="657">
        <v>5382758</v>
      </c>
      <c r="CS7" s="658"/>
      <c r="CT7" s="658"/>
      <c r="CU7" s="658"/>
      <c r="CV7" s="658"/>
      <c r="CW7" s="658"/>
      <c r="CX7" s="658"/>
      <c r="CY7" s="659"/>
      <c r="CZ7" s="660">
        <v>10.9</v>
      </c>
      <c r="DA7" s="660"/>
      <c r="DB7" s="660"/>
      <c r="DC7" s="660"/>
      <c r="DD7" s="666">
        <v>56366</v>
      </c>
      <c r="DE7" s="658"/>
      <c r="DF7" s="658"/>
      <c r="DG7" s="658"/>
      <c r="DH7" s="658"/>
      <c r="DI7" s="658"/>
      <c r="DJ7" s="658"/>
      <c r="DK7" s="658"/>
      <c r="DL7" s="658"/>
      <c r="DM7" s="658"/>
      <c r="DN7" s="658"/>
      <c r="DO7" s="658"/>
      <c r="DP7" s="659"/>
      <c r="DQ7" s="666">
        <v>4730338</v>
      </c>
      <c r="DR7" s="658"/>
      <c r="DS7" s="658"/>
      <c r="DT7" s="658"/>
      <c r="DU7" s="658"/>
      <c r="DV7" s="658"/>
      <c r="DW7" s="658"/>
      <c r="DX7" s="658"/>
      <c r="DY7" s="658"/>
      <c r="DZ7" s="658"/>
      <c r="EA7" s="658"/>
      <c r="EB7" s="658"/>
      <c r="EC7" s="667"/>
    </row>
    <row r="8" spans="2:143" ht="11.25" customHeight="1" x14ac:dyDescent="0.15">
      <c r="B8" s="654" t="s">
        <v>229</v>
      </c>
      <c r="C8" s="655"/>
      <c r="D8" s="655"/>
      <c r="E8" s="655"/>
      <c r="F8" s="655"/>
      <c r="G8" s="655"/>
      <c r="H8" s="655"/>
      <c r="I8" s="655"/>
      <c r="J8" s="655"/>
      <c r="K8" s="655"/>
      <c r="L8" s="655"/>
      <c r="M8" s="655"/>
      <c r="N8" s="655"/>
      <c r="O8" s="655"/>
      <c r="P8" s="655"/>
      <c r="Q8" s="656"/>
      <c r="R8" s="657">
        <v>162312</v>
      </c>
      <c r="S8" s="658"/>
      <c r="T8" s="658"/>
      <c r="U8" s="658"/>
      <c r="V8" s="658"/>
      <c r="W8" s="658"/>
      <c r="X8" s="658"/>
      <c r="Y8" s="659"/>
      <c r="Z8" s="660">
        <v>0.3</v>
      </c>
      <c r="AA8" s="660"/>
      <c r="AB8" s="660"/>
      <c r="AC8" s="660"/>
      <c r="AD8" s="661">
        <v>162312</v>
      </c>
      <c r="AE8" s="661"/>
      <c r="AF8" s="661"/>
      <c r="AG8" s="661"/>
      <c r="AH8" s="661"/>
      <c r="AI8" s="661"/>
      <c r="AJ8" s="661"/>
      <c r="AK8" s="661"/>
      <c r="AL8" s="662">
        <v>0.6</v>
      </c>
      <c r="AM8" s="663"/>
      <c r="AN8" s="663"/>
      <c r="AO8" s="664"/>
      <c r="AP8" s="654" t="s">
        <v>230</v>
      </c>
      <c r="AQ8" s="655"/>
      <c r="AR8" s="655"/>
      <c r="AS8" s="655"/>
      <c r="AT8" s="655"/>
      <c r="AU8" s="655"/>
      <c r="AV8" s="655"/>
      <c r="AW8" s="655"/>
      <c r="AX8" s="655"/>
      <c r="AY8" s="655"/>
      <c r="AZ8" s="655"/>
      <c r="BA8" s="655"/>
      <c r="BB8" s="655"/>
      <c r="BC8" s="655"/>
      <c r="BD8" s="655"/>
      <c r="BE8" s="655"/>
      <c r="BF8" s="656"/>
      <c r="BG8" s="657">
        <v>253777</v>
      </c>
      <c r="BH8" s="658"/>
      <c r="BI8" s="658"/>
      <c r="BJ8" s="658"/>
      <c r="BK8" s="658"/>
      <c r="BL8" s="658"/>
      <c r="BM8" s="658"/>
      <c r="BN8" s="659"/>
      <c r="BO8" s="660">
        <v>1.2</v>
      </c>
      <c r="BP8" s="660"/>
      <c r="BQ8" s="660"/>
      <c r="BR8" s="660"/>
      <c r="BS8" s="661" t="s">
        <v>126</v>
      </c>
      <c r="BT8" s="661"/>
      <c r="BU8" s="661"/>
      <c r="BV8" s="661"/>
      <c r="BW8" s="661"/>
      <c r="BX8" s="661"/>
      <c r="BY8" s="661"/>
      <c r="BZ8" s="661"/>
      <c r="CA8" s="661"/>
      <c r="CB8" s="665"/>
      <c r="CD8" s="654" t="s">
        <v>231</v>
      </c>
      <c r="CE8" s="655"/>
      <c r="CF8" s="655"/>
      <c r="CG8" s="655"/>
      <c r="CH8" s="655"/>
      <c r="CI8" s="655"/>
      <c r="CJ8" s="655"/>
      <c r="CK8" s="655"/>
      <c r="CL8" s="655"/>
      <c r="CM8" s="655"/>
      <c r="CN8" s="655"/>
      <c r="CO8" s="655"/>
      <c r="CP8" s="655"/>
      <c r="CQ8" s="656"/>
      <c r="CR8" s="657">
        <v>21424803</v>
      </c>
      <c r="CS8" s="658"/>
      <c r="CT8" s="658"/>
      <c r="CU8" s="658"/>
      <c r="CV8" s="658"/>
      <c r="CW8" s="658"/>
      <c r="CX8" s="658"/>
      <c r="CY8" s="659"/>
      <c r="CZ8" s="660">
        <v>43.4</v>
      </c>
      <c r="DA8" s="660"/>
      <c r="DB8" s="660"/>
      <c r="DC8" s="660"/>
      <c r="DD8" s="666">
        <v>374000</v>
      </c>
      <c r="DE8" s="658"/>
      <c r="DF8" s="658"/>
      <c r="DG8" s="658"/>
      <c r="DH8" s="658"/>
      <c r="DI8" s="658"/>
      <c r="DJ8" s="658"/>
      <c r="DK8" s="658"/>
      <c r="DL8" s="658"/>
      <c r="DM8" s="658"/>
      <c r="DN8" s="658"/>
      <c r="DO8" s="658"/>
      <c r="DP8" s="659"/>
      <c r="DQ8" s="666">
        <v>10188728</v>
      </c>
      <c r="DR8" s="658"/>
      <c r="DS8" s="658"/>
      <c r="DT8" s="658"/>
      <c r="DU8" s="658"/>
      <c r="DV8" s="658"/>
      <c r="DW8" s="658"/>
      <c r="DX8" s="658"/>
      <c r="DY8" s="658"/>
      <c r="DZ8" s="658"/>
      <c r="EA8" s="658"/>
      <c r="EB8" s="658"/>
      <c r="EC8" s="667"/>
    </row>
    <row r="9" spans="2:143" ht="11.25" customHeight="1" x14ac:dyDescent="0.15">
      <c r="B9" s="654" t="s">
        <v>232</v>
      </c>
      <c r="C9" s="655"/>
      <c r="D9" s="655"/>
      <c r="E9" s="655"/>
      <c r="F9" s="655"/>
      <c r="G9" s="655"/>
      <c r="H9" s="655"/>
      <c r="I9" s="655"/>
      <c r="J9" s="655"/>
      <c r="K9" s="655"/>
      <c r="L9" s="655"/>
      <c r="M9" s="655"/>
      <c r="N9" s="655"/>
      <c r="O9" s="655"/>
      <c r="P9" s="655"/>
      <c r="Q9" s="656"/>
      <c r="R9" s="657">
        <v>185171</v>
      </c>
      <c r="S9" s="658"/>
      <c r="T9" s="658"/>
      <c r="U9" s="658"/>
      <c r="V9" s="658"/>
      <c r="W9" s="658"/>
      <c r="X9" s="658"/>
      <c r="Y9" s="659"/>
      <c r="Z9" s="660">
        <v>0.3</v>
      </c>
      <c r="AA9" s="660"/>
      <c r="AB9" s="660"/>
      <c r="AC9" s="660"/>
      <c r="AD9" s="661">
        <v>185171</v>
      </c>
      <c r="AE9" s="661"/>
      <c r="AF9" s="661"/>
      <c r="AG9" s="661"/>
      <c r="AH9" s="661"/>
      <c r="AI9" s="661"/>
      <c r="AJ9" s="661"/>
      <c r="AK9" s="661"/>
      <c r="AL9" s="662">
        <v>0.6</v>
      </c>
      <c r="AM9" s="663"/>
      <c r="AN9" s="663"/>
      <c r="AO9" s="664"/>
      <c r="AP9" s="654" t="s">
        <v>233</v>
      </c>
      <c r="AQ9" s="655"/>
      <c r="AR9" s="655"/>
      <c r="AS9" s="655"/>
      <c r="AT9" s="655"/>
      <c r="AU9" s="655"/>
      <c r="AV9" s="655"/>
      <c r="AW9" s="655"/>
      <c r="AX9" s="655"/>
      <c r="AY9" s="655"/>
      <c r="AZ9" s="655"/>
      <c r="BA9" s="655"/>
      <c r="BB9" s="655"/>
      <c r="BC9" s="655"/>
      <c r="BD9" s="655"/>
      <c r="BE9" s="655"/>
      <c r="BF9" s="656"/>
      <c r="BG9" s="657">
        <v>7731527</v>
      </c>
      <c r="BH9" s="658"/>
      <c r="BI9" s="658"/>
      <c r="BJ9" s="658"/>
      <c r="BK9" s="658"/>
      <c r="BL9" s="658"/>
      <c r="BM9" s="658"/>
      <c r="BN9" s="659"/>
      <c r="BO9" s="660">
        <v>36.4</v>
      </c>
      <c r="BP9" s="660"/>
      <c r="BQ9" s="660"/>
      <c r="BR9" s="660"/>
      <c r="BS9" s="661" t="s">
        <v>126</v>
      </c>
      <c r="BT9" s="661"/>
      <c r="BU9" s="661"/>
      <c r="BV9" s="661"/>
      <c r="BW9" s="661"/>
      <c r="BX9" s="661"/>
      <c r="BY9" s="661"/>
      <c r="BZ9" s="661"/>
      <c r="CA9" s="661"/>
      <c r="CB9" s="665"/>
      <c r="CD9" s="654" t="s">
        <v>234</v>
      </c>
      <c r="CE9" s="655"/>
      <c r="CF9" s="655"/>
      <c r="CG9" s="655"/>
      <c r="CH9" s="655"/>
      <c r="CI9" s="655"/>
      <c r="CJ9" s="655"/>
      <c r="CK9" s="655"/>
      <c r="CL9" s="655"/>
      <c r="CM9" s="655"/>
      <c r="CN9" s="655"/>
      <c r="CO9" s="655"/>
      <c r="CP9" s="655"/>
      <c r="CQ9" s="656"/>
      <c r="CR9" s="657">
        <v>4458168</v>
      </c>
      <c r="CS9" s="658"/>
      <c r="CT9" s="658"/>
      <c r="CU9" s="658"/>
      <c r="CV9" s="658"/>
      <c r="CW9" s="658"/>
      <c r="CX9" s="658"/>
      <c r="CY9" s="659"/>
      <c r="CZ9" s="660">
        <v>9</v>
      </c>
      <c r="DA9" s="660"/>
      <c r="DB9" s="660"/>
      <c r="DC9" s="660"/>
      <c r="DD9" s="666">
        <v>135752</v>
      </c>
      <c r="DE9" s="658"/>
      <c r="DF9" s="658"/>
      <c r="DG9" s="658"/>
      <c r="DH9" s="658"/>
      <c r="DI9" s="658"/>
      <c r="DJ9" s="658"/>
      <c r="DK9" s="658"/>
      <c r="DL9" s="658"/>
      <c r="DM9" s="658"/>
      <c r="DN9" s="658"/>
      <c r="DO9" s="658"/>
      <c r="DP9" s="659"/>
      <c r="DQ9" s="666">
        <v>3160974</v>
      </c>
      <c r="DR9" s="658"/>
      <c r="DS9" s="658"/>
      <c r="DT9" s="658"/>
      <c r="DU9" s="658"/>
      <c r="DV9" s="658"/>
      <c r="DW9" s="658"/>
      <c r="DX9" s="658"/>
      <c r="DY9" s="658"/>
      <c r="DZ9" s="658"/>
      <c r="EA9" s="658"/>
      <c r="EB9" s="658"/>
      <c r="EC9" s="667"/>
    </row>
    <row r="10" spans="2:143" ht="11.25" customHeight="1" x14ac:dyDescent="0.15">
      <c r="B10" s="654" t="s">
        <v>235</v>
      </c>
      <c r="C10" s="655"/>
      <c r="D10" s="655"/>
      <c r="E10" s="655"/>
      <c r="F10" s="655"/>
      <c r="G10" s="655"/>
      <c r="H10" s="655"/>
      <c r="I10" s="655"/>
      <c r="J10" s="655"/>
      <c r="K10" s="655"/>
      <c r="L10" s="655"/>
      <c r="M10" s="655"/>
      <c r="N10" s="655"/>
      <c r="O10" s="655"/>
      <c r="P10" s="655"/>
      <c r="Q10" s="656"/>
      <c r="R10" s="657" t="s">
        <v>126</v>
      </c>
      <c r="S10" s="658"/>
      <c r="T10" s="658"/>
      <c r="U10" s="658"/>
      <c r="V10" s="658"/>
      <c r="W10" s="658"/>
      <c r="X10" s="658"/>
      <c r="Y10" s="659"/>
      <c r="Z10" s="660" t="s">
        <v>126</v>
      </c>
      <c r="AA10" s="660"/>
      <c r="AB10" s="660"/>
      <c r="AC10" s="660"/>
      <c r="AD10" s="661" t="s">
        <v>126</v>
      </c>
      <c r="AE10" s="661"/>
      <c r="AF10" s="661"/>
      <c r="AG10" s="661"/>
      <c r="AH10" s="661"/>
      <c r="AI10" s="661"/>
      <c r="AJ10" s="661"/>
      <c r="AK10" s="661"/>
      <c r="AL10" s="662" t="s">
        <v>126</v>
      </c>
      <c r="AM10" s="663"/>
      <c r="AN10" s="663"/>
      <c r="AO10" s="664"/>
      <c r="AP10" s="654" t="s">
        <v>236</v>
      </c>
      <c r="AQ10" s="655"/>
      <c r="AR10" s="655"/>
      <c r="AS10" s="655"/>
      <c r="AT10" s="655"/>
      <c r="AU10" s="655"/>
      <c r="AV10" s="655"/>
      <c r="AW10" s="655"/>
      <c r="AX10" s="655"/>
      <c r="AY10" s="655"/>
      <c r="AZ10" s="655"/>
      <c r="BA10" s="655"/>
      <c r="BB10" s="655"/>
      <c r="BC10" s="655"/>
      <c r="BD10" s="655"/>
      <c r="BE10" s="655"/>
      <c r="BF10" s="656"/>
      <c r="BG10" s="657">
        <v>336102</v>
      </c>
      <c r="BH10" s="658"/>
      <c r="BI10" s="658"/>
      <c r="BJ10" s="658"/>
      <c r="BK10" s="658"/>
      <c r="BL10" s="658"/>
      <c r="BM10" s="658"/>
      <c r="BN10" s="659"/>
      <c r="BO10" s="660">
        <v>1.6</v>
      </c>
      <c r="BP10" s="660"/>
      <c r="BQ10" s="660"/>
      <c r="BR10" s="660"/>
      <c r="BS10" s="661" t="s">
        <v>126</v>
      </c>
      <c r="BT10" s="661"/>
      <c r="BU10" s="661"/>
      <c r="BV10" s="661"/>
      <c r="BW10" s="661"/>
      <c r="BX10" s="661"/>
      <c r="BY10" s="661"/>
      <c r="BZ10" s="661"/>
      <c r="CA10" s="661"/>
      <c r="CB10" s="665"/>
      <c r="CD10" s="654" t="s">
        <v>237</v>
      </c>
      <c r="CE10" s="655"/>
      <c r="CF10" s="655"/>
      <c r="CG10" s="655"/>
      <c r="CH10" s="655"/>
      <c r="CI10" s="655"/>
      <c r="CJ10" s="655"/>
      <c r="CK10" s="655"/>
      <c r="CL10" s="655"/>
      <c r="CM10" s="655"/>
      <c r="CN10" s="655"/>
      <c r="CO10" s="655"/>
      <c r="CP10" s="655"/>
      <c r="CQ10" s="656"/>
      <c r="CR10" s="657">
        <v>214924</v>
      </c>
      <c r="CS10" s="658"/>
      <c r="CT10" s="658"/>
      <c r="CU10" s="658"/>
      <c r="CV10" s="658"/>
      <c r="CW10" s="658"/>
      <c r="CX10" s="658"/>
      <c r="CY10" s="659"/>
      <c r="CZ10" s="660">
        <v>0.4</v>
      </c>
      <c r="DA10" s="660"/>
      <c r="DB10" s="660"/>
      <c r="DC10" s="660"/>
      <c r="DD10" s="666">
        <v>117265</v>
      </c>
      <c r="DE10" s="658"/>
      <c r="DF10" s="658"/>
      <c r="DG10" s="658"/>
      <c r="DH10" s="658"/>
      <c r="DI10" s="658"/>
      <c r="DJ10" s="658"/>
      <c r="DK10" s="658"/>
      <c r="DL10" s="658"/>
      <c r="DM10" s="658"/>
      <c r="DN10" s="658"/>
      <c r="DO10" s="658"/>
      <c r="DP10" s="659"/>
      <c r="DQ10" s="666">
        <v>135400</v>
      </c>
      <c r="DR10" s="658"/>
      <c r="DS10" s="658"/>
      <c r="DT10" s="658"/>
      <c r="DU10" s="658"/>
      <c r="DV10" s="658"/>
      <c r="DW10" s="658"/>
      <c r="DX10" s="658"/>
      <c r="DY10" s="658"/>
      <c r="DZ10" s="658"/>
      <c r="EA10" s="658"/>
      <c r="EB10" s="658"/>
      <c r="EC10" s="667"/>
    </row>
    <row r="11" spans="2:143" ht="11.25" customHeight="1" x14ac:dyDescent="0.15">
      <c r="B11" s="654" t="s">
        <v>238</v>
      </c>
      <c r="C11" s="655"/>
      <c r="D11" s="655"/>
      <c r="E11" s="655"/>
      <c r="F11" s="655"/>
      <c r="G11" s="655"/>
      <c r="H11" s="655"/>
      <c r="I11" s="655"/>
      <c r="J11" s="655"/>
      <c r="K11" s="655"/>
      <c r="L11" s="655"/>
      <c r="M11" s="655"/>
      <c r="N11" s="655"/>
      <c r="O11" s="655"/>
      <c r="P11" s="655"/>
      <c r="Q11" s="656"/>
      <c r="R11" s="657">
        <v>3284986</v>
      </c>
      <c r="S11" s="658"/>
      <c r="T11" s="658"/>
      <c r="U11" s="658"/>
      <c r="V11" s="658"/>
      <c r="W11" s="658"/>
      <c r="X11" s="658"/>
      <c r="Y11" s="659"/>
      <c r="Z11" s="662">
        <v>6.1</v>
      </c>
      <c r="AA11" s="663"/>
      <c r="AB11" s="663"/>
      <c r="AC11" s="669"/>
      <c r="AD11" s="666">
        <v>3284986</v>
      </c>
      <c r="AE11" s="658"/>
      <c r="AF11" s="658"/>
      <c r="AG11" s="658"/>
      <c r="AH11" s="658"/>
      <c r="AI11" s="658"/>
      <c r="AJ11" s="658"/>
      <c r="AK11" s="659"/>
      <c r="AL11" s="662">
        <v>11.4</v>
      </c>
      <c r="AM11" s="663"/>
      <c r="AN11" s="663"/>
      <c r="AO11" s="664"/>
      <c r="AP11" s="654" t="s">
        <v>239</v>
      </c>
      <c r="AQ11" s="655"/>
      <c r="AR11" s="655"/>
      <c r="AS11" s="655"/>
      <c r="AT11" s="655"/>
      <c r="AU11" s="655"/>
      <c r="AV11" s="655"/>
      <c r="AW11" s="655"/>
      <c r="AX11" s="655"/>
      <c r="AY11" s="655"/>
      <c r="AZ11" s="655"/>
      <c r="BA11" s="655"/>
      <c r="BB11" s="655"/>
      <c r="BC11" s="655"/>
      <c r="BD11" s="655"/>
      <c r="BE11" s="655"/>
      <c r="BF11" s="656"/>
      <c r="BG11" s="657">
        <v>699277</v>
      </c>
      <c r="BH11" s="658"/>
      <c r="BI11" s="658"/>
      <c r="BJ11" s="658"/>
      <c r="BK11" s="658"/>
      <c r="BL11" s="658"/>
      <c r="BM11" s="658"/>
      <c r="BN11" s="659"/>
      <c r="BO11" s="660">
        <v>3.3</v>
      </c>
      <c r="BP11" s="660"/>
      <c r="BQ11" s="660"/>
      <c r="BR11" s="660"/>
      <c r="BS11" s="661">
        <v>120739</v>
      </c>
      <c r="BT11" s="661"/>
      <c r="BU11" s="661"/>
      <c r="BV11" s="661"/>
      <c r="BW11" s="661"/>
      <c r="BX11" s="661"/>
      <c r="BY11" s="661"/>
      <c r="BZ11" s="661"/>
      <c r="CA11" s="661"/>
      <c r="CB11" s="665"/>
      <c r="CD11" s="654" t="s">
        <v>240</v>
      </c>
      <c r="CE11" s="655"/>
      <c r="CF11" s="655"/>
      <c r="CG11" s="655"/>
      <c r="CH11" s="655"/>
      <c r="CI11" s="655"/>
      <c r="CJ11" s="655"/>
      <c r="CK11" s="655"/>
      <c r="CL11" s="655"/>
      <c r="CM11" s="655"/>
      <c r="CN11" s="655"/>
      <c r="CO11" s="655"/>
      <c r="CP11" s="655"/>
      <c r="CQ11" s="656"/>
      <c r="CR11" s="657">
        <v>964884</v>
      </c>
      <c r="CS11" s="658"/>
      <c r="CT11" s="658"/>
      <c r="CU11" s="658"/>
      <c r="CV11" s="658"/>
      <c r="CW11" s="658"/>
      <c r="CX11" s="658"/>
      <c r="CY11" s="659"/>
      <c r="CZ11" s="660">
        <v>2</v>
      </c>
      <c r="DA11" s="660"/>
      <c r="DB11" s="660"/>
      <c r="DC11" s="660"/>
      <c r="DD11" s="666">
        <v>600000</v>
      </c>
      <c r="DE11" s="658"/>
      <c r="DF11" s="658"/>
      <c r="DG11" s="658"/>
      <c r="DH11" s="658"/>
      <c r="DI11" s="658"/>
      <c r="DJ11" s="658"/>
      <c r="DK11" s="658"/>
      <c r="DL11" s="658"/>
      <c r="DM11" s="658"/>
      <c r="DN11" s="658"/>
      <c r="DO11" s="658"/>
      <c r="DP11" s="659"/>
      <c r="DQ11" s="666">
        <v>484870</v>
      </c>
      <c r="DR11" s="658"/>
      <c r="DS11" s="658"/>
      <c r="DT11" s="658"/>
      <c r="DU11" s="658"/>
      <c r="DV11" s="658"/>
      <c r="DW11" s="658"/>
      <c r="DX11" s="658"/>
      <c r="DY11" s="658"/>
      <c r="DZ11" s="658"/>
      <c r="EA11" s="658"/>
      <c r="EB11" s="658"/>
      <c r="EC11" s="667"/>
    </row>
    <row r="12" spans="2:143" ht="11.25" customHeight="1" x14ac:dyDescent="0.15">
      <c r="B12" s="654" t="s">
        <v>241</v>
      </c>
      <c r="C12" s="655"/>
      <c r="D12" s="655"/>
      <c r="E12" s="655"/>
      <c r="F12" s="655"/>
      <c r="G12" s="655"/>
      <c r="H12" s="655"/>
      <c r="I12" s="655"/>
      <c r="J12" s="655"/>
      <c r="K12" s="655"/>
      <c r="L12" s="655"/>
      <c r="M12" s="655"/>
      <c r="N12" s="655"/>
      <c r="O12" s="655"/>
      <c r="P12" s="655"/>
      <c r="Q12" s="656"/>
      <c r="R12" s="657" t="s">
        <v>126</v>
      </c>
      <c r="S12" s="658"/>
      <c r="T12" s="658"/>
      <c r="U12" s="658"/>
      <c r="V12" s="658"/>
      <c r="W12" s="658"/>
      <c r="X12" s="658"/>
      <c r="Y12" s="659"/>
      <c r="Z12" s="660" t="s">
        <v>126</v>
      </c>
      <c r="AA12" s="660"/>
      <c r="AB12" s="660"/>
      <c r="AC12" s="660"/>
      <c r="AD12" s="661" t="s">
        <v>126</v>
      </c>
      <c r="AE12" s="661"/>
      <c r="AF12" s="661"/>
      <c r="AG12" s="661"/>
      <c r="AH12" s="661"/>
      <c r="AI12" s="661"/>
      <c r="AJ12" s="661"/>
      <c r="AK12" s="661"/>
      <c r="AL12" s="662" t="s">
        <v>126</v>
      </c>
      <c r="AM12" s="663"/>
      <c r="AN12" s="663"/>
      <c r="AO12" s="664"/>
      <c r="AP12" s="654" t="s">
        <v>242</v>
      </c>
      <c r="AQ12" s="655"/>
      <c r="AR12" s="655"/>
      <c r="AS12" s="655"/>
      <c r="AT12" s="655"/>
      <c r="AU12" s="655"/>
      <c r="AV12" s="655"/>
      <c r="AW12" s="655"/>
      <c r="AX12" s="655"/>
      <c r="AY12" s="655"/>
      <c r="AZ12" s="655"/>
      <c r="BA12" s="655"/>
      <c r="BB12" s="655"/>
      <c r="BC12" s="655"/>
      <c r="BD12" s="655"/>
      <c r="BE12" s="655"/>
      <c r="BF12" s="656"/>
      <c r="BG12" s="657">
        <v>10153715</v>
      </c>
      <c r="BH12" s="658"/>
      <c r="BI12" s="658"/>
      <c r="BJ12" s="658"/>
      <c r="BK12" s="658"/>
      <c r="BL12" s="658"/>
      <c r="BM12" s="658"/>
      <c r="BN12" s="659"/>
      <c r="BO12" s="660">
        <v>47.8</v>
      </c>
      <c r="BP12" s="660"/>
      <c r="BQ12" s="660"/>
      <c r="BR12" s="660"/>
      <c r="BS12" s="661" t="s">
        <v>126</v>
      </c>
      <c r="BT12" s="661"/>
      <c r="BU12" s="661"/>
      <c r="BV12" s="661"/>
      <c r="BW12" s="661"/>
      <c r="BX12" s="661"/>
      <c r="BY12" s="661"/>
      <c r="BZ12" s="661"/>
      <c r="CA12" s="661"/>
      <c r="CB12" s="665"/>
      <c r="CD12" s="654" t="s">
        <v>243</v>
      </c>
      <c r="CE12" s="655"/>
      <c r="CF12" s="655"/>
      <c r="CG12" s="655"/>
      <c r="CH12" s="655"/>
      <c r="CI12" s="655"/>
      <c r="CJ12" s="655"/>
      <c r="CK12" s="655"/>
      <c r="CL12" s="655"/>
      <c r="CM12" s="655"/>
      <c r="CN12" s="655"/>
      <c r="CO12" s="655"/>
      <c r="CP12" s="655"/>
      <c r="CQ12" s="656"/>
      <c r="CR12" s="657">
        <v>733880</v>
      </c>
      <c r="CS12" s="658"/>
      <c r="CT12" s="658"/>
      <c r="CU12" s="658"/>
      <c r="CV12" s="658"/>
      <c r="CW12" s="658"/>
      <c r="CX12" s="658"/>
      <c r="CY12" s="659"/>
      <c r="CZ12" s="660">
        <v>1.5</v>
      </c>
      <c r="DA12" s="660"/>
      <c r="DB12" s="660"/>
      <c r="DC12" s="660"/>
      <c r="DD12" s="666">
        <v>270172</v>
      </c>
      <c r="DE12" s="658"/>
      <c r="DF12" s="658"/>
      <c r="DG12" s="658"/>
      <c r="DH12" s="658"/>
      <c r="DI12" s="658"/>
      <c r="DJ12" s="658"/>
      <c r="DK12" s="658"/>
      <c r="DL12" s="658"/>
      <c r="DM12" s="658"/>
      <c r="DN12" s="658"/>
      <c r="DO12" s="658"/>
      <c r="DP12" s="659"/>
      <c r="DQ12" s="666">
        <v>443041</v>
      </c>
      <c r="DR12" s="658"/>
      <c r="DS12" s="658"/>
      <c r="DT12" s="658"/>
      <c r="DU12" s="658"/>
      <c r="DV12" s="658"/>
      <c r="DW12" s="658"/>
      <c r="DX12" s="658"/>
      <c r="DY12" s="658"/>
      <c r="DZ12" s="658"/>
      <c r="EA12" s="658"/>
      <c r="EB12" s="658"/>
      <c r="EC12" s="667"/>
    </row>
    <row r="13" spans="2:143" ht="11.25" customHeight="1" x14ac:dyDescent="0.15">
      <c r="B13" s="654" t="s">
        <v>244</v>
      </c>
      <c r="C13" s="655"/>
      <c r="D13" s="655"/>
      <c r="E13" s="655"/>
      <c r="F13" s="655"/>
      <c r="G13" s="655"/>
      <c r="H13" s="655"/>
      <c r="I13" s="655"/>
      <c r="J13" s="655"/>
      <c r="K13" s="655"/>
      <c r="L13" s="655"/>
      <c r="M13" s="655"/>
      <c r="N13" s="655"/>
      <c r="O13" s="655"/>
      <c r="P13" s="655"/>
      <c r="Q13" s="656"/>
      <c r="R13" s="657" t="s">
        <v>126</v>
      </c>
      <c r="S13" s="658"/>
      <c r="T13" s="658"/>
      <c r="U13" s="658"/>
      <c r="V13" s="658"/>
      <c r="W13" s="658"/>
      <c r="X13" s="658"/>
      <c r="Y13" s="659"/>
      <c r="Z13" s="660" t="s">
        <v>126</v>
      </c>
      <c r="AA13" s="660"/>
      <c r="AB13" s="660"/>
      <c r="AC13" s="660"/>
      <c r="AD13" s="661" t="s">
        <v>126</v>
      </c>
      <c r="AE13" s="661"/>
      <c r="AF13" s="661"/>
      <c r="AG13" s="661"/>
      <c r="AH13" s="661"/>
      <c r="AI13" s="661"/>
      <c r="AJ13" s="661"/>
      <c r="AK13" s="661"/>
      <c r="AL13" s="662" t="s">
        <v>126</v>
      </c>
      <c r="AM13" s="663"/>
      <c r="AN13" s="663"/>
      <c r="AO13" s="664"/>
      <c r="AP13" s="654" t="s">
        <v>245</v>
      </c>
      <c r="AQ13" s="655"/>
      <c r="AR13" s="655"/>
      <c r="AS13" s="655"/>
      <c r="AT13" s="655"/>
      <c r="AU13" s="655"/>
      <c r="AV13" s="655"/>
      <c r="AW13" s="655"/>
      <c r="AX13" s="655"/>
      <c r="AY13" s="655"/>
      <c r="AZ13" s="655"/>
      <c r="BA13" s="655"/>
      <c r="BB13" s="655"/>
      <c r="BC13" s="655"/>
      <c r="BD13" s="655"/>
      <c r="BE13" s="655"/>
      <c r="BF13" s="656"/>
      <c r="BG13" s="657">
        <v>10110005</v>
      </c>
      <c r="BH13" s="658"/>
      <c r="BI13" s="658"/>
      <c r="BJ13" s="658"/>
      <c r="BK13" s="658"/>
      <c r="BL13" s="658"/>
      <c r="BM13" s="658"/>
      <c r="BN13" s="659"/>
      <c r="BO13" s="660">
        <v>47.6</v>
      </c>
      <c r="BP13" s="660"/>
      <c r="BQ13" s="660"/>
      <c r="BR13" s="660"/>
      <c r="BS13" s="661" t="s">
        <v>126</v>
      </c>
      <c r="BT13" s="661"/>
      <c r="BU13" s="661"/>
      <c r="BV13" s="661"/>
      <c r="BW13" s="661"/>
      <c r="BX13" s="661"/>
      <c r="BY13" s="661"/>
      <c r="BZ13" s="661"/>
      <c r="CA13" s="661"/>
      <c r="CB13" s="665"/>
      <c r="CD13" s="654" t="s">
        <v>246</v>
      </c>
      <c r="CE13" s="655"/>
      <c r="CF13" s="655"/>
      <c r="CG13" s="655"/>
      <c r="CH13" s="655"/>
      <c r="CI13" s="655"/>
      <c r="CJ13" s="655"/>
      <c r="CK13" s="655"/>
      <c r="CL13" s="655"/>
      <c r="CM13" s="655"/>
      <c r="CN13" s="655"/>
      <c r="CO13" s="655"/>
      <c r="CP13" s="655"/>
      <c r="CQ13" s="656"/>
      <c r="CR13" s="657">
        <v>5336776</v>
      </c>
      <c r="CS13" s="658"/>
      <c r="CT13" s="658"/>
      <c r="CU13" s="658"/>
      <c r="CV13" s="658"/>
      <c r="CW13" s="658"/>
      <c r="CX13" s="658"/>
      <c r="CY13" s="659"/>
      <c r="CZ13" s="660">
        <v>10.8</v>
      </c>
      <c r="DA13" s="660"/>
      <c r="DB13" s="660"/>
      <c r="DC13" s="660"/>
      <c r="DD13" s="666">
        <v>2603243</v>
      </c>
      <c r="DE13" s="658"/>
      <c r="DF13" s="658"/>
      <c r="DG13" s="658"/>
      <c r="DH13" s="658"/>
      <c r="DI13" s="658"/>
      <c r="DJ13" s="658"/>
      <c r="DK13" s="658"/>
      <c r="DL13" s="658"/>
      <c r="DM13" s="658"/>
      <c r="DN13" s="658"/>
      <c r="DO13" s="658"/>
      <c r="DP13" s="659"/>
      <c r="DQ13" s="666">
        <v>4108916</v>
      </c>
      <c r="DR13" s="658"/>
      <c r="DS13" s="658"/>
      <c r="DT13" s="658"/>
      <c r="DU13" s="658"/>
      <c r="DV13" s="658"/>
      <c r="DW13" s="658"/>
      <c r="DX13" s="658"/>
      <c r="DY13" s="658"/>
      <c r="DZ13" s="658"/>
      <c r="EA13" s="658"/>
      <c r="EB13" s="658"/>
      <c r="EC13" s="667"/>
    </row>
    <row r="14" spans="2:143" ht="11.25" customHeight="1" x14ac:dyDescent="0.15">
      <c r="B14" s="654" t="s">
        <v>247</v>
      </c>
      <c r="C14" s="655"/>
      <c r="D14" s="655"/>
      <c r="E14" s="655"/>
      <c r="F14" s="655"/>
      <c r="G14" s="655"/>
      <c r="H14" s="655"/>
      <c r="I14" s="655"/>
      <c r="J14" s="655"/>
      <c r="K14" s="655"/>
      <c r="L14" s="655"/>
      <c r="M14" s="655"/>
      <c r="N14" s="655"/>
      <c r="O14" s="655"/>
      <c r="P14" s="655"/>
      <c r="Q14" s="656"/>
      <c r="R14" s="657">
        <v>8</v>
      </c>
      <c r="S14" s="658"/>
      <c r="T14" s="658"/>
      <c r="U14" s="658"/>
      <c r="V14" s="658"/>
      <c r="W14" s="658"/>
      <c r="X14" s="658"/>
      <c r="Y14" s="659"/>
      <c r="Z14" s="660">
        <v>0</v>
      </c>
      <c r="AA14" s="660"/>
      <c r="AB14" s="660"/>
      <c r="AC14" s="660"/>
      <c r="AD14" s="661">
        <v>8</v>
      </c>
      <c r="AE14" s="661"/>
      <c r="AF14" s="661"/>
      <c r="AG14" s="661"/>
      <c r="AH14" s="661"/>
      <c r="AI14" s="661"/>
      <c r="AJ14" s="661"/>
      <c r="AK14" s="661"/>
      <c r="AL14" s="662">
        <v>0</v>
      </c>
      <c r="AM14" s="663"/>
      <c r="AN14" s="663"/>
      <c r="AO14" s="664"/>
      <c r="AP14" s="654" t="s">
        <v>248</v>
      </c>
      <c r="AQ14" s="655"/>
      <c r="AR14" s="655"/>
      <c r="AS14" s="655"/>
      <c r="AT14" s="655"/>
      <c r="AU14" s="655"/>
      <c r="AV14" s="655"/>
      <c r="AW14" s="655"/>
      <c r="AX14" s="655"/>
      <c r="AY14" s="655"/>
      <c r="AZ14" s="655"/>
      <c r="BA14" s="655"/>
      <c r="BB14" s="655"/>
      <c r="BC14" s="655"/>
      <c r="BD14" s="655"/>
      <c r="BE14" s="655"/>
      <c r="BF14" s="656"/>
      <c r="BG14" s="657">
        <v>324942</v>
      </c>
      <c r="BH14" s="658"/>
      <c r="BI14" s="658"/>
      <c r="BJ14" s="658"/>
      <c r="BK14" s="658"/>
      <c r="BL14" s="658"/>
      <c r="BM14" s="658"/>
      <c r="BN14" s="659"/>
      <c r="BO14" s="660">
        <v>1.5</v>
      </c>
      <c r="BP14" s="660"/>
      <c r="BQ14" s="660"/>
      <c r="BR14" s="660"/>
      <c r="BS14" s="661" t="s">
        <v>126</v>
      </c>
      <c r="BT14" s="661"/>
      <c r="BU14" s="661"/>
      <c r="BV14" s="661"/>
      <c r="BW14" s="661"/>
      <c r="BX14" s="661"/>
      <c r="BY14" s="661"/>
      <c r="BZ14" s="661"/>
      <c r="CA14" s="661"/>
      <c r="CB14" s="665"/>
      <c r="CD14" s="654" t="s">
        <v>249</v>
      </c>
      <c r="CE14" s="655"/>
      <c r="CF14" s="655"/>
      <c r="CG14" s="655"/>
      <c r="CH14" s="655"/>
      <c r="CI14" s="655"/>
      <c r="CJ14" s="655"/>
      <c r="CK14" s="655"/>
      <c r="CL14" s="655"/>
      <c r="CM14" s="655"/>
      <c r="CN14" s="655"/>
      <c r="CO14" s="655"/>
      <c r="CP14" s="655"/>
      <c r="CQ14" s="656"/>
      <c r="CR14" s="657">
        <v>1582498</v>
      </c>
      <c r="CS14" s="658"/>
      <c r="CT14" s="658"/>
      <c r="CU14" s="658"/>
      <c r="CV14" s="658"/>
      <c r="CW14" s="658"/>
      <c r="CX14" s="658"/>
      <c r="CY14" s="659"/>
      <c r="CZ14" s="660">
        <v>3.2</v>
      </c>
      <c r="DA14" s="660"/>
      <c r="DB14" s="660"/>
      <c r="DC14" s="660"/>
      <c r="DD14" s="666">
        <v>154078</v>
      </c>
      <c r="DE14" s="658"/>
      <c r="DF14" s="658"/>
      <c r="DG14" s="658"/>
      <c r="DH14" s="658"/>
      <c r="DI14" s="658"/>
      <c r="DJ14" s="658"/>
      <c r="DK14" s="658"/>
      <c r="DL14" s="658"/>
      <c r="DM14" s="658"/>
      <c r="DN14" s="658"/>
      <c r="DO14" s="658"/>
      <c r="DP14" s="659"/>
      <c r="DQ14" s="666">
        <v>1514470</v>
      </c>
      <c r="DR14" s="658"/>
      <c r="DS14" s="658"/>
      <c r="DT14" s="658"/>
      <c r="DU14" s="658"/>
      <c r="DV14" s="658"/>
      <c r="DW14" s="658"/>
      <c r="DX14" s="658"/>
      <c r="DY14" s="658"/>
      <c r="DZ14" s="658"/>
      <c r="EA14" s="658"/>
      <c r="EB14" s="658"/>
      <c r="EC14" s="667"/>
    </row>
    <row r="15" spans="2:143" ht="11.25" customHeight="1" x14ac:dyDescent="0.15">
      <c r="B15" s="654" t="s">
        <v>250</v>
      </c>
      <c r="C15" s="655"/>
      <c r="D15" s="655"/>
      <c r="E15" s="655"/>
      <c r="F15" s="655"/>
      <c r="G15" s="655"/>
      <c r="H15" s="655"/>
      <c r="I15" s="655"/>
      <c r="J15" s="655"/>
      <c r="K15" s="655"/>
      <c r="L15" s="655"/>
      <c r="M15" s="655"/>
      <c r="N15" s="655"/>
      <c r="O15" s="655"/>
      <c r="P15" s="655"/>
      <c r="Q15" s="656"/>
      <c r="R15" s="657" t="s">
        <v>126</v>
      </c>
      <c r="S15" s="658"/>
      <c r="T15" s="658"/>
      <c r="U15" s="658"/>
      <c r="V15" s="658"/>
      <c r="W15" s="658"/>
      <c r="X15" s="658"/>
      <c r="Y15" s="659"/>
      <c r="Z15" s="660" t="s">
        <v>126</v>
      </c>
      <c r="AA15" s="660"/>
      <c r="AB15" s="660"/>
      <c r="AC15" s="660"/>
      <c r="AD15" s="661" t="s">
        <v>126</v>
      </c>
      <c r="AE15" s="661"/>
      <c r="AF15" s="661"/>
      <c r="AG15" s="661"/>
      <c r="AH15" s="661"/>
      <c r="AI15" s="661"/>
      <c r="AJ15" s="661"/>
      <c r="AK15" s="661"/>
      <c r="AL15" s="662" t="s">
        <v>126</v>
      </c>
      <c r="AM15" s="663"/>
      <c r="AN15" s="663"/>
      <c r="AO15" s="664"/>
      <c r="AP15" s="654" t="s">
        <v>251</v>
      </c>
      <c r="AQ15" s="655"/>
      <c r="AR15" s="655"/>
      <c r="AS15" s="655"/>
      <c r="AT15" s="655"/>
      <c r="AU15" s="655"/>
      <c r="AV15" s="655"/>
      <c r="AW15" s="655"/>
      <c r="AX15" s="655"/>
      <c r="AY15" s="655"/>
      <c r="AZ15" s="655"/>
      <c r="BA15" s="655"/>
      <c r="BB15" s="655"/>
      <c r="BC15" s="655"/>
      <c r="BD15" s="655"/>
      <c r="BE15" s="655"/>
      <c r="BF15" s="656"/>
      <c r="BG15" s="657">
        <v>844927</v>
      </c>
      <c r="BH15" s="658"/>
      <c r="BI15" s="658"/>
      <c r="BJ15" s="658"/>
      <c r="BK15" s="658"/>
      <c r="BL15" s="658"/>
      <c r="BM15" s="658"/>
      <c r="BN15" s="659"/>
      <c r="BO15" s="660">
        <v>4</v>
      </c>
      <c r="BP15" s="660"/>
      <c r="BQ15" s="660"/>
      <c r="BR15" s="660"/>
      <c r="BS15" s="661" t="s">
        <v>126</v>
      </c>
      <c r="BT15" s="661"/>
      <c r="BU15" s="661"/>
      <c r="BV15" s="661"/>
      <c r="BW15" s="661"/>
      <c r="BX15" s="661"/>
      <c r="BY15" s="661"/>
      <c r="BZ15" s="661"/>
      <c r="CA15" s="661"/>
      <c r="CB15" s="665"/>
      <c r="CD15" s="654" t="s">
        <v>252</v>
      </c>
      <c r="CE15" s="655"/>
      <c r="CF15" s="655"/>
      <c r="CG15" s="655"/>
      <c r="CH15" s="655"/>
      <c r="CI15" s="655"/>
      <c r="CJ15" s="655"/>
      <c r="CK15" s="655"/>
      <c r="CL15" s="655"/>
      <c r="CM15" s="655"/>
      <c r="CN15" s="655"/>
      <c r="CO15" s="655"/>
      <c r="CP15" s="655"/>
      <c r="CQ15" s="656"/>
      <c r="CR15" s="657">
        <v>4868873</v>
      </c>
      <c r="CS15" s="658"/>
      <c r="CT15" s="658"/>
      <c r="CU15" s="658"/>
      <c r="CV15" s="658"/>
      <c r="CW15" s="658"/>
      <c r="CX15" s="658"/>
      <c r="CY15" s="659"/>
      <c r="CZ15" s="660">
        <v>9.9</v>
      </c>
      <c r="DA15" s="660"/>
      <c r="DB15" s="660"/>
      <c r="DC15" s="660"/>
      <c r="DD15" s="666">
        <v>1134949</v>
      </c>
      <c r="DE15" s="658"/>
      <c r="DF15" s="658"/>
      <c r="DG15" s="658"/>
      <c r="DH15" s="658"/>
      <c r="DI15" s="658"/>
      <c r="DJ15" s="658"/>
      <c r="DK15" s="658"/>
      <c r="DL15" s="658"/>
      <c r="DM15" s="658"/>
      <c r="DN15" s="658"/>
      <c r="DO15" s="658"/>
      <c r="DP15" s="659"/>
      <c r="DQ15" s="666">
        <v>3741483</v>
      </c>
      <c r="DR15" s="658"/>
      <c r="DS15" s="658"/>
      <c r="DT15" s="658"/>
      <c r="DU15" s="658"/>
      <c r="DV15" s="658"/>
      <c r="DW15" s="658"/>
      <c r="DX15" s="658"/>
      <c r="DY15" s="658"/>
      <c r="DZ15" s="658"/>
      <c r="EA15" s="658"/>
      <c r="EB15" s="658"/>
      <c r="EC15" s="667"/>
    </row>
    <row r="16" spans="2:143" ht="11.25" customHeight="1" x14ac:dyDescent="0.15">
      <c r="B16" s="654" t="s">
        <v>253</v>
      </c>
      <c r="C16" s="655"/>
      <c r="D16" s="655"/>
      <c r="E16" s="655"/>
      <c r="F16" s="655"/>
      <c r="G16" s="655"/>
      <c r="H16" s="655"/>
      <c r="I16" s="655"/>
      <c r="J16" s="655"/>
      <c r="K16" s="655"/>
      <c r="L16" s="655"/>
      <c r="M16" s="655"/>
      <c r="N16" s="655"/>
      <c r="O16" s="655"/>
      <c r="P16" s="655"/>
      <c r="Q16" s="656"/>
      <c r="R16" s="657">
        <v>92822</v>
      </c>
      <c r="S16" s="658"/>
      <c r="T16" s="658"/>
      <c r="U16" s="658"/>
      <c r="V16" s="658"/>
      <c r="W16" s="658"/>
      <c r="X16" s="658"/>
      <c r="Y16" s="659"/>
      <c r="Z16" s="660">
        <v>0.2</v>
      </c>
      <c r="AA16" s="660"/>
      <c r="AB16" s="660"/>
      <c r="AC16" s="660"/>
      <c r="AD16" s="661">
        <v>92822</v>
      </c>
      <c r="AE16" s="661"/>
      <c r="AF16" s="661"/>
      <c r="AG16" s="661"/>
      <c r="AH16" s="661"/>
      <c r="AI16" s="661"/>
      <c r="AJ16" s="661"/>
      <c r="AK16" s="661"/>
      <c r="AL16" s="662">
        <v>0.3</v>
      </c>
      <c r="AM16" s="663"/>
      <c r="AN16" s="663"/>
      <c r="AO16" s="664"/>
      <c r="AP16" s="654" t="s">
        <v>254</v>
      </c>
      <c r="AQ16" s="655"/>
      <c r="AR16" s="655"/>
      <c r="AS16" s="655"/>
      <c r="AT16" s="655"/>
      <c r="AU16" s="655"/>
      <c r="AV16" s="655"/>
      <c r="AW16" s="655"/>
      <c r="AX16" s="655"/>
      <c r="AY16" s="655"/>
      <c r="AZ16" s="655"/>
      <c r="BA16" s="655"/>
      <c r="BB16" s="655"/>
      <c r="BC16" s="655"/>
      <c r="BD16" s="655"/>
      <c r="BE16" s="655"/>
      <c r="BF16" s="656"/>
      <c r="BG16" s="657" t="s">
        <v>126</v>
      </c>
      <c r="BH16" s="658"/>
      <c r="BI16" s="658"/>
      <c r="BJ16" s="658"/>
      <c r="BK16" s="658"/>
      <c r="BL16" s="658"/>
      <c r="BM16" s="658"/>
      <c r="BN16" s="659"/>
      <c r="BO16" s="660" t="s">
        <v>126</v>
      </c>
      <c r="BP16" s="660"/>
      <c r="BQ16" s="660"/>
      <c r="BR16" s="660"/>
      <c r="BS16" s="661" t="s">
        <v>126</v>
      </c>
      <c r="BT16" s="661"/>
      <c r="BU16" s="661"/>
      <c r="BV16" s="661"/>
      <c r="BW16" s="661"/>
      <c r="BX16" s="661"/>
      <c r="BY16" s="661"/>
      <c r="BZ16" s="661"/>
      <c r="CA16" s="661"/>
      <c r="CB16" s="665"/>
      <c r="CD16" s="654" t="s">
        <v>255</v>
      </c>
      <c r="CE16" s="655"/>
      <c r="CF16" s="655"/>
      <c r="CG16" s="655"/>
      <c r="CH16" s="655"/>
      <c r="CI16" s="655"/>
      <c r="CJ16" s="655"/>
      <c r="CK16" s="655"/>
      <c r="CL16" s="655"/>
      <c r="CM16" s="655"/>
      <c r="CN16" s="655"/>
      <c r="CO16" s="655"/>
      <c r="CP16" s="655"/>
      <c r="CQ16" s="656"/>
      <c r="CR16" s="657" t="s">
        <v>126</v>
      </c>
      <c r="CS16" s="658"/>
      <c r="CT16" s="658"/>
      <c r="CU16" s="658"/>
      <c r="CV16" s="658"/>
      <c r="CW16" s="658"/>
      <c r="CX16" s="658"/>
      <c r="CY16" s="659"/>
      <c r="CZ16" s="660" t="s">
        <v>126</v>
      </c>
      <c r="DA16" s="660"/>
      <c r="DB16" s="660"/>
      <c r="DC16" s="660"/>
      <c r="DD16" s="666" t="s">
        <v>126</v>
      </c>
      <c r="DE16" s="658"/>
      <c r="DF16" s="658"/>
      <c r="DG16" s="658"/>
      <c r="DH16" s="658"/>
      <c r="DI16" s="658"/>
      <c r="DJ16" s="658"/>
      <c r="DK16" s="658"/>
      <c r="DL16" s="658"/>
      <c r="DM16" s="658"/>
      <c r="DN16" s="658"/>
      <c r="DO16" s="658"/>
      <c r="DP16" s="659"/>
      <c r="DQ16" s="666" t="s">
        <v>126</v>
      </c>
      <c r="DR16" s="658"/>
      <c r="DS16" s="658"/>
      <c r="DT16" s="658"/>
      <c r="DU16" s="658"/>
      <c r="DV16" s="658"/>
      <c r="DW16" s="658"/>
      <c r="DX16" s="658"/>
      <c r="DY16" s="658"/>
      <c r="DZ16" s="658"/>
      <c r="EA16" s="658"/>
      <c r="EB16" s="658"/>
      <c r="EC16" s="667"/>
    </row>
    <row r="17" spans="2:133" ht="11.25" customHeight="1" x14ac:dyDescent="0.15">
      <c r="B17" s="654" t="s">
        <v>256</v>
      </c>
      <c r="C17" s="655"/>
      <c r="D17" s="655"/>
      <c r="E17" s="655"/>
      <c r="F17" s="655"/>
      <c r="G17" s="655"/>
      <c r="H17" s="655"/>
      <c r="I17" s="655"/>
      <c r="J17" s="655"/>
      <c r="K17" s="655"/>
      <c r="L17" s="655"/>
      <c r="M17" s="655"/>
      <c r="N17" s="655"/>
      <c r="O17" s="655"/>
      <c r="P17" s="655"/>
      <c r="Q17" s="656"/>
      <c r="R17" s="657">
        <v>254850</v>
      </c>
      <c r="S17" s="658"/>
      <c r="T17" s="658"/>
      <c r="U17" s="658"/>
      <c r="V17" s="658"/>
      <c r="W17" s="658"/>
      <c r="X17" s="658"/>
      <c r="Y17" s="659"/>
      <c r="Z17" s="660">
        <v>0.5</v>
      </c>
      <c r="AA17" s="660"/>
      <c r="AB17" s="660"/>
      <c r="AC17" s="660"/>
      <c r="AD17" s="661">
        <v>254850</v>
      </c>
      <c r="AE17" s="661"/>
      <c r="AF17" s="661"/>
      <c r="AG17" s="661"/>
      <c r="AH17" s="661"/>
      <c r="AI17" s="661"/>
      <c r="AJ17" s="661"/>
      <c r="AK17" s="661"/>
      <c r="AL17" s="662">
        <v>0.9</v>
      </c>
      <c r="AM17" s="663"/>
      <c r="AN17" s="663"/>
      <c r="AO17" s="664"/>
      <c r="AP17" s="654" t="s">
        <v>257</v>
      </c>
      <c r="AQ17" s="655"/>
      <c r="AR17" s="655"/>
      <c r="AS17" s="655"/>
      <c r="AT17" s="655"/>
      <c r="AU17" s="655"/>
      <c r="AV17" s="655"/>
      <c r="AW17" s="655"/>
      <c r="AX17" s="655"/>
      <c r="AY17" s="655"/>
      <c r="AZ17" s="655"/>
      <c r="BA17" s="655"/>
      <c r="BB17" s="655"/>
      <c r="BC17" s="655"/>
      <c r="BD17" s="655"/>
      <c r="BE17" s="655"/>
      <c r="BF17" s="656"/>
      <c r="BG17" s="657" t="s">
        <v>126</v>
      </c>
      <c r="BH17" s="658"/>
      <c r="BI17" s="658"/>
      <c r="BJ17" s="658"/>
      <c r="BK17" s="658"/>
      <c r="BL17" s="658"/>
      <c r="BM17" s="658"/>
      <c r="BN17" s="659"/>
      <c r="BO17" s="660" t="s">
        <v>126</v>
      </c>
      <c r="BP17" s="660"/>
      <c r="BQ17" s="660"/>
      <c r="BR17" s="660"/>
      <c r="BS17" s="661" t="s">
        <v>126</v>
      </c>
      <c r="BT17" s="661"/>
      <c r="BU17" s="661"/>
      <c r="BV17" s="661"/>
      <c r="BW17" s="661"/>
      <c r="BX17" s="661"/>
      <c r="BY17" s="661"/>
      <c r="BZ17" s="661"/>
      <c r="CA17" s="661"/>
      <c r="CB17" s="665"/>
      <c r="CD17" s="654" t="s">
        <v>258</v>
      </c>
      <c r="CE17" s="655"/>
      <c r="CF17" s="655"/>
      <c r="CG17" s="655"/>
      <c r="CH17" s="655"/>
      <c r="CI17" s="655"/>
      <c r="CJ17" s="655"/>
      <c r="CK17" s="655"/>
      <c r="CL17" s="655"/>
      <c r="CM17" s="655"/>
      <c r="CN17" s="655"/>
      <c r="CO17" s="655"/>
      <c r="CP17" s="655"/>
      <c r="CQ17" s="656"/>
      <c r="CR17" s="657">
        <v>4102599</v>
      </c>
      <c r="CS17" s="658"/>
      <c r="CT17" s="658"/>
      <c r="CU17" s="658"/>
      <c r="CV17" s="658"/>
      <c r="CW17" s="658"/>
      <c r="CX17" s="658"/>
      <c r="CY17" s="659"/>
      <c r="CZ17" s="660">
        <v>8.3000000000000007</v>
      </c>
      <c r="DA17" s="660"/>
      <c r="DB17" s="660"/>
      <c r="DC17" s="660"/>
      <c r="DD17" s="666" t="s">
        <v>126</v>
      </c>
      <c r="DE17" s="658"/>
      <c r="DF17" s="658"/>
      <c r="DG17" s="658"/>
      <c r="DH17" s="658"/>
      <c r="DI17" s="658"/>
      <c r="DJ17" s="658"/>
      <c r="DK17" s="658"/>
      <c r="DL17" s="658"/>
      <c r="DM17" s="658"/>
      <c r="DN17" s="658"/>
      <c r="DO17" s="658"/>
      <c r="DP17" s="659"/>
      <c r="DQ17" s="666">
        <v>4060653</v>
      </c>
      <c r="DR17" s="658"/>
      <c r="DS17" s="658"/>
      <c r="DT17" s="658"/>
      <c r="DU17" s="658"/>
      <c r="DV17" s="658"/>
      <c r="DW17" s="658"/>
      <c r="DX17" s="658"/>
      <c r="DY17" s="658"/>
      <c r="DZ17" s="658"/>
      <c r="EA17" s="658"/>
      <c r="EB17" s="658"/>
      <c r="EC17" s="667"/>
    </row>
    <row r="18" spans="2:133" ht="11.25" customHeight="1" x14ac:dyDescent="0.15">
      <c r="B18" s="654" t="s">
        <v>259</v>
      </c>
      <c r="C18" s="655"/>
      <c r="D18" s="655"/>
      <c r="E18" s="655"/>
      <c r="F18" s="655"/>
      <c r="G18" s="655"/>
      <c r="H18" s="655"/>
      <c r="I18" s="655"/>
      <c r="J18" s="655"/>
      <c r="K18" s="655"/>
      <c r="L18" s="655"/>
      <c r="M18" s="655"/>
      <c r="N18" s="655"/>
      <c r="O18" s="655"/>
      <c r="P18" s="655"/>
      <c r="Q18" s="656"/>
      <c r="R18" s="657">
        <v>459846</v>
      </c>
      <c r="S18" s="658"/>
      <c r="T18" s="658"/>
      <c r="U18" s="658"/>
      <c r="V18" s="658"/>
      <c r="W18" s="658"/>
      <c r="X18" s="658"/>
      <c r="Y18" s="659"/>
      <c r="Z18" s="660">
        <v>0.9</v>
      </c>
      <c r="AA18" s="660"/>
      <c r="AB18" s="660"/>
      <c r="AC18" s="660"/>
      <c r="AD18" s="661">
        <v>448212</v>
      </c>
      <c r="AE18" s="661"/>
      <c r="AF18" s="661"/>
      <c r="AG18" s="661"/>
      <c r="AH18" s="661"/>
      <c r="AI18" s="661"/>
      <c r="AJ18" s="661"/>
      <c r="AK18" s="661"/>
      <c r="AL18" s="662">
        <v>1.6000000238418579</v>
      </c>
      <c r="AM18" s="663"/>
      <c r="AN18" s="663"/>
      <c r="AO18" s="664"/>
      <c r="AP18" s="654" t="s">
        <v>260</v>
      </c>
      <c r="AQ18" s="655"/>
      <c r="AR18" s="655"/>
      <c r="AS18" s="655"/>
      <c r="AT18" s="655"/>
      <c r="AU18" s="655"/>
      <c r="AV18" s="655"/>
      <c r="AW18" s="655"/>
      <c r="AX18" s="655"/>
      <c r="AY18" s="655"/>
      <c r="AZ18" s="655"/>
      <c r="BA18" s="655"/>
      <c r="BB18" s="655"/>
      <c r="BC18" s="655"/>
      <c r="BD18" s="655"/>
      <c r="BE18" s="655"/>
      <c r="BF18" s="656"/>
      <c r="BG18" s="657" t="s">
        <v>126</v>
      </c>
      <c r="BH18" s="658"/>
      <c r="BI18" s="658"/>
      <c r="BJ18" s="658"/>
      <c r="BK18" s="658"/>
      <c r="BL18" s="658"/>
      <c r="BM18" s="658"/>
      <c r="BN18" s="659"/>
      <c r="BO18" s="660" t="s">
        <v>126</v>
      </c>
      <c r="BP18" s="660"/>
      <c r="BQ18" s="660"/>
      <c r="BR18" s="660"/>
      <c r="BS18" s="661" t="s">
        <v>126</v>
      </c>
      <c r="BT18" s="661"/>
      <c r="BU18" s="661"/>
      <c r="BV18" s="661"/>
      <c r="BW18" s="661"/>
      <c r="BX18" s="661"/>
      <c r="BY18" s="661"/>
      <c r="BZ18" s="661"/>
      <c r="CA18" s="661"/>
      <c r="CB18" s="665"/>
      <c r="CD18" s="654" t="s">
        <v>261</v>
      </c>
      <c r="CE18" s="655"/>
      <c r="CF18" s="655"/>
      <c r="CG18" s="655"/>
      <c r="CH18" s="655"/>
      <c r="CI18" s="655"/>
      <c r="CJ18" s="655"/>
      <c r="CK18" s="655"/>
      <c r="CL18" s="655"/>
      <c r="CM18" s="655"/>
      <c r="CN18" s="655"/>
      <c r="CO18" s="655"/>
      <c r="CP18" s="655"/>
      <c r="CQ18" s="656"/>
      <c r="CR18" s="657" t="s">
        <v>126</v>
      </c>
      <c r="CS18" s="658"/>
      <c r="CT18" s="658"/>
      <c r="CU18" s="658"/>
      <c r="CV18" s="658"/>
      <c r="CW18" s="658"/>
      <c r="CX18" s="658"/>
      <c r="CY18" s="659"/>
      <c r="CZ18" s="660" t="s">
        <v>126</v>
      </c>
      <c r="DA18" s="660"/>
      <c r="DB18" s="660"/>
      <c r="DC18" s="660"/>
      <c r="DD18" s="666" t="s">
        <v>126</v>
      </c>
      <c r="DE18" s="658"/>
      <c r="DF18" s="658"/>
      <c r="DG18" s="658"/>
      <c r="DH18" s="658"/>
      <c r="DI18" s="658"/>
      <c r="DJ18" s="658"/>
      <c r="DK18" s="658"/>
      <c r="DL18" s="658"/>
      <c r="DM18" s="658"/>
      <c r="DN18" s="658"/>
      <c r="DO18" s="658"/>
      <c r="DP18" s="659"/>
      <c r="DQ18" s="666" t="s">
        <v>126</v>
      </c>
      <c r="DR18" s="658"/>
      <c r="DS18" s="658"/>
      <c r="DT18" s="658"/>
      <c r="DU18" s="658"/>
      <c r="DV18" s="658"/>
      <c r="DW18" s="658"/>
      <c r="DX18" s="658"/>
      <c r="DY18" s="658"/>
      <c r="DZ18" s="658"/>
      <c r="EA18" s="658"/>
      <c r="EB18" s="658"/>
      <c r="EC18" s="667"/>
    </row>
    <row r="19" spans="2:133" ht="11.25" customHeight="1" x14ac:dyDescent="0.15">
      <c r="B19" s="654" t="s">
        <v>262</v>
      </c>
      <c r="C19" s="655"/>
      <c r="D19" s="655"/>
      <c r="E19" s="655"/>
      <c r="F19" s="655"/>
      <c r="G19" s="655"/>
      <c r="H19" s="655"/>
      <c r="I19" s="655"/>
      <c r="J19" s="655"/>
      <c r="K19" s="655"/>
      <c r="L19" s="655"/>
      <c r="M19" s="655"/>
      <c r="N19" s="655"/>
      <c r="O19" s="655"/>
      <c r="P19" s="655"/>
      <c r="Q19" s="656"/>
      <c r="R19" s="657">
        <v>125575</v>
      </c>
      <c r="S19" s="658"/>
      <c r="T19" s="658"/>
      <c r="U19" s="658"/>
      <c r="V19" s="658"/>
      <c r="W19" s="658"/>
      <c r="X19" s="658"/>
      <c r="Y19" s="659"/>
      <c r="Z19" s="660">
        <v>0.2</v>
      </c>
      <c r="AA19" s="660"/>
      <c r="AB19" s="660"/>
      <c r="AC19" s="660"/>
      <c r="AD19" s="661">
        <v>125575</v>
      </c>
      <c r="AE19" s="661"/>
      <c r="AF19" s="661"/>
      <c r="AG19" s="661"/>
      <c r="AH19" s="661"/>
      <c r="AI19" s="661"/>
      <c r="AJ19" s="661"/>
      <c r="AK19" s="661"/>
      <c r="AL19" s="662">
        <v>0.4</v>
      </c>
      <c r="AM19" s="663"/>
      <c r="AN19" s="663"/>
      <c r="AO19" s="664"/>
      <c r="AP19" s="654" t="s">
        <v>263</v>
      </c>
      <c r="AQ19" s="655"/>
      <c r="AR19" s="655"/>
      <c r="AS19" s="655"/>
      <c r="AT19" s="655"/>
      <c r="AU19" s="655"/>
      <c r="AV19" s="655"/>
      <c r="AW19" s="655"/>
      <c r="AX19" s="655"/>
      <c r="AY19" s="655"/>
      <c r="AZ19" s="655"/>
      <c r="BA19" s="655"/>
      <c r="BB19" s="655"/>
      <c r="BC19" s="655"/>
      <c r="BD19" s="655"/>
      <c r="BE19" s="655"/>
      <c r="BF19" s="656"/>
      <c r="BG19" s="657">
        <v>890063</v>
      </c>
      <c r="BH19" s="658"/>
      <c r="BI19" s="658"/>
      <c r="BJ19" s="658"/>
      <c r="BK19" s="658"/>
      <c r="BL19" s="658"/>
      <c r="BM19" s="658"/>
      <c r="BN19" s="659"/>
      <c r="BO19" s="660">
        <v>4.2</v>
      </c>
      <c r="BP19" s="660"/>
      <c r="BQ19" s="660"/>
      <c r="BR19" s="660"/>
      <c r="BS19" s="661" t="s">
        <v>126</v>
      </c>
      <c r="BT19" s="661"/>
      <c r="BU19" s="661"/>
      <c r="BV19" s="661"/>
      <c r="BW19" s="661"/>
      <c r="BX19" s="661"/>
      <c r="BY19" s="661"/>
      <c r="BZ19" s="661"/>
      <c r="CA19" s="661"/>
      <c r="CB19" s="665"/>
      <c r="CD19" s="654" t="s">
        <v>264</v>
      </c>
      <c r="CE19" s="655"/>
      <c r="CF19" s="655"/>
      <c r="CG19" s="655"/>
      <c r="CH19" s="655"/>
      <c r="CI19" s="655"/>
      <c r="CJ19" s="655"/>
      <c r="CK19" s="655"/>
      <c r="CL19" s="655"/>
      <c r="CM19" s="655"/>
      <c r="CN19" s="655"/>
      <c r="CO19" s="655"/>
      <c r="CP19" s="655"/>
      <c r="CQ19" s="656"/>
      <c r="CR19" s="657" t="s">
        <v>126</v>
      </c>
      <c r="CS19" s="658"/>
      <c r="CT19" s="658"/>
      <c r="CU19" s="658"/>
      <c r="CV19" s="658"/>
      <c r="CW19" s="658"/>
      <c r="CX19" s="658"/>
      <c r="CY19" s="659"/>
      <c r="CZ19" s="660" t="s">
        <v>126</v>
      </c>
      <c r="DA19" s="660"/>
      <c r="DB19" s="660"/>
      <c r="DC19" s="660"/>
      <c r="DD19" s="666" t="s">
        <v>126</v>
      </c>
      <c r="DE19" s="658"/>
      <c r="DF19" s="658"/>
      <c r="DG19" s="658"/>
      <c r="DH19" s="658"/>
      <c r="DI19" s="658"/>
      <c r="DJ19" s="658"/>
      <c r="DK19" s="658"/>
      <c r="DL19" s="658"/>
      <c r="DM19" s="658"/>
      <c r="DN19" s="658"/>
      <c r="DO19" s="658"/>
      <c r="DP19" s="659"/>
      <c r="DQ19" s="666" t="s">
        <v>126</v>
      </c>
      <c r="DR19" s="658"/>
      <c r="DS19" s="658"/>
      <c r="DT19" s="658"/>
      <c r="DU19" s="658"/>
      <c r="DV19" s="658"/>
      <c r="DW19" s="658"/>
      <c r="DX19" s="658"/>
      <c r="DY19" s="658"/>
      <c r="DZ19" s="658"/>
      <c r="EA19" s="658"/>
      <c r="EB19" s="658"/>
      <c r="EC19" s="667"/>
    </row>
    <row r="20" spans="2:133" ht="11.25" customHeight="1" x14ac:dyDescent="0.15">
      <c r="B20" s="654" t="s">
        <v>265</v>
      </c>
      <c r="C20" s="655"/>
      <c r="D20" s="655"/>
      <c r="E20" s="655"/>
      <c r="F20" s="655"/>
      <c r="G20" s="655"/>
      <c r="H20" s="655"/>
      <c r="I20" s="655"/>
      <c r="J20" s="655"/>
      <c r="K20" s="655"/>
      <c r="L20" s="655"/>
      <c r="M20" s="655"/>
      <c r="N20" s="655"/>
      <c r="O20" s="655"/>
      <c r="P20" s="655"/>
      <c r="Q20" s="656"/>
      <c r="R20" s="657">
        <v>31356</v>
      </c>
      <c r="S20" s="658"/>
      <c r="T20" s="658"/>
      <c r="U20" s="658"/>
      <c r="V20" s="658"/>
      <c r="W20" s="658"/>
      <c r="X20" s="658"/>
      <c r="Y20" s="659"/>
      <c r="Z20" s="660">
        <v>0.1</v>
      </c>
      <c r="AA20" s="660"/>
      <c r="AB20" s="660"/>
      <c r="AC20" s="660"/>
      <c r="AD20" s="661">
        <v>31356</v>
      </c>
      <c r="AE20" s="661"/>
      <c r="AF20" s="661"/>
      <c r="AG20" s="661"/>
      <c r="AH20" s="661"/>
      <c r="AI20" s="661"/>
      <c r="AJ20" s="661"/>
      <c r="AK20" s="661"/>
      <c r="AL20" s="662">
        <v>0.1</v>
      </c>
      <c r="AM20" s="663"/>
      <c r="AN20" s="663"/>
      <c r="AO20" s="664"/>
      <c r="AP20" s="654" t="s">
        <v>266</v>
      </c>
      <c r="AQ20" s="655"/>
      <c r="AR20" s="655"/>
      <c r="AS20" s="655"/>
      <c r="AT20" s="655"/>
      <c r="AU20" s="655"/>
      <c r="AV20" s="655"/>
      <c r="AW20" s="655"/>
      <c r="AX20" s="655"/>
      <c r="AY20" s="655"/>
      <c r="AZ20" s="655"/>
      <c r="BA20" s="655"/>
      <c r="BB20" s="655"/>
      <c r="BC20" s="655"/>
      <c r="BD20" s="655"/>
      <c r="BE20" s="655"/>
      <c r="BF20" s="656"/>
      <c r="BG20" s="657">
        <v>890063</v>
      </c>
      <c r="BH20" s="658"/>
      <c r="BI20" s="658"/>
      <c r="BJ20" s="658"/>
      <c r="BK20" s="658"/>
      <c r="BL20" s="658"/>
      <c r="BM20" s="658"/>
      <c r="BN20" s="659"/>
      <c r="BO20" s="660">
        <v>4.2</v>
      </c>
      <c r="BP20" s="660"/>
      <c r="BQ20" s="660"/>
      <c r="BR20" s="660"/>
      <c r="BS20" s="661" t="s">
        <v>126</v>
      </c>
      <c r="BT20" s="661"/>
      <c r="BU20" s="661"/>
      <c r="BV20" s="661"/>
      <c r="BW20" s="661"/>
      <c r="BX20" s="661"/>
      <c r="BY20" s="661"/>
      <c r="BZ20" s="661"/>
      <c r="CA20" s="661"/>
      <c r="CB20" s="665"/>
      <c r="CD20" s="654" t="s">
        <v>267</v>
      </c>
      <c r="CE20" s="655"/>
      <c r="CF20" s="655"/>
      <c r="CG20" s="655"/>
      <c r="CH20" s="655"/>
      <c r="CI20" s="655"/>
      <c r="CJ20" s="655"/>
      <c r="CK20" s="655"/>
      <c r="CL20" s="655"/>
      <c r="CM20" s="655"/>
      <c r="CN20" s="655"/>
      <c r="CO20" s="655"/>
      <c r="CP20" s="655"/>
      <c r="CQ20" s="656"/>
      <c r="CR20" s="657">
        <v>49400906</v>
      </c>
      <c r="CS20" s="658"/>
      <c r="CT20" s="658"/>
      <c r="CU20" s="658"/>
      <c r="CV20" s="658"/>
      <c r="CW20" s="658"/>
      <c r="CX20" s="658"/>
      <c r="CY20" s="659"/>
      <c r="CZ20" s="660">
        <v>100</v>
      </c>
      <c r="DA20" s="660"/>
      <c r="DB20" s="660"/>
      <c r="DC20" s="660"/>
      <c r="DD20" s="666">
        <v>5445825</v>
      </c>
      <c r="DE20" s="658"/>
      <c r="DF20" s="658"/>
      <c r="DG20" s="658"/>
      <c r="DH20" s="658"/>
      <c r="DI20" s="658"/>
      <c r="DJ20" s="658"/>
      <c r="DK20" s="658"/>
      <c r="DL20" s="658"/>
      <c r="DM20" s="658"/>
      <c r="DN20" s="658"/>
      <c r="DO20" s="658"/>
      <c r="DP20" s="659"/>
      <c r="DQ20" s="666">
        <v>32899616</v>
      </c>
      <c r="DR20" s="658"/>
      <c r="DS20" s="658"/>
      <c r="DT20" s="658"/>
      <c r="DU20" s="658"/>
      <c r="DV20" s="658"/>
      <c r="DW20" s="658"/>
      <c r="DX20" s="658"/>
      <c r="DY20" s="658"/>
      <c r="DZ20" s="658"/>
      <c r="EA20" s="658"/>
      <c r="EB20" s="658"/>
      <c r="EC20" s="667"/>
    </row>
    <row r="21" spans="2:133" ht="11.25" customHeight="1" x14ac:dyDescent="0.15">
      <c r="B21" s="654" t="s">
        <v>268</v>
      </c>
      <c r="C21" s="655"/>
      <c r="D21" s="655"/>
      <c r="E21" s="655"/>
      <c r="F21" s="655"/>
      <c r="G21" s="655"/>
      <c r="H21" s="655"/>
      <c r="I21" s="655"/>
      <c r="J21" s="655"/>
      <c r="K21" s="655"/>
      <c r="L21" s="655"/>
      <c r="M21" s="655"/>
      <c r="N21" s="655"/>
      <c r="O21" s="655"/>
      <c r="P21" s="655"/>
      <c r="Q21" s="656"/>
      <c r="R21" s="657">
        <v>6367</v>
      </c>
      <c r="S21" s="658"/>
      <c r="T21" s="658"/>
      <c r="U21" s="658"/>
      <c r="V21" s="658"/>
      <c r="W21" s="658"/>
      <c r="X21" s="658"/>
      <c r="Y21" s="659"/>
      <c r="Z21" s="660">
        <v>0</v>
      </c>
      <c r="AA21" s="660"/>
      <c r="AB21" s="660"/>
      <c r="AC21" s="660"/>
      <c r="AD21" s="661">
        <v>6367</v>
      </c>
      <c r="AE21" s="661"/>
      <c r="AF21" s="661"/>
      <c r="AG21" s="661"/>
      <c r="AH21" s="661"/>
      <c r="AI21" s="661"/>
      <c r="AJ21" s="661"/>
      <c r="AK21" s="661"/>
      <c r="AL21" s="662">
        <v>0</v>
      </c>
      <c r="AM21" s="663"/>
      <c r="AN21" s="663"/>
      <c r="AO21" s="664"/>
      <c r="AP21" s="654" t="s">
        <v>269</v>
      </c>
      <c r="AQ21" s="670"/>
      <c r="AR21" s="670"/>
      <c r="AS21" s="670"/>
      <c r="AT21" s="670"/>
      <c r="AU21" s="670"/>
      <c r="AV21" s="670"/>
      <c r="AW21" s="670"/>
      <c r="AX21" s="670"/>
      <c r="AY21" s="670"/>
      <c r="AZ21" s="670"/>
      <c r="BA21" s="670"/>
      <c r="BB21" s="670"/>
      <c r="BC21" s="670"/>
      <c r="BD21" s="670"/>
      <c r="BE21" s="670"/>
      <c r="BF21" s="671"/>
      <c r="BG21" s="657" t="s">
        <v>126</v>
      </c>
      <c r="BH21" s="658"/>
      <c r="BI21" s="658"/>
      <c r="BJ21" s="658"/>
      <c r="BK21" s="658"/>
      <c r="BL21" s="658"/>
      <c r="BM21" s="658"/>
      <c r="BN21" s="659"/>
      <c r="BO21" s="660" t="s">
        <v>126</v>
      </c>
      <c r="BP21" s="660"/>
      <c r="BQ21" s="660"/>
      <c r="BR21" s="660"/>
      <c r="BS21" s="661" t="s">
        <v>126</v>
      </c>
      <c r="BT21" s="661"/>
      <c r="BU21" s="661"/>
      <c r="BV21" s="661"/>
      <c r="BW21" s="661"/>
      <c r="BX21" s="661"/>
      <c r="BY21" s="661"/>
      <c r="BZ21" s="661"/>
      <c r="CA21" s="661"/>
      <c r="CB21" s="665"/>
      <c r="CD21" s="675"/>
      <c r="CE21" s="676"/>
      <c r="CF21" s="676"/>
      <c r="CG21" s="676"/>
      <c r="CH21" s="676"/>
      <c r="CI21" s="676"/>
      <c r="CJ21" s="676"/>
      <c r="CK21" s="676"/>
      <c r="CL21" s="676"/>
      <c r="CM21" s="676"/>
      <c r="CN21" s="676"/>
      <c r="CO21" s="676"/>
      <c r="CP21" s="676"/>
      <c r="CQ21" s="677"/>
      <c r="CR21" s="678"/>
      <c r="CS21" s="673"/>
      <c r="CT21" s="673"/>
      <c r="CU21" s="673"/>
      <c r="CV21" s="673"/>
      <c r="CW21" s="673"/>
      <c r="CX21" s="673"/>
      <c r="CY21" s="679"/>
      <c r="CZ21" s="680"/>
      <c r="DA21" s="680"/>
      <c r="DB21" s="680"/>
      <c r="DC21" s="680"/>
      <c r="DD21" s="672"/>
      <c r="DE21" s="673"/>
      <c r="DF21" s="673"/>
      <c r="DG21" s="673"/>
      <c r="DH21" s="673"/>
      <c r="DI21" s="673"/>
      <c r="DJ21" s="673"/>
      <c r="DK21" s="673"/>
      <c r="DL21" s="673"/>
      <c r="DM21" s="673"/>
      <c r="DN21" s="673"/>
      <c r="DO21" s="673"/>
      <c r="DP21" s="679"/>
      <c r="DQ21" s="672"/>
      <c r="DR21" s="673"/>
      <c r="DS21" s="673"/>
      <c r="DT21" s="673"/>
      <c r="DU21" s="673"/>
      <c r="DV21" s="673"/>
      <c r="DW21" s="673"/>
      <c r="DX21" s="673"/>
      <c r="DY21" s="673"/>
      <c r="DZ21" s="673"/>
      <c r="EA21" s="673"/>
      <c r="EB21" s="673"/>
      <c r="EC21" s="674"/>
    </row>
    <row r="22" spans="2:133" ht="11.25" customHeight="1" x14ac:dyDescent="0.15">
      <c r="B22" s="688" t="s">
        <v>270</v>
      </c>
      <c r="C22" s="689"/>
      <c r="D22" s="689"/>
      <c r="E22" s="689"/>
      <c r="F22" s="689"/>
      <c r="G22" s="689"/>
      <c r="H22" s="689"/>
      <c r="I22" s="689"/>
      <c r="J22" s="689"/>
      <c r="K22" s="689"/>
      <c r="L22" s="689"/>
      <c r="M22" s="689"/>
      <c r="N22" s="689"/>
      <c r="O22" s="689"/>
      <c r="P22" s="689"/>
      <c r="Q22" s="690"/>
      <c r="R22" s="657">
        <v>296548</v>
      </c>
      <c r="S22" s="658"/>
      <c r="T22" s="658"/>
      <c r="U22" s="658"/>
      <c r="V22" s="658"/>
      <c r="W22" s="658"/>
      <c r="X22" s="658"/>
      <c r="Y22" s="659"/>
      <c r="Z22" s="660">
        <v>0.6</v>
      </c>
      <c r="AA22" s="660"/>
      <c r="AB22" s="660"/>
      <c r="AC22" s="660"/>
      <c r="AD22" s="661">
        <v>284914</v>
      </c>
      <c r="AE22" s="661"/>
      <c r="AF22" s="661"/>
      <c r="AG22" s="661"/>
      <c r="AH22" s="661"/>
      <c r="AI22" s="661"/>
      <c r="AJ22" s="661"/>
      <c r="AK22" s="661"/>
      <c r="AL22" s="662">
        <v>1</v>
      </c>
      <c r="AM22" s="663"/>
      <c r="AN22" s="663"/>
      <c r="AO22" s="664"/>
      <c r="AP22" s="654" t="s">
        <v>271</v>
      </c>
      <c r="AQ22" s="670"/>
      <c r="AR22" s="670"/>
      <c r="AS22" s="670"/>
      <c r="AT22" s="670"/>
      <c r="AU22" s="670"/>
      <c r="AV22" s="670"/>
      <c r="AW22" s="670"/>
      <c r="AX22" s="670"/>
      <c r="AY22" s="670"/>
      <c r="AZ22" s="670"/>
      <c r="BA22" s="670"/>
      <c r="BB22" s="670"/>
      <c r="BC22" s="670"/>
      <c r="BD22" s="670"/>
      <c r="BE22" s="670"/>
      <c r="BF22" s="671"/>
      <c r="BG22" s="657" t="s">
        <v>126</v>
      </c>
      <c r="BH22" s="658"/>
      <c r="BI22" s="658"/>
      <c r="BJ22" s="658"/>
      <c r="BK22" s="658"/>
      <c r="BL22" s="658"/>
      <c r="BM22" s="658"/>
      <c r="BN22" s="659"/>
      <c r="BO22" s="660" t="s">
        <v>126</v>
      </c>
      <c r="BP22" s="660"/>
      <c r="BQ22" s="660"/>
      <c r="BR22" s="660"/>
      <c r="BS22" s="661" t="s">
        <v>126</v>
      </c>
      <c r="BT22" s="661"/>
      <c r="BU22" s="661"/>
      <c r="BV22" s="661"/>
      <c r="BW22" s="661"/>
      <c r="BX22" s="661"/>
      <c r="BY22" s="661"/>
      <c r="BZ22" s="661"/>
      <c r="CA22" s="661"/>
      <c r="CB22" s="665"/>
      <c r="CD22" s="639" t="s">
        <v>272</v>
      </c>
      <c r="CE22" s="640"/>
      <c r="CF22" s="640"/>
      <c r="CG22" s="640"/>
      <c r="CH22" s="640"/>
      <c r="CI22" s="640"/>
      <c r="CJ22" s="640"/>
      <c r="CK22" s="640"/>
      <c r="CL22" s="640"/>
      <c r="CM22" s="640"/>
      <c r="CN22" s="640"/>
      <c r="CO22" s="640"/>
      <c r="CP22" s="640"/>
      <c r="CQ22" s="640"/>
      <c r="CR22" s="640"/>
      <c r="CS22" s="640"/>
      <c r="CT22" s="640"/>
      <c r="CU22" s="640"/>
      <c r="CV22" s="640"/>
      <c r="CW22" s="640"/>
      <c r="CX22" s="640"/>
      <c r="CY22" s="640"/>
      <c r="CZ22" s="640"/>
      <c r="DA22" s="640"/>
      <c r="DB22" s="640"/>
      <c r="DC22" s="640"/>
      <c r="DD22" s="640"/>
      <c r="DE22" s="640"/>
      <c r="DF22" s="640"/>
      <c r="DG22" s="640"/>
      <c r="DH22" s="640"/>
      <c r="DI22" s="640"/>
      <c r="DJ22" s="640"/>
      <c r="DK22" s="640"/>
      <c r="DL22" s="640"/>
      <c r="DM22" s="640"/>
      <c r="DN22" s="640"/>
      <c r="DO22" s="640"/>
      <c r="DP22" s="640"/>
      <c r="DQ22" s="640"/>
      <c r="DR22" s="640"/>
      <c r="DS22" s="640"/>
      <c r="DT22" s="640"/>
      <c r="DU22" s="640"/>
      <c r="DV22" s="640"/>
      <c r="DW22" s="640"/>
      <c r="DX22" s="640"/>
      <c r="DY22" s="640"/>
      <c r="DZ22" s="640"/>
      <c r="EA22" s="640"/>
      <c r="EB22" s="640"/>
      <c r="EC22" s="641"/>
    </row>
    <row r="23" spans="2:133" ht="11.25" customHeight="1" x14ac:dyDescent="0.15">
      <c r="B23" s="654" t="s">
        <v>273</v>
      </c>
      <c r="C23" s="655"/>
      <c r="D23" s="655"/>
      <c r="E23" s="655"/>
      <c r="F23" s="655"/>
      <c r="G23" s="655"/>
      <c r="H23" s="655"/>
      <c r="I23" s="655"/>
      <c r="J23" s="655"/>
      <c r="K23" s="655"/>
      <c r="L23" s="655"/>
      <c r="M23" s="655"/>
      <c r="N23" s="655"/>
      <c r="O23" s="655"/>
      <c r="P23" s="655"/>
      <c r="Q23" s="656"/>
      <c r="R23" s="657">
        <v>3859573</v>
      </c>
      <c r="S23" s="658"/>
      <c r="T23" s="658"/>
      <c r="U23" s="658"/>
      <c r="V23" s="658"/>
      <c r="W23" s="658"/>
      <c r="X23" s="658"/>
      <c r="Y23" s="659"/>
      <c r="Z23" s="660">
        <v>7.2</v>
      </c>
      <c r="AA23" s="660"/>
      <c r="AB23" s="660"/>
      <c r="AC23" s="660"/>
      <c r="AD23" s="661">
        <v>3449853</v>
      </c>
      <c r="AE23" s="661"/>
      <c r="AF23" s="661"/>
      <c r="AG23" s="661"/>
      <c r="AH23" s="661"/>
      <c r="AI23" s="661"/>
      <c r="AJ23" s="661"/>
      <c r="AK23" s="661"/>
      <c r="AL23" s="662">
        <v>12</v>
      </c>
      <c r="AM23" s="663"/>
      <c r="AN23" s="663"/>
      <c r="AO23" s="664"/>
      <c r="AP23" s="654" t="s">
        <v>274</v>
      </c>
      <c r="AQ23" s="670"/>
      <c r="AR23" s="670"/>
      <c r="AS23" s="670"/>
      <c r="AT23" s="670"/>
      <c r="AU23" s="670"/>
      <c r="AV23" s="670"/>
      <c r="AW23" s="670"/>
      <c r="AX23" s="670"/>
      <c r="AY23" s="670"/>
      <c r="AZ23" s="670"/>
      <c r="BA23" s="670"/>
      <c r="BB23" s="670"/>
      <c r="BC23" s="670"/>
      <c r="BD23" s="670"/>
      <c r="BE23" s="670"/>
      <c r="BF23" s="671"/>
      <c r="BG23" s="657">
        <v>890063</v>
      </c>
      <c r="BH23" s="658"/>
      <c r="BI23" s="658"/>
      <c r="BJ23" s="658"/>
      <c r="BK23" s="658"/>
      <c r="BL23" s="658"/>
      <c r="BM23" s="658"/>
      <c r="BN23" s="659"/>
      <c r="BO23" s="660">
        <v>4.2</v>
      </c>
      <c r="BP23" s="660"/>
      <c r="BQ23" s="660"/>
      <c r="BR23" s="660"/>
      <c r="BS23" s="661" t="s">
        <v>126</v>
      </c>
      <c r="BT23" s="661"/>
      <c r="BU23" s="661"/>
      <c r="BV23" s="661"/>
      <c r="BW23" s="661"/>
      <c r="BX23" s="661"/>
      <c r="BY23" s="661"/>
      <c r="BZ23" s="661"/>
      <c r="CA23" s="661"/>
      <c r="CB23" s="665"/>
      <c r="CD23" s="639" t="s">
        <v>214</v>
      </c>
      <c r="CE23" s="640"/>
      <c r="CF23" s="640"/>
      <c r="CG23" s="640"/>
      <c r="CH23" s="640"/>
      <c r="CI23" s="640"/>
      <c r="CJ23" s="640"/>
      <c r="CK23" s="640"/>
      <c r="CL23" s="640"/>
      <c r="CM23" s="640"/>
      <c r="CN23" s="640"/>
      <c r="CO23" s="640"/>
      <c r="CP23" s="640"/>
      <c r="CQ23" s="641"/>
      <c r="CR23" s="639" t="s">
        <v>275</v>
      </c>
      <c r="CS23" s="640"/>
      <c r="CT23" s="640"/>
      <c r="CU23" s="640"/>
      <c r="CV23" s="640"/>
      <c r="CW23" s="640"/>
      <c r="CX23" s="640"/>
      <c r="CY23" s="641"/>
      <c r="CZ23" s="639" t="s">
        <v>276</v>
      </c>
      <c r="DA23" s="640"/>
      <c r="DB23" s="640"/>
      <c r="DC23" s="641"/>
      <c r="DD23" s="639" t="s">
        <v>277</v>
      </c>
      <c r="DE23" s="640"/>
      <c r="DF23" s="640"/>
      <c r="DG23" s="640"/>
      <c r="DH23" s="640"/>
      <c r="DI23" s="640"/>
      <c r="DJ23" s="640"/>
      <c r="DK23" s="641"/>
      <c r="DL23" s="681" t="s">
        <v>278</v>
      </c>
      <c r="DM23" s="682"/>
      <c r="DN23" s="682"/>
      <c r="DO23" s="682"/>
      <c r="DP23" s="682"/>
      <c r="DQ23" s="682"/>
      <c r="DR23" s="682"/>
      <c r="DS23" s="682"/>
      <c r="DT23" s="682"/>
      <c r="DU23" s="682"/>
      <c r="DV23" s="683"/>
      <c r="DW23" s="639" t="s">
        <v>279</v>
      </c>
      <c r="DX23" s="640"/>
      <c r="DY23" s="640"/>
      <c r="DZ23" s="640"/>
      <c r="EA23" s="640"/>
      <c r="EB23" s="640"/>
      <c r="EC23" s="641"/>
    </row>
    <row r="24" spans="2:133" ht="11.25" customHeight="1" x14ac:dyDescent="0.15">
      <c r="B24" s="654" t="s">
        <v>280</v>
      </c>
      <c r="C24" s="655"/>
      <c r="D24" s="655"/>
      <c r="E24" s="655"/>
      <c r="F24" s="655"/>
      <c r="G24" s="655"/>
      <c r="H24" s="655"/>
      <c r="I24" s="655"/>
      <c r="J24" s="655"/>
      <c r="K24" s="655"/>
      <c r="L24" s="655"/>
      <c r="M24" s="655"/>
      <c r="N24" s="655"/>
      <c r="O24" s="655"/>
      <c r="P24" s="655"/>
      <c r="Q24" s="656"/>
      <c r="R24" s="657">
        <v>3449853</v>
      </c>
      <c r="S24" s="658"/>
      <c r="T24" s="658"/>
      <c r="U24" s="658"/>
      <c r="V24" s="658"/>
      <c r="W24" s="658"/>
      <c r="X24" s="658"/>
      <c r="Y24" s="659"/>
      <c r="Z24" s="660">
        <v>6.4</v>
      </c>
      <c r="AA24" s="660"/>
      <c r="AB24" s="660"/>
      <c r="AC24" s="660"/>
      <c r="AD24" s="661">
        <v>3449853</v>
      </c>
      <c r="AE24" s="661"/>
      <c r="AF24" s="661"/>
      <c r="AG24" s="661"/>
      <c r="AH24" s="661"/>
      <c r="AI24" s="661"/>
      <c r="AJ24" s="661"/>
      <c r="AK24" s="661"/>
      <c r="AL24" s="662">
        <v>12</v>
      </c>
      <c r="AM24" s="663"/>
      <c r="AN24" s="663"/>
      <c r="AO24" s="664"/>
      <c r="AP24" s="654" t="s">
        <v>281</v>
      </c>
      <c r="AQ24" s="670"/>
      <c r="AR24" s="670"/>
      <c r="AS24" s="670"/>
      <c r="AT24" s="670"/>
      <c r="AU24" s="670"/>
      <c r="AV24" s="670"/>
      <c r="AW24" s="670"/>
      <c r="AX24" s="670"/>
      <c r="AY24" s="670"/>
      <c r="AZ24" s="670"/>
      <c r="BA24" s="670"/>
      <c r="BB24" s="670"/>
      <c r="BC24" s="670"/>
      <c r="BD24" s="670"/>
      <c r="BE24" s="670"/>
      <c r="BF24" s="671"/>
      <c r="BG24" s="657" t="s">
        <v>126</v>
      </c>
      <c r="BH24" s="658"/>
      <c r="BI24" s="658"/>
      <c r="BJ24" s="658"/>
      <c r="BK24" s="658"/>
      <c r="BL24" s="658"/>
      <c r="BM24" s="658"/>
      <c r="BN24" s="659"/>
      <c r="BO24" s="660" t="s">
        <v>126</v>
      </c>
      <c r="BP24" s="660"/>
      <c r="BQ24" s="660"/>
      <c r="BR24" s="660"/>
      <c r="BS24" s="661" t="s">
        <v>126</v>
      </c>
      <c r="BT24" s="661"/>
      <c r="BU24" s="661"/>
      <c r="BV24" s="661"/>
      <c r="BW24" s="661"/>
      <c r="BX24" s="661"/>
      <c r="BY24" s="661"/>
      <c r="BZ24" s="661"/>
      <c r="CA24" s="661"/>
      <c r="CB24" s="665"/>
      <c r="CD24" s="643" t="s">
        <v>282</v>
      </c>
      <c r="CE24" s="644"/>
      <c r="CF24" s="644"/>
      <c r="CG24" s="644"/>
      <c r="CH24" s="644"/>
      <c r="CI24" s="644"/>
      <c r="CJ24" s="644"/>
      <c r="CK24" s="644"/>
      <c r="CL24" s="644"/>
      <c r="CM24" s="644"/>
      <c r="CN24" s="644"/>
      <c r="CO24" s="644"/>
      <c r="CP24" s="644"/>
      <c r="CQ24" s="645"/>
      <c r="CR24" s="646">
        <v>25780234</v>
      </c>
      <c r="CS24" s="647"/>
      <c r="CT24" s="647"/>
      <c r="CU24" s="647"/>
      <c r="CV24" s="647"/>
      <c r="CW24" s="647"/>
      <c r="CX24" s="647"/>
      <c r="CY24" s="648"/>
      <c r="CZ24" s="651">
        <v>52.2</v>
      </c>
      <c r="DA24" s="652"/>
      <c r="DB24" s="652"/>
      <c r="DC24" s="668"/>
      <c r="DD24" s="691">
        <v>15080335</v>
      </c>
      <c r="DE24" s="647"/>
      <c r="DF24" s="647"/>
      <c r="DG24" s="647"/>
      <c r="DH24" s="647"/>
      <c r="DI24" s="647"/>
      <c r="DJ24" s="647"/>
      <c r="DK24" s="648"/>
      <c r="DL24" s="691">
        <v>14799425</v>
      </c>
      <c r="DM24" s="647"/>
      <c r="DN24" s="647"/>
      <c r="DO24" s="647"/>
      <c r="DP24" s="647"/>
      <c r="DQ24" s="647"/>
      <c r="DR24" s="647"/>
      <c r="DS24" s="647"/>
      <c r="DT24" s="647"/>
      <c r="DU24" s="647"/>
      <c r="DV24" s="648"/>
      <c r="DW24" s="651">
        <v>47.2</v>
      </c>
      <c r="DX24" s="652"/>
      <c r="DY24" s="652"/>
      <c r="DZ24" s="652"/>
      <c r="EA24" s="652"/>
      <c r="EB24" s="652"/>
      <c r="EC24" s="653"/>
    </row>
    <row r="25" spans="2:133" ht="11.25" customHeight="1" x14ac:dyDescent="0.15">
      <c r="B25" s="654" t="s">
        <v>283</v>
      </c>
      <c r="C25" s="655"/>
      <c r="D25" s="655"/>
      <c r="E25" s="655"/>
      <c r="F25" s="655"/>
      <c r="G25" s="655"/>
      <c r="H25" s="655"/>
      <c r="I25" s="655"/>
      <c r="J25" s="655"/>
      <c r="K25" s="655"/>
      <c r="L25" s="655"/>
      <c r="M25" s="655"/>
      <c r="N25" s="655"/>
      <c r="O25" s="655"/>
      <c r="P25" s="655"/>
      <c r="Q25" s="656"/>
      <c r="R25" s="657">
        <v>409720</v>
      </c>
      <c r="S25" s="658"/>
      <c r="T25" s="658"/>
      <c r="U25" s="658"/>
      <c r="V25" s="658"/>
      <c r="W25" s="658"/>
      <c r="X25" s="658"/>
      <c r="Y25" s="659"/>
      <c r="Z25" s="660">
        <v>0.8</v>
      </c>
      <c r="AA25" s="660"/>
      <c r="AB25" s="660"/>
      <c r="AC25" s="660"/>
      <c r="AD25" s="661" t="s">
        <v>126</v>
      </c>
      <c r="AE25" s="661"/>
      <c r="AF25" s="661"/>
      <c r="AG25" s="661"/>
      <c r="AH25" s="661"/>
      <c r="AI25" s="661"/>
      <c r="AJ25" s="661"/>
      <c r="AK25" s="661"/>
      <c r="AL25" s="662" t="s">
        <v>126</v>
      </c>
      <c r="AM25" s="663"/>
      <c r="AN25" s="663"/>
      <c r="AO25" s="664"/>
      <c r="AP25" s="654" t="s">
        <v>284</v>
      </c>
      <c r="AQ25" s="670"/>
      <c r="AR25" s="670"/>
      <c r="AS25" s="670"/>
      <c r="AT25" s="670"/>
      <c r="AU25" s="670"/>
      <c r="AV25" s="670"/>
      <c r="AW25" s="670"/>
      <c r="AX25" s="670"/>
      <c r="AY25" s="670"/>
      <c r="AZ25" s="670"/>
      <c r="BA25" s="670"/>
      <c r="BB25" s="670"/>
      <c r="BC25" s="670"/>
      <c r="BD25" s="670"/>
      <c r="BE25" s="670"/>
      <c r="BF25" s="671"/>
      <c r="BG25" s="657" t="s">
        <v>126</v>
      </c>
      <c r="BH25" s="658"/>
      <c r="BI25" s="658"/>
      <c r="BJ25" s="658"/>
      <c r="BK25" s="658"/>
      <c r="BL25" s="658"/>
      <c r="BM25" s="658"/>
      <c r="BN25" s="659"/>
      <c r="BO25" s="660" t="s">
        <v>126</v>
      </c>
      <c r="BP25" s="660"/>
      <c r="BQ25" s="660"/>
      <c r="BR25" s="660"/>
      <c r="BS25" s="661" t="s">
        <v>126</v>
      </c>
      <c r="BT25" s="661"/>
      <c r="BU25" s="661"/>
      <c r="BV25" s="661"/>
      <c r="BW25" s="661"/>
      <c r="BX25" s="661"/>
      <c r="BY25" s="661"/>
      <c r="BZ25" s="661"/>
      <c r="CA25" s="661"/>
      <c r="CB25" s="665"/>
      <c r="CD25" s="654" t="s">
        <v>285</v>
      </c>
      <c r="CE25" s="655"/>
      <c r="CF25" s="655"/>
      <c r="CG25" s="655"/>
      <c r="CH25" s="655"/>
      <c r="CI25" s="655"/>
      <c r="CJ25" s="655"/>
      <c r="CK25" s="655"/>
      <c r="CL25" s="655"/>
      <c r="CM25" s="655"/>
      <c r="CN25" s="655"/>
      <c r="CO25" s="655"/>
      <c r="CP25" s="655"/>
      <c r="CQ25" s="656"/>
      <c r="CR25" s="657">
        <v>7913072</v>
      </c>
      <c r="CS25" s="684"/>
      <c r="CT25" s="684"/>
      <c r="CU25" s="684"/>
      <c r="CV25" s="684"/>
      <c r="CW25" s="684"/>
      <c r="CX25" s="684"/>
      <c r="CY25" s="685"/>
      <c r="CZ25" s="662">
        <v>16</v>
      </c>
      <c r="DA25" s="686"/>
      <c r="DB25" s="686"/>
      <c r="DC25" s="692"/>
      <c r="DD25" s="666">
        <v>7182852</v>
      </c>
      <c r="DE25" s="684"/>
      <c r="DF25" s="684"/>
      <c r="DG25" s="684"/>
      <c r="DH25" s="684"/>
      <c r="DI25" s="684"/>
      <c r="DJ25" s="684"/>
      <c r="DK25" s="685"/>
      <c r="DL25" s="666">
        <v>7120688</v>
      </c>
      <c r="DM25" s="684"/>
      <c r="DN25" s="684"/>
      <c r="DO25" s="684"/>
      <c r="DP25" s="684"/>
      <c r="DQ25" s="684"/>
      <c r="DR25" s="684"/>
      <c r="DS25" s="684"/>
      <c r="DT25" s="684"/>
      <c r="DU25" s="684"/>
      <c r="DV25" s="685"/>
      <c r="DW25" s="662">
        <v>22.7</v>
      </c>
      <c r="DX25" s="686"/>
      <c r="DY25" s="686"/>
      <c r="DZ25" s="686"/>
      <c r="EA25" s="686"/>
      <c r="EB25" s="686"/>
      <c r="EC25" s="687"/>
    </row>
    <row r="26" spans="2:133" ht="11.25" customHeight="1" x14ac:dyDescent="0.15">
      <c r="B26" s="654" t="s">
        <v>286</v>
      </c>
      <c r="C26" s="655"/>
      <c r="D26" s="655"/>
      <c r="E26" s="655"/>
      <c r="F26" s="655"/>
      <c r="G26" s="655"/>
      <c r="H26" s="655"/>
      <c r="I26" s="655"/>
      <c r="J26" s="655"/>
      <c r="K26" s="655"/>
      <c r="L26" s="655"/>
      <c r="M26" s="655"/>
      <c r="N26" s="655"/>
      <c r="O26" s="655"/>
      <c r="P26" s="655"/>
      <c r="Q26" s="656"/>
      <c r="R26" s="657" t="s">
        <v>126</v>
      </c>
      <c r="S26" s="658"/>
      <c r="T26" s="658"/>
      <c r="U26" s="658"/>
      <c r="V26" s="658"/>
      <c r="W26" s="658"/>
      <c r="X26" s="658"/>
      <c r="Y26" s="659"/>
      <c r="Z26" s="660" t="s">
        <v>126</v>
      </c>
      <c r="AA26" s="660"/>
      <c r="AB26" s="660"/>
      <c r="AC26" s="660"/>
      <c r="AD26" s="661" t="s">
        <v>126</v>
      </c>
      <c r="AE26" s="661"/>
      <c r="AF26" s="661"/>
      <c r="AG26" s="661"/>
      <c r="AH26" s="661"/>
      <c r="AI26" s="661"/>
      <c r="AJ26" s="661"/>
      <c r="AK26" s="661"/>
      <c r="AL26" s="662" t="s">
        <v>126</v>
      </c>
      <c r="AM26" s="663"/>
      <c r="AN26" s="663"/>
      <c r="AO26" s="664"/>
      <c r="AP26" s="654" t="s">
        <v>287</v>
      </c>
      <c r="AQ26" s="670"/>
      <c r="AR26" s="670"/>
      <c r="AS26" s="670"/>
      <c r="AT26" s="670"/>
      <c r="AU26" s="670"/>
      <c r="AV26" s="670"/>
      <c r="AW26" s="670"/>
      <c r="AX26" s="670"/>
      <c r="AY26" s="670"/>
      <c r="AZ26" s="670"/>
      <c r="BA26" s="670"/>
      <c r="BB26" s="670"/>
      <c r="BC26" s="670"/>
      <c r="BD26" s="670"/>
      <c r="BE26" s="670"/>
      <c r="BF26" s="671"/>
      <c r="BG26" s="657" t="s">
        <v>126</v>
      </c>
      <c r="BH26" s="658"/>
      <c r="BI26" s="658"/>
      <c r="BJ26" s="658"/>
      <c r="BK26" s="658"/>
      <c r="BL26" s="658"/>
      <c r="BM26" s="658"/>
      <c r="BN26" s="659"/>
      <c r="BO26" s="660" t="s">
        <v>126</v>
      </c>
      <c r="BP26" s="660"/>
      <c r="BQ26" s="660"/>
      <c r="BR26" s="660"/>
      <c r="BS26" s="661" t="s">
        <v>126</v>
      </c>
      <c r="BT26" s="661"/>
      <c r="BU26" s="661"/>
      <c r="BV26" s="661"/>
      <c r="BW26" s="661"/>
      <c r="BX26" s="661"/>
      <c r="BY26" s="661"/>
      <c r="BZ26" s="661"/>
      <c r="CA26" s="661"/>
      <c r="CB26" s="665"/>
      <c r="CD26" s="654" t="s">
        <v>288</v>
      </c>
      <c r="CE26" s="655"/>
      <c r="CF26" s="655"/>
      <c r="CG26" s="655"/>
      <c r="CH26" s="655"/>
      <c r="CI26" s="655"/>
      <c r="CJ26" s="655"/>
      <c r="CK26" s="655"/>
      <c r="CL26" s="655"/>
      <c r="CM26" s="655"/>
      <c r="CN26" s="655"/>
      <c r="CO26" s="655"/>
      <c r="CP26" s="655"/>
      <c r="CQ26" s="656"/>
      <c r="CR26" s="657">
        <v>5021711</v>
      </c>
      <c r="CS26" s="658"/>
      <c r="CT26" s="658"/>
      <c r="CU26" s="658"/>
      <c r="CV26" s="658"/>
      <c r="CW26" s="658"/>
      <c r="CX26" s="658"/>
      <c r="CY26" s="659"/>
      <c r="CZ26" s="662">
        <v>10.199999999999999</v>
      </c>
      <c r="DA26" s="686"/>
      <c r="DB26" s="686"/>
      <c r="DC26" s="692"/>
      <c r="DD26" s="666">
        <v>4648732</v>
      </c>
      <c r="DE26" s="658"/>
      <c r="DF26" s="658"/>
      <c r="DG26" s="658"/>
      <c r="DH26" s="658"/>
      <c r="DI26" s="658"/>
      <c r="DJ26" s="658"/>
      <c r="DK26" s="659"/>
      <c r="DL26" s="666" t="s">
        <v>126</v>
      </c>
      <c r="DM26" s="658"/>
      <c r="DN26" s="658"/>
      <c r="DO26" s="658"/>
      <c r="DP26" s="658"/>
      <c r="DQ26" s="658"/>
      <c r="DR26" s="658"/>
      <c r="DS26" s="658"/>
      <c r="DT26" s="658"/>
      <c r="DU26" s="658"/>
      <c r="DV26" s="659"/>
      <c r="DW26" s="662" t="s">
        <v>126</v>
      </c>
      <c r="DX26" s="686"/>
      <c r="DY26" s="686"/>
      <c r="DZ26" s="686"/>
      <c r="EA26" s="686"/>
      <c r="EB26" s="686"/>
      <c r="EC26" s="687"/>
    </row>
    <row r="27" spans="2:133" ht="11.25" customHeight="1" x14ac:dyDescent="0.15">
      <c r="B27" s="654" t="s">
        <v>289</v>
      </c>
      <c r="C27" s="655"/>
      <c r="D27" s="655"/>
      <c r="E27" s="655"/>
      <c r="F27" s="655"/>
      <c r="G27" s="655"/>
      <c r="H27" s="655"/>
      <c r="I27" s="655"/>
      <c r="J27" s="655"/>
      <c r="K27" s="655"/>
      <c r="L27" s="655"/>
      <c r="M27" s="655"/>
      <c r="N27" s="655"/>
      <c r="O27" s="655"/>
      <c r="P27" s="655"/>
      <c r="Q27" s="656"/>
      <c r="R27" s="657">
        <v>30040421</v>
      </c>
      <c r="S27" s="658"/>
      <c r="T27" s="658"/>
      <c r="U27" s="658"/>
      <c r="V27" s="658"/>
      <c r="W27" s="658"/>
      <c r="X27" s="658"/>
      <c r="Y27" s="659"/>
      <c r="Z27" s="660">
        <v>55.9</v>
      </c>
      <c r="AA27" s="660"/>
      <c r="AB27" s="660"/>
      <c r="AC27" s="660"/>
      <c r="AD27" s="661">
        <v>28608265</v>
      </c>
      <c r="AE27" s="661"/>
      <c r="AF27" s="661"/>
      <c r="AG27" s="661"/>
      <c r="AH27" s="661"/>
      <c r="AI27" s="661"/>
      <c r="AJ27" s="661"/>
      <c r="AK27" s="661"/>
      <c r="AL27" s="662">
        <v>99.300003051757813</v>
      </c>
      <c r="AM27" s="663"/>
      <c r="AN27" s="663"/>
      <c r="AO27" s="664"/>
      <c r="AP27" s="654" t="s">
        <v>290</v>
      </c>
      <c r="AQ27" s="655"/>
      <c r="AR27" s="655"/>
      <c r="AS27" s="655"/>
      <c r="AT27" s="655"/>
      <c r="AU27" s="655"/>
      <c r="AV27" s="655"/>
      <c r="AW27" s="655"/>
      <c r="AX27" s="655"/>
      <c r="AY27" s="655"/>
      <c r="AZ27" s="655"/>
      <c r="BA27" s="655"/>
      <c r="BB27" s="655"/>
      <c r="BC27" s="655"/>
      <c r="BD27" s="655"/>
      <c r="BE27" s="655"/>
      <c r="BF27" s="656"/>
      <c r="BG27" s="657">
        <v>21234330</v>
      </c>
      <c r="BH27" s="658"/>
      <c r="BI27" s="658"/>
      <c r="BJ27" s="658"/>
      <c r="BK27" s="658"/>
      <c r="BL27" s="658"/>
      <c r="BM27" s="658"/>
      <c r="BN27" s="659"/>
      <c r="BO27" s="660">
        <v>100</v>
      </c>
      <c r="BP27" s="660"/>
      <c r="BQ27" s="660"/>
      <c r="BR27" s="660"/>
      <c r="BS27" s="661">
        <v>120739</v>
      </c>
      <c r="BT27" s="661"/>
      <c r="BU27" s="661"/>
      <c r="BV27" s="661"/>
      <c r="BW27" s="661"/>
      <c r="BX27" s="661"/>
      <c r="BY27" s="661"/>
      <c r="BZ27" s="661"/>
      <c r="CA27" s="661"/>
      <c r="CB27" s="665"/>
      <c r="CD27" s="654" t="s">
        <v>291</v>
      </c>
      <c r="CE27" s="655"/>
      <c r="CF27" s="655"/>
      <c r="CG27" s="655"/>
      <c r="CH27" s="655"/>
      <c r="CI27" s="655"/>
      <c r="CJ27" s="655"/>
      <c r="CK27" s="655"/>
      <c r="CL27" s="655"/>
      <c r="CM27" s="655"/>
      <c r="CN27" s="655"/>
      <c r="CO27" s="655"/>
      <c r="CP27" s="655"/>
      <c r="CQ27" s="656"/>
      <c r="CR27" s="657">
        <v>13764563</v>
      </c>
      <c r="CS27" s="684"/>
      <c r="CT27" s="684"/>
      <c r="CU27" s="684"/>
      <c r="CV27" s="684"/>
      <c r="CW27" s="684"/>
      <c r="CX27" s="684"/>
      <c r="CY27" s="685"/>
      <c r="CZ27" s="662">
        <v>27.9</v>
      </c>
      <c r="DA27" s="686"/>
      <c r="DB27" s="686"/>
      <c r="DC27" s="692"/>
      <c r="DD27" s="666">
        <v>3836830</v>
      </c>
      <c r="DE27" s="684"/>
      <c r="DF27" s="684"/>
      <c r="DG27" s="684"/>
      <c r="DH27" s="684"/>
      <c r="DI27" s="684"/>
      <c r="DJ27" s="684"/>
      <c r="DK27" s="685"/>
      <c r="DL27" s="666">
        <v>3618084</v>
      </c>
      <c r="DM27" s="684"/>
      <c r="DN27" s="684"/>
      <c r="DO27" s="684"/>
      <c r="DP27" s="684"/>
      <c r="DQ27" s="684"/>
      <c r="DR27" s="684"/>
      <c r="DS27" s="684"/>
      <c r="DT27" s="684"/>
      <c r="DU27" s="684"/>
      <c r="DV27" s="685"/>
      <c r="DW27" s="662">
        <v>11.5</v>
      </c>
      <c r="DX27" s="686"/>
      <c r="DY27" s="686"/>
      <c r="DZ27" s="686"/>
      <c r="EA27" s="686"/>
      <c r="EB27" s="686"/>
      <c r="EC27" s="687"/>
    </row>
    <row r="28" spans="2:133" ht="11.25" customHeight="1" x14ac:dyDescent="0.15">
      <c r="B28" s="654" t="s">
        <v>292</v>
      </c>
      <c r="C28" s="655"/>
      <c r="D28" s="655"/>
      <c r="E28" s="655"/>
      <c r="F28" s="655"/>
      <c r="G28" s="655"/>
      <c r="H28" s="655"/>
      <c r="I28" s="655"/>
      <c r="J28" s="655"/>
      <c r="K28" s="655"/>
      <c r="L28" s="655"/>
      <c r="M28" s="655"/>
      <c r="N28" s="655"/>
      <c r="O28" s="655"/>
      <c r="P28" s="655"/>
      <c r="Q28" s="656"/>
      <c r="R28" s="657">
        <v>20803</v>
      </c>
      <c r="S28" s="658"/>
      <c r="T28" s="658"/>
      <c r="U28" s="658"/>
      <c r="V28" s="658"/>
      <c r="W28" s="658"/>
      <c r="X28" s="658"/>
      <c r="Y28" s="659"/>
      <c r="Z28" s="660">
        <v>0</v>
      </c>
      <c r="AA28" s="660"/>
      <c r="AB28" s="660"/>
      <c r="AC28" s="660"/>
      <c r="AD28" s="661">
        <v>20803</v>
      </c>
      <c r="AE28" s="661"/>
      <c r="AF28" s="661"/>
      <c r="AG28" s="661"/>
      <c r="AH28" s="661"/>
      <c r="AI28" s="661"/>
      <c r="AJ28" s="661"/>
      <c r="AK28" s="661"/>
      <c r="AL28" s="662">
        <v>0.1</v>
      </c>
      <c r="AM28" s="663"/>
      <c r="AN28" s="663"/>
      <c r="AO28" s="664"/>
      <c r="AP28" s="654"/>
      <c r="AQ28" s="655"/>
      <c r="AR28" s="655"/>
      <c r="AS28" s="655"/>
      <c r="AT28" s="655"/>
      <c r="AU28" s="655"/>
      <c r="AV28" s="655"/>
      <c r="AW28" s="655"/>
      <c r="AX28" s="655"/>
      <c r="AY28" s="655"/>
      <c r="AZ28" s="655"/>
      <c r="BA28" s="655"/>
      <c r="BB28" s="655"/>
      <c r="BC28" s="655"/>
      <c r="BD28" s="655"/>
      <c r="BE28" s="655"/>
      <c r="BF28" s="656"/>
      <c r="BG28" s="657"/>
      <c r="BH28" s="658"/>
      <c r="BI28" s="658"/>
      <c r="BJ28" s="658"/>
      <c r="BK28" s="658"/>
      <c r="BL28" s="658"/>
      <c r="BM28" s="658"/>
      <c r="BN28" s="659"/>
      <c r="BO28" s="660"/>
      <c r="BP28" s="660"/>
      <c r="BQ28" s="660"/>
      <c r="BR28" s="660"/>
      <c r="BS28" s="666"/>
      <c r="BT28" s="658"/>
      <c r="BU28" s="658"/>
      <c r="BV28" s="658"/>
      <c r="BW28" s="658"/>
      <c r="BX28" s="658"/>
      <c r="BY28" s="658"/>
      <c r="BZ28" s="658"/>
      <c r="CA28" s="658"/>
      <c r="CB28" s="667"/>
      <c r="CD28" s="654" t="s">
        <v>293</v>
      </c>
      <c r="CE28" s="655"/>
      <c r="CF28" s="655"/>
      <c r="CG28" s="655"/>
      <c r="CH28" s="655"/>
      <c r="CI28" s="655"/>
      <c r="CJ28" s="655"/>
      <c r="CK28" s="655"/>
      <c r="CL28" s="655"/>
      <c r="CM28" s="655"/>
      <c r="CN28" s="655"/>
      <c r="CO28" s="655"/>
      <c r="CP28" s="655"/>
      <c r="CQ28" s="656"/>
      <c r="CR28" s="657">
        <v>4102599</v>
      </c>
      <c r="CS28" s="658"/>
      <c r="CT28" s="658"/>
      <c r="CU28" s="658"/>
      <c r="CV28" s="658"/>
      <c r="CW28" s="658"/>
      <c r="CX28" s="658"/>
      <c r="CY28" s="659"/>
      <c r="CZ28" s="662">
        <v>8.3000000000000007</v>
      </c>
      <c r="DA28" s="686"/>
      <c r="DB28" s="686"/>
      <c r="DC28" s="692"/>
      <c r="DD28" s="666">
        <v>4060653</v>
      </c>
      <c r="DE28" s="658"/>
      <c r="DF28" s="658"/>
      <c r="DG28" s="658"/>
      <c r="DH28" s="658"/>
      <c r="DI28" s="658"/>
      <c r="DJ28" s="658"/>
      <c r="DK28" s="659"/>
      <c r="DL28" s="666">
        <v>4060653</v>
      </c>
      <c r="DM28" s="658"/>
      <c r="DN28" s="658"/>
      <c r="DO28" s="658"/>
      <c r="DP28" s="658"/>
      <c r="DQ28" s="658"/>
      <c r="DR28" s="658"/>
      <c r="DS28" s="658"/>
      <c r="DT28" s="658"/>
      <c r="DU28" s="658"/>
      <c r="DV28" s="659"/>
      <c r="DW28" s="662">
        <v>12.9</v>
      </c>
      <c r="DX28" s="686"/>
      <c r="DY28" s="686"/>
      <c r="DZ28" s="686"/>
      <c r="EA28" s="686"/>
      <c r="EB28" s="686"/>
      <c r="EC28" s="687"/>
    </row>
    <row r="29" spans="2:133" ht="11.25" customHeight="1" x14ac:dyDescent="0.15">
      <c r="B29" s="654" t="s">
        <v>294</v>
      </c>
      <c r="C29" s="655"/>
      <c r="D29" s="655"/>
      <c r="E29" s="655"/>
      <c r="F29" s="655"/>
      <c r="G29" s="655"/>
      <c r="H29" s="655"/>
      <c r="I29" s="655"/>
      <c r="J29" s="655"/>
      <c r="K29" s="655"/>
      <c r="L29" s="655"/>
      <c r="M29" s="655"/>
      <c r="N29" s="655"/>
      <c r="O29" s="655"/>
      <c r="P29" s="655"/>
      <c r="Q29" s="656"/>
      <c r="R29" s="657">
        <v>135332</v>
      </c>
      <c r="S29" s="658"/>
      <c r="T29" s="658"/>
      <c r="U29" s="658"/>
      <c r="V29" s="658"/>
      <c r="W29" s="658"/>
      <c r="X29" s="658"/>
      <c r="Y29" s="659"/>
      <c r="Z29" s="660">
        <v>0.3</v>
      </c>
      <c r="AA29" s="660"/>
      <c r="AB29" s="660"/>
      <c r="AC29" s="660"/>
      <c r="AD29" s="661" t="s">
        <v>126</v>
      </c>
      <c r="AE29" s="661"/>
      <c r="AF29" s="661"/>
      <c r="AG29" s="661"/>
      <c r="AH29" s="661"/>
      <c r="AI29" s="661"/>
      <c r="AJ29" s="661"/>
      <c r="AK29" s="661"/>
      <c r="AL29" s="662" t="s">
        <v>126</v>
      </c>
      <c r="AM29" s="663"/>
      <c r="AN29" s="663"/>
      <c r="AO29" s="664"/>
      <c r="AP29" s="675"/>
      <c r="AQ29" s="676"/>
      <c r="AR29" s="676"/>
      <c r="AS29" s="676"/>
      <c r="AT29" s="676"/>
      <c r="AU29" s="676"/>
      <c r="AV29" s="676"/>
      <c r="AW29" s="676"/>
      <c r="AX29" s="676"/>
      <c r="AY29" s="676"/>
      <c r="AZ29" s="676"/>
      <c r="BA29" s="676"/>
      <c r="BB29" s="676"/>
      <c r="BC29" s="676"/>
      <c r="BD29" s="676"/>
      <c r="BE29" s="676"/>
      <c r="BF29" s="677"/>
      <c r="BG29" s="657"/>
      <c r="BH29" s="658"/>
      <c r="BI29" s="658"/>
      <c r="BJ29" s="658"/>
      <c r="BK29" s="658"/>
      <c r="BL29" s="658"/>
      <c r="BM29" s="658"/>
      <c r="BN29" s="659"/>
      <c r="BO29" s="660"/>
      <c r="BP29" s="660"/>
      <c r="BQ29" s="660"/>
      <c r="BR29" s="660"/>
      <c r="BS29" s="661"/>
      <c r="BT29" s="661"/>
      <c r="BU29" s="661"/>
      <c r="BV29" s="661"/>
      <c r="BW29" s="661"/>
      <c r="BX29" s="661"/>
      <c r="BY29" s="661"/>
      <c r="BZ29" s="661"/>
      <c r="CA29" s="661"/>
      <c r="CB29" s="665"/>
      <c r="CD29" s="695" t="s">
        <v>295</v>
      </c>
      <c r="CE29" s="696"/>
      <c r="CF29" s="654" t="s">
        <v>70</v>
      </c>
      <c r="CG29" s="655"/>
      <c r="CH29" s="655"/>
      <c r="CI29" s="655"/>
      <c r="CJ29" s="655"/>
      <c r="CK29" s="655"/>
      <c r="CL29" s="655"/>
      <c r="CM29" s="655"/>
      <c r="CN29" s="655"/>
      <c r="CO29" s="655"/>
      <c r="CP29" s="655"/>
      <c r="CQ29" s="656"/>
      <c r="CR29" s="657">
        <v>4102599</v>
      </c>
      <c r="CS29" s="684"/>
      <c r="CT29" s="684"/>
      <c r="CU29" s="684"/>
      <c r="CV29" s="684"/>
      <c r="CW29" s="684"/>
      <c r="CX29" s="684"/>
      <c r="CY29" s="685"/>
      <c r="CZ29" s="662">
        <v>8.3000000000000007</v>
      </c>
      <c r="DA29" s="686"/>
      <c r="DB29" s="686"/>
      <c r="DC29" s="692"/>
      <c r="DD29" s="666">
        <v>4060653</v>
      </c>
      <c r="DE29" s="684"/>
      <c r="DF29" s="684"/>
      <c r="DG29" s="684"/>
      <c r="DH29" s="684"/>
      <c r="DI29" s="684"/>
      <c r="DJ29" s="684"/>
      <c r="DK29" s="685"/>
      <c r="DL29" s="666">
        <v>4060653</v>
      </c>
      <c r="DM29" s="684"/>
      <c r="DN29" s="684"/>
      <c r="DO29" s="684"/>
      <c r="DP29" s="684"/>
      <c r="DQ29" s="684"/>
      <c r="DR29" s="684"/>
      <c r="DS29" s="684"/>
      <c r="DT29" s="684"/>
      <c r="DU29" s="684"/>
      <c r="DV29" s="685"/>
      <c r="DW29" s="662">
        <v>12.9</v>
      </c>
      <c r="DX29" s="686"/>
      <c r="DY29" s="686"/>
      <c r="DZ29" s="686"/>
      <c r="EA29" s="686"/>
      <c r="EB29" s="686"/>
      <c r="EC29" s="687"/>
    </row>
    <row r="30" spans="2:133" ht="11.25" customHeight="1" x14ac:dyDescent="0.15">
      <c r="B30" s="654" t="s">
        <v>296</v>
      </c>
      <c r="C30" s="655"/>
      <c r="D30" s="655"/>
      <c r="E30" s="655"/>
      <c r="F30" s="655"/>
      <c r="G30" s="655"/>
      <c r="H30" s="655"/>
      <c r="I30" s="655"/>
      <c r="J30" s="655"/>
      <c r="K30" s="655"/>
      <c r="L30" s="655"/>
      <c r="M30" s="655"/>
      <c r="N30" s="655"/>
      <c r="O30" s="655"/>
      <c r="P30" s="655"/>
      <c r="Q30" s="656"/>
      <c r="R30" s="657">
        <v>427597</v>
      </c>
      <c r="S30" s="658"/>
      <c r="T30" s="658"/>
      <c r="U30" s="658"/>
      <c r="V30" s="658"/>
      <c r="W30" s="658"/>
      <c r="X30" s="658"/>
      <c r="Y30" s="659"/>
      <c r="Z30" s="660">
        <v>0.8</v>
      </c>
      <c r="AA30" s="660"/>
      <c r="AB30" s="660"/>
      <c r="AC30" s="660"/>
      <c r="AD30" s="661">
        <v>116425</v>
      </c>
      <c r="AE30" s="661"/>
      <c r="AF30" s="661"/>
      <c r="AG30" s="661"/>
      <c r="AH30" s="661"/>
      <c r="AI30" s="661"/>
      <c r="AJ30" s="661"/>
      <c r="AK30" s="661"/>
      <c r="AL30" s="662">
        <v>0.4</v>
      </c>
      <c r="AM30" s="663"/>
      <c r="AN30" s="663"/>
      <c r="AO30" s="664"/>
      <c r="AP30" s="639" t="s">
        <v>214</v>
      </c>
      <c r="AQ30" s="640"/>
      <c r="AR30" s="640"/>
      <c r="AS30" s="640"/>
      <c r="AT30" s="640"/>
      <c r="AU30" s="640"/>
      <c r="AV30" s="640"/>
      <c r="AW30" s="640"/>
      <c r="AX30" s="640"/>
      <c r="AY30" s="640"/>
      <c r="AZ30" s="640"/>
      <c r="BA30" s="640"/>
      <c r="BB30" s="640"/>
      <c r="BC30" s="640"/>
      <c r="BD30" s="640"/>
      <c r="BE30" s="640"/>
      <c r="BF30" s="641"/>
      <c r="BG30" s="639" t="s">
        <v>297</v>
      </c>
      <c r="BH30" s="693"/>
      <c r="BI30" s="693"/>
      <c r="BJ30" s="693"/>
      <c r="BK30" s="693"/>
      <c r="BL30" s="693"/>
      <c r="BM30" s="693"/>
      <c r="BN30" s="693"/>
      <c r="BO30" s="693"/>
      <c r="BP30" s="693"/>
      <c r="BQ30" s="694"/>
      <c r="BR30" s="639" t="s">
        <v>298</v>
      </c>
      <c r="BS30" s="693"/>
      <c r="BT30" s="693"/>
      <c r="BU30" s="693"/>
      <c r="BV30" s="693"/>
      <c r="BW30" s="693"/>
      <c r="BX30" s="693"/>
      <c r="BY30" s="693"/>
      <c r="BZ30" s="693"/>
      <c r="CA30" s="693"/>
      <c r="CB30" s="694"/>
      <c r="CD30" s="697"/>
      <c r="CE30" s="698"/>
      <c r="CF30" s="654" t="s">
        <v>299</v>
      </c>
      <c r="CG30" s="655"/>
      <c r="CH30" s="655"/>
      <c r="CI30" s="655"/>
      <c r="CJ30" s="655"/>
      <c r="CK30" s="655"/>
      <c r="CL30" s="655"/>
      <c r="CM30" s="655"/>
      <c r="CN30" s="655"/>
      <c r="CO30" s="655"/>
      <c r="CP30" s="655"/>
      <c r="CQ30" s="656"/>
      <c r="CR30" s="657">
        <v>3959107</v>
      </c>
      <c r="CS30" s="658"/>
      <c r="CT30" s="658"/>
      <c r="CU30" s="658"/>
      <c r="CV30" s="658"/>
      <c r="CW30" s="658"/>
      <c r="CX30" s="658"/>
      <c r="CY30" s="659"/>
      <c r="CZ30" s="662">
        <v>8</v>
      </c>
      <c r="DA30" s="686"/>
      <c r="DB30" s="686"/>
      <c r="DC30" s="692"/>
      <c r="DD30" s="666">
        <v>3926561</v>
      </c>
      <c r="DE30" s="658"/>
      <c r="DF30" s="658"/>
      <c r="DG30" s="658"/>
      <c r="DH30" s="658"/>
      <c r="DI30" s="658"/>
      <c r="DJ30" s="658"/>
      <c r="DK30" s="659"/>
      <c r="DL30" s="666">
        <v>3926561</v>
      </c>
      <c r="DM30" s="658"/>
      <c r="DN30" s="658"/>
      <c r="DO30" s="658"/>
      <c r="DP30" s="658"/>
      <c r="DQ30" s="658"/>
      <c r="DR30" s="658"/>
      <c r="DS30" s="658"/>
      <c r="DT30" s="658"/>
      <c r="DU30" s="658"/>
      <c r="DV30" s="659"/>
      <c r="DW30" s="662">
        <v>12.5</v>
      </c>
      <c r="DX30" s="686"/>
      <c r="DY30" s="686"/>
      <c r="DZ30" s="686"/>
      <c r="EA30" s="686"/>
      <c r="EB30" s="686"/>
      <c r="EC30" s="687"/>
    </row>
    <row r="31" spans="2:133" ht="11.25" customHeight="1" x14ac:dyDescent="0.15">
      <c r="B31" s="654" t="s">
        <v>300</v>
      </c>
      <c r="C31" s="655"/>
      <c r="D31" s="655"/>
      <c r="E31" s="655"/>
      <c r="F31" s="655"/>
      <c r="G31" s="655"/>
      <c r="H31" s="655"/>
      <c r="I31" s="655"/>
      <c r="J31" s="655"/>
      <c r="K31" s="655"/>
      <c r="L31" s="655"/>
      <c r="M31" s="655"/>
      <c r="N31" s="655"/>
      <c r="O31" s="655"/>
      <c r="P31" s="655"/>
      <c r="Q31" s="656"/>
      <c r="R31" s="657">
        <v>244803</v>
      </c>
      <c r="S31" s="658"/>
      <c r="T31" s="658"/>
      <c r="U31" s="658"/>
      <c r="V31" s="658"/>
      <c r="W31" s="658"/>
      <c r="X31" s="658"/>
      <c r="Y31" s="659"/>
      <c r="Z31" s="660">
        <v>0.5</v>
      </c>
      <c r="AA31" s="660"/>
      <c r="AB31" s="660"/>
      <c r="AC31" s="660"/>
      <c r="AD31" s="661" t="s">
        <v>126</v>
      </c>
      <c r="AE31" s="661"/>
      <c r="AF31" s="661"/>
      <c r="AG31" s="661"/>
      <c r="AH31" s="661"/>
      <c r="AI31" s="661"/>
      <c r="AJ31" s="661"/>
      <c r="AK31" s="661"/>
      <c r="AL31" s="662" t="s">
        <v>126</v>
      </c>
      <c r="AM31" s="663"/>
      <c r="AN31" s="663"/>
      <c r="AO31" s="664"/>
      <c r="AP31" s="705" t="s">
        <v>301</v>
      </c>
      <c r="AQ31" s="706"/>
      <c r="AR31" s="706"/>
      <c r="AS31" s="706"/>
      <c r="AT31" s="711" t="s">
        <v>302</v>
      </c>
      <c r="AU31" s="353"/>
      <c r="AV31" s="353"/>
      <c r="AW31" s="353"/>
      <c r="AX31" s="643" t="s">
        <v>181</v>
      </c>
      <c r="AY31" s="644"/>
      <c r="AZ31" s="644"/>
      <c r="BA31" s="644"/>
      <c r="BB31" s="644"/>
      <c r="BC31" s="644"/>
      <c r="BD31" s="644"/>
      <c r="BE31" s="644"/>
      <c r="BF31" s="645"/>
      <c r="BG31" s="704">
        <v>99.4</v>
      </c>
      <c r="BH31" s="701"/>
      <c r="BI31" s="701"/>
      <c r="BJ31" s="701"/>
      <c r="BK31" s="701"/>
      <c r="BL31" s="701"/>
      <c r="BM31" s="652">
        <v>97.3</v>
      </c>
      <c r="BN31" s="701"/>
      <c r="BO31" s="701"/>
      <c r="BP31" s="701"/>
      <c r="BQ31" s="702"/>
      <c r="BR31" s="704">
        <v>99.3</v>
      </c>
      <c r="BS31" s="701"/>
      <c r="BT31" s="701"/>
      <c r="BU31" s="701"/>
      <c r="BV31" s="701"/>
      <c r="BW31" s="701"/>
      <c r="BX31" s="652">
        <v>97.1</v>
      </c>
      <c r="BY31" s="701"/>
      <c r="BZ31" s="701"/>
      <c r="CA31" s="701"/>
      <c r="CB31" s="702"/>
      <c r="CD31" s="697"/>
      <c r="CE31" s="698"/>
      <c r="CF31" s="654" t="s">
        <v>303</v>
      </c>
      <c r="CG31" s="655"/>
      <c r="CH31" s="655"/>
      <c r="CI31" s="655"/>
      <c r="CJ31" s="655"/>
      <c r="CK31" s="655"/>
      <c r="CL31" s="655"/>
      <c r="CM31" s="655"/>
      <c r="CN31" s="655"/>
      <c r="CO31" s="655"/>
      <c r="CP31" s="655"/>
      <c r="CQ31" s="656"/>
      <c r="CR31" s="657">
        <v>143492</v>
      </c>
      <c r="CS31" s="684"/>
      <c r="CT31" s="684"/>
      <c r="CU31" s="684"/>
      <c r="CV31" s="684"/>
      <c r="CW31" s="684"/>
      <c r="CX31" s="684"/>
      <c r="CY31" s="685"/>
      <c r="CZ31" s="662">
        <v>0.3</v>
      </c>
      <c r="DA31" s="686"/>
      <c r="DB31" s="686"/>
      <c r="DC31" s="692"/>
      <c r="DD31" s="666">
        <v>134092</v>
      </c>
      <c r="DE31" s="684"/>
      <c r="DF31" s="684"/>
      <c r="DG31" s="684"/>
      <c r="DH31" s="684"/>
      <c r="DI31" s="684"/>
      <c r="DJ31" s="684"/>
      <c r="DK31" s="685"/>
      <c r="DL31" s="666">
        <v>134092</v>
      </c>
      <c r="DM31" s="684"/>
      <c r="DN31" s="684"/>
      <c r="DO31" s="684"/>
      <c r="DP31" s="684"/>
      <c r="DQ31" s="684"/>
      <c r="DR31" s="684"/>
      <c r="DS31" s="684"/>
      <c r="DT31" s="684"/>
      <c r="DU31" s="684"/>
      <c r="DV31" s="685"/>
      <c r="DW31" s="662">
        <v>0.4</v>
      </c>
      <c r="DX31" s="686"/>
      <c r="DY31" s="686"/>
      <c r="DZ31" s="686"/>
      <c r="EA31" s="686"/>
      <c r="EB31" s="686"/>
      <c r="EC31" s="687"/>
    </row>
    <row r="32" spans="2:133" ht="11.25" customHeight="1" x14ac:dyDescent="0.15">
      <c r="B32" s="654" t="s">
        <v>304</v>
      </c>
      <c r="C32" s="655"/>
      <c r="D32" s="655"/>
      <c r="E32" s="655"/>
      <c r="F32" s="655"/>
      <c r="G32" s="655"/>
      <c r="H32" s="655"/>
      <c r="I32" s="655"/>
      <c r="J32" s="655"/>
      <c r="K32" s="655"/>
      <c r="L32" s="655"/>
      <c r="M32" s="655"/>
      <c r="N32" s="655"/>
      <c r="O32" s="655"/>
      <c r="P32" s="655"/>
      <c r="Q32" s="656"/>
      <c r="R32" s="657">
        <v>11323646</v>
      </c>
      <c r="S32" s="658"/>
      <c r="T32" s="658"/>
      <c r="U32" s="658"/>
      <c r="V32" s="658"/>
      <c r="W32" s="658"/>
      <c r="X32" s="658"/>
      <c r="Y32" s="659"/>
      <c r="Z32" s="660">
        <v>21.1</v>
      </c>
      <c r="AA32" s="660"/>
      <c r="AB32" s="660"/>
      <c r="AC32" s="660"/>
      <c r="AD32" s="661" t="s">
        <v>126</v>
      </c>
      <c r="AE32" s="661"/>
      <c r="AF32" s="661"/>
      <c r="AG32" s="661"/>
      <c r="AH32" s="661"/>
      <c r="AI32" s="661"/>
      <c r="AJ32" s="661"/>
      <c r="AK32" s="661"/>
      <c r="AL32" s="662" t="s">
        <v>126</v>
      </c>
      <c r="AM32" s="663"/>
      <c r="AN32" s="663"/>
      <c r="AO32" s="664"/>
      <c r="AP32" s="707"/>
      <c r="AQ32" s="708"/>
      <c r="AR32" s="708"/>
      <c r="AS32" s="708"/>
      <c r="AT32" s="712"/>
      <c r="AU32" s="349" t="s">
        <v>305</v>
      </c>
      <c r="AX32" s="654" t="s">
        <v>306</v>
      </c>
      <c r="AY32" s="655"/>
      <c r="AZ32" s="655"/>
      <c r="BA32" s="655"/>
      <c r="BB32" s="655"/>
      <c r="BC32" s="655"/>
      <c r="BD32" s="655"/>
      <c r="BE32" s="655"/>
      <c r="BF32" s="656"/>
      <c r="BG32" s="714">
        <v>99.2</v>
      </c>
      <c r="BH32" s="684"/>
      <c r="BI32" s="684"/>
      <c r="BJ32" s="684"/>
      <c r="BK32" s="684"/>
      <c r="BL32" s="684"/>
      <c r="BM32" s="663">
        <v>96.7</v>
      </c>
      <c r="BN32" s="684"/>
      <c r="BO32" s="684"/>
      <c r="BP32" s="684"/>
      <c r="BQ32" s="703"/>
      <c r="BR32" s="714">
        <v>99.1</v>
      </c>
      <c r="BS32" s="684"/>
      <c r="BT32" s="684"/>
      <c r="BU32" s="684"/>
      <c r="BV32" s="684"/>
      <c r="BW32" s="684"/>
      <c r="BX32" s="663">
        <v>96.5</v>
      </c>
      <c r="BY32" s="684"/>
      <c r="BZ32" s="684"/>
      <c r="CA32" s="684"/>
      <c r="CB32" s="703"/>
      <c r="CD32" s="699"/>
      <c r="CE32" s="700"/>
      <c r="CF32" s="654" t="s">
        <v>307</v>
      </c>
      <c r="CG32" s="655"/>
      <c r="CH32" s="655"/>
      <c r="CI32" s="655"/>
      <c r="CJ32" s="655"/>
      <c r="CK32" s="655"/>
      <c r="CL32" s="655"/>
      <c r="CM32" s="655"/>
      <c r="CN32" s="655"/>
      <c r="CO32" s="655"/>
      <c r="CP32" s="655"/>
      <c r="CQ32" s="656"/>
      <c r="CR32" s="657" t="s">
        <v>126</v>
      </c>
      <c r="CS32" s="658"/>
      <c r="CT32" s="658"/>
      <c r="CU32" s="658"/>
      <c r="CV32" s="658"/>
      <c r="CW32" s="658"/>
      <c r="CX32" s="658"/>
      <c r="CY32" s="659"/>
      <c r="CZ32" s="662" t="s">
        <v>126</v>
      </c>
      <c r="DA32" s="686"/>
      <c r="DB32" s="686"/>
      <c r="DC32" s="692"/>
      <c r="DD32" s="666" t="s">
        <v>126</v>
      </c>
      <c r="DE32" s="658"/>
      <c r="DF32" s="658"/>
      <c r="DG32" s="658"/>
      <c r="DH32" s="658"/>
      <c r="DI32" s="658"/>
      <c r="DJ32" s="658"/>
      <c r="DK32" s="659"/>
      <c r="DL32" s="666" t="s">
        <v>126</v>
      </c>
      <c r="DM32" s="658"/>
      <c r="DN32" s="658"/>
      <c r="DO32" s="658"/>
      <c r="DP32" s="658"/>
      <c r="DQ32" s="658"/>
      <c r="DR32" s="658"/>
      <c r="DS32" s="658"/>
      <c r="DT32" s="658"/>
      <c r="DU32" s="658"/>
      <c r="DV32" s="659"/>
      <c r="DW32" s="662" t="s">
        <v>126</v>
      </c>
      <c r="DX32" s="686"/>
      <c r="DY32" s="686"/>
      <c r="DZ32" s="686"/>
      <c r="EA32" s="686"/>
      <c r="EB32" s="686"/>
      <c r="EC32" s="687"/>
    </row>
    <row r="33" spans="2:133" ht="11.25" customHeight="1" x14ac:dyDescent="0.15">
      <c r="B33" s="688" t="s">
        <v>308</v>
      </c>
      <c r="C33" s="689"/>
      <c r="D33" s="689"/>
      <c r="E33" s="689"/>
      <c r="F33" s="689"/>
      <c r="G33" s="689"/>
      <c r="H33" s="689"/>
      <c r="I33" s="689"/>
      <c r="J33" s="689"/>
      <c r="K33" s="689"/>
      <c r="L33" s="689"/>
      <c r="M33" s="689"/>
      <c r="N33" s="689"/>
      <c r="O33" s="689"/>
      <c r="P33" s="689"/>
      <c r="Q33" s="690"/>
      <c r="R33" s="657" t="s">
        <v>126</v>
      </c>
      <c r="S33" s="658"/>
      <c r="T33" s="658"/>
      <c r="U33" s="658"/>
      <c r="V33" s="658"/>
      <c r="W33" s="658"/>
      <c r="X33" s="658"/>
      <c r="Y33" s="659"/>
      <c r="Z33" s="660" t="s">
        <v>126</v>
      </c>
      <c r="AA33" s="660"/>
      <c r="AB33" s="660"/>
      <c r="AC33" s="660"/>
      <c r="AD33" s="661" t="s">
        <v>126</v>
      </c>
      <c r="AE33" s="661"/>
      <c r="AF33" s="661"/>
      <c r="AG33" s="661"/>
      <c r="AH33" s="661"/>
      <c r="AI33" s="661"/>
      <c r="AJ33" s="661"/>
      <c r="AK33" s="661"/>
      <c r="AL33" s="662" t="s">
        <v>126</v>
      </c>
      <c r="AM33" s="663"/>
      <c r="AN33" s="663"/>
      <c r="AO33" s="664"/>
      <c r="AP33" s="709"/>
      <c r="AQ33" s="710"/>
      <c r="AR33" s="710"/>
      <c r="AS33" s="710"/>
      <c r="AT33" s="713"/>
      <c r="AU33" s="354"/>
      <c r="AV33" s="354"/>
      <c r="AW33" s="354"/>
      <c r="AX33" s="675" t="s">
        <v>309</v>
      </c>
      <c r="AY33" s="676"/>
      <c r="AZ33" s="676"/>
      <c r="BA33" s="676"/>
      <c r="BB33" s="676"/>
      <c r="BC33" s="676"/>
      <c r="BD33" s="676"/>
      <c r="BE33" s="676"/>
      <c r="BF33" s="677"/>
      <c r="BG33" s="715">
        <v>99.5</v>
      </c>
      <c r="BH33" s="716"/>
      <c r="BI33" s="716"/>
      <c r="BJ33" s="716"/>
      <c r="BK33" s="716"/>
      <c r="BL33" s="716"/>
      <c r="BM33" s="717">
        <v>97.7</v>
      </c>
      <c r="BN33" s="716"/>
      <c r="BO33" s="716"/>
      <c r="BP33" s="716"/>
      <c r="BQ33" s="718"/>
      <c r="BR33" s="715">
        <v>99.4</v>
      </c>
      <c r="BS33" s="716"/>
      <c r="BT33" s="716"/>
      <c r="BU33" s="716"/>
      <c r="BV33" s="716"/>
      <c r="BW33" s="716"/>
      <c r="BX33" s="717">
        <v>97.5</v>
      </c>
      <c r="BY33" s="716"/>
      <c r="BZ33" s="716"/>
      <c r="CA33" s="716"/>
      <c r="CB33" s="718"/>
      <c r="CD33" s="654" t="s">
        <v>310</v>
      </c>
      <c r="CE33" s="655"/>
      <c r="CF33" s="655"/>
      <c r="CG33" s="655"/>
      <c r="CH33" s="655"/>
      <c r="CI33" s="655"/>
      <c r="CJ33" s="655"/>
      <c r="CK33" s="655"/>
      <c r="CL33" s="655"/>
      <c r="CM33" s="655"/>
      <c r="CN33" s="655"/>
      <c r="CO33" s="655"/>
      <c r="CP33" s="655"/>
      <c r="CQ33" s="656"/>
      <c r="CR33" s="657">
        <v>18174847</v>
      </c>
      <c r="CS33" s="684"/>
      <c r="CT33" s="684"/>
      <c r="CU33" s="684"/>
      <c r="CV33" s="684"/>
      <c r="CW33" s="684"/>
      <c r="CX33" s="684"/>
      <c r="CY33" s="685"/>
      <c r="CZ33" s="662">
        <v>36.799999999999997</v>
      </c>
      <c r="DA33" s="686"/>
      <c r="DB33" s="686"/>
      <c r="DC33" s="692"/>
      <c r="DD33" s="666">
        <v>15063524</v>
      </c>
      <c r="DE33" s="684"/>
      <c r="DF33" s="684"/>
      <c r="DG33" s="684"/>
      <c r="DH33" s="684"/>
      <c r="DI33" s="684"/>
      <c r="DJ33" s="684"/>
      <c r="DK33" s="685"/>
      <c r="DL33" s="666">
        <v>11827453</v>
      </c>
      <c r="DM33" s="684"/>
      <c r="DN33" s="684"/>
      <c r="DO33" s="684"/>
      <c r="DP33" s="684"/>
      <c r="DQ33" s="684"/>
      <c r="DR33" s="684"/>
      <c r="DS33" s="684"/>
      <c r="DT33" s="684"/>
      <c r="DU33" s="684"/>
      <c r="DV33" s="685"/>
      <c r="DW33" s="662">
        <v>37.700000000000003</v>
      </c>
      <c r="DX33" s="686"/>
      <c r="DY33" s="686"/>
      <c r="DZ33" s="686"/>
      <c r="EA33" s="686"/>
      <c r="EB33" s="686"/>
      <c r="EC33" s="687"/>
    </row>
    <row r="34" spans="2:133" ht="11.25" customHeight="1" x14ac:dyDescent="0.15">
      <c r="B34" s="654" t="s">
        <v>311</v>
      </c>
      <c r="C34" s="655"/>
      <c r="D34" s="655"/>
      <c r="E34" s="655"/>
      <c r="F34" s="655"/>
      <c r="G34" s="655"/>
      <c r="H34" s="655"/>
      <c r="I34" s="655"/>
      <c r="J34" s="655"/>
      <c r="K34" s="655"/>
      <c r="L34" s="655"/>
      <c r="M34" s="655"/>
      <c r="N34" s="655"/>
      <c r="O34" s="655"/>
      <c r="P34" s="655"/>
      <c r="Q34" s="656"/>
      <c r="R34" s="657">
        <v>3431002</v>
      </c>
      <c r="S34" s="658"/>
      <c r="T34" s="658"/>
      <c r="U34" s="658"/>
      <c r="V34" s="658"/>
      <c r="W34" s="658"/>
      <c r="X34" s="658"/>
      <c r="Y34" s="659"/>
      <c r="Z34" s="660">
        <v>6.4</v>
      </c>
      <c r="AA34" s="660"/>
      <c r="AB34" s="660"/>
      <c r="AC34" s="660"/>
      <c r="AD34" s="661" t="s">
        <v>126</v>
      </c>
      <c r="AE34" s="661"/>
      <c r="AF34" s="661"/>
      <c r="AG34" s="661"/>
      <c r="AH34" s="661"/>
      <c r="AI34" s="661"/>
      <c r="AJ34" s="661"/>
      <c r="AK34" s="661"/>
      <c r="AL34" s="662" t="s">
        <v>126</v>
      </c>
      <c r="AM34" s="663"/>
      <c r="AN34" s="663"/>
      <c r="AO34" s="664"/>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54" t="s">
        <v>312</v>
      </c>
      <c r="CE34" s="655"/>
      <c r="CF34" s="655"/>
      <c r="CG34" s="655"/>
      <c r="CH34" s="655"/>
      <c r="CI34" s="655"/>
      <c r="CJ34" s="655"/>
      <c r="CK34" s="655"/>
      <c r="CL34" s="655"/>
      <c r="CM34" s="655"/>
      <c r="CN34" s="655"/>
      <c r="CO34" s="655"/>
      <c r="CP34" s="655"/>
      <c r="CQ34" s="656"/>
      <c r="CR34" s="657">
        <v>7211907</v>
      </c>
      <c r="CS34" s="658"/>
      <c r="CT34" s="658"/>
      <c r="CU34" s="658"/>
      <c r="CV34" s="658"/>
      <c r="CW34" s="658"/>
      <c r="CX34" s="658"/>
      <c r="CY34" s="659"/>
      <c r="CZ34" s="662">
        <v>14.6</v>
      </c>
      <c r="DA34" s="686"/>
      <c r="DB34" s="686"/>
      <c r="DC34" s="692"/>
      <c r="DD34" s="666">
        <v>5573165</v>
      </c>
      <c r="DE34" s="658"/>
      <c r="DF34" s="658"/>
      <c r="DG34" s="658"/>
      <c r="DH34" s="658"/>
      <c r="DI34" s="658"/>
      <c r="DJ34" s="658"/>
      <c r="DK34" s="659"/>
      <c r="DL34" s="666">
        <v>5062999</v>
      </c>
      <c r="DM34" s="658"/>
      <c r="DN34" s="658"/>
      <c r="DO34" s="658"/>
      <c r="DP34" s="658"/>
      <c r="DQ34" s="658"/>
      <c r="DR34" s="658"/>
      <c r="DS34" s="658"/>
      <c r="DT34" s="658"/>
      <c r="DU34" s="658"/>
      <c r="DV34" s="659"/>
      <c r="DW34" s="662">
        <v>16.100000000000001</v>
      </c>
      <c r="DX34" s="686"/>
      <c r="DY34" s="686"/>
      <c r="DZ34" s="686"/>
      <c r="EA34" s="686"/>
      <c r="EB34" s="686"/>
      <c r="EC34" s="687"/>
    </row>
    <row r="35" spans="2:133" ht="11.25" customHeight="1" x14ac:dyDescent="0.15">
      <c r="B35" s="654" t="s">
        <v>313</v>
      </c>
      <c r="C35" s="655"/>
      <c r="D35" s="655"/>
      <c r="E35" s="655"/>
      <c r="F35" s="655"/>
      <c r="G35" s="655"/>
      <c r="H35" s="655"/>
      <c r="I35" s="655"/>
      <c r="J35" s="655"/>
      <c r="K35" s="655"/>
      <c r="L35" s="655"/>
      <c r="M35" s="655"/>
      <c r="N35" s="655"/>
      <c r="O35" s="655"/>
      <c r="P35" s="655"/>
      <c r="Q35" s="656"/>
      <c r="R35" s="657">
        <v>114722</v>
      </c>
      <c r="S35" s="658"/>
      <c r="T35" s="658"/>
      <c r="U35" s="658"/>
      <c r="V35" s="658"/>
      <c r="W35" s="658"/>
      <c r="X35" s="658"/>
      <c r="Y35" s="659"/>
      <c r="Z35" s="660">
        <v>0.2</v>
      </c>
      <c r="AA35" s="660"/>
      <c r="AB35" s="660"/>
      <c r="AC35" s="660"/>
      <c r="AD35" s="661">
        <v>37374</v>
      </c>
      <c r="AE35" s="661"/>
      <c r="AF35" s="661"/>
      <c r="AG35" s="661"/>
      <c r="AH35" s="661"/>
      <c r="AI35" s="661"/>
      <c r="AJ35" s="661"/>
      <c r="AK35" s="661"/>
      <c r="AL35" s="662">
        <v>0.1</v>
      </c>
      <c r="AM35" s="663"/>
      <c r="AN35" s="663"/>
      <c r="AO35" s="664"/>
      <c r="AP35" s="357"/>
      <c r="AQ35" s="639" t="s">
        <v>314</v>
      </c>
      <c r="AR35" s="640"/>
      <c r="AS35" s="640"/>
      <c r="AT35" s="640"/>
      <c r="AU35" s="640"/>
      <c r="AV35" s="640"/>
      <c r="AW35" s="640"/>
      <c r="AX35" s="640"/>
      <c r="AY35" s="640"/>
      <c r="AZ35" s="640"/>
      <c r="BA35" s="640"/>
      <c r="BB35" s="640"/>
      <c r="BC35" s="640"/>
      <c r="BD35" s="640"/>
      <c r="BE35" s="640"/>
      <c r="BF35" s="641"/>
      <c r="BG35" s="639" t="s">
        <v>315</v>
      </c>
      <c r="BH35" s="640"/>
      <c r="BI35" s="640"/>
      <c r="BJ35" s="640"/>
      <c r="BK35" s="640"/>
      <c r="BL35" s="640"/>
      <c r="BM35" s="640"/>
      <c r="BN35" s="640"/>
      <c r="BO35" s="640"/>
      <c r="BP35" s="640"/>
      <c r="BQ35" s="640"/>
      <c r="BR35" s="640"/>
      <c r="BS35" s="640"/>
      <c r="BT35" s="640"/>
      <c r="BU35" s="640"/>
      <c r="BV35" s="640"/>
      <c r="BW35" s="640"/>
      <c r="BX35" s="640"/>
      <c r="BY35" s="640"/>
      <c r="BZ35" s="640"/>
      <c r="CA35" s="640"/>
      <c r="CB35" s="641"/>
      <c r="CD35" s="654" t="s">
        <v>316</v>
      </c>
      <c r="CE35" s="655"/>
      <c r="CF35" s="655"/>
      <c r="CG35" s="655"/>
      <c r="CH35" s="655"/>
      <c r="CI35" s="655"/>
      <c r="CJ35" s="655"/>
      <c r="CK35" s="655"/>
      <c r="CL35" s="655"/>
      <c r="CM35" s="655"/>
      <c r="CN35" s="655"/>
      <c r="CO35" s="655"/>
      <c r="CP35" s="655"/>
      <c r="CQ35" s="656"/>
      <c r="CR35" s="657">
        <v>831346</v>
      </c>
      <c r="CS35" s="684"/>
      <c r="CT35" s="684"/>
      <c r="CU35" s="684"/>
      <c r="CV35" s="684"/>
      <c r="CW35" s="684"/>
      <c r="CX35" s="684"/>
      <c r="CY35" s="685"/>
      <c r="CZ35" s="662">
        <v>1.7</v>
      </c>
      <c r="DA35" s="686"/>
      <c r="DB35" s="686"/>
      <c r="DC35" s="692"/>
      <c r="DD35" s="666">
        <v>794997</v>
      </c>
      <c r="DE35" s="684"/>
      <c r="DF35" s="684"/>
      <c r="DG35" s="684"/>
      <c r="DH35" s="684"/>
      <c r="DI35" s="684"/>
      <c r="DJ35" s="684"/>
      <c r="DK35" s="685"/>
      <c r="DL35" s="666">
        <v>792351</v>
      </c>
      <c r="DM35" s="684"/>
      <c r="DN35" s="684"/>
      <c r="DO35" s="684"/>
      <c r="DP35" s="684"/>
      <c r="DQ35" s="684"/>
      <c r="DR35" s="684"/>
      <c r="DS35" s="684"/>
      <c r="DT35" s="684"/>
      <c r="DU35" s="684"/>
      <c r="DV35" s="685"/>
      <c r="DW35" s="662">
        <v>2.5</v>
      </c>
      <c r="DX35" s="686"/>
      <c r="DY35" s="686"/>
      <c r="DZ35" s="686"/>
      <c r="EA35" s="686"/>
      <c r="EB35" s="686"/>
      <c r="EC35" s="687"/>
    </row>
    <row r="36" spans="2:133" ht="11.25" customHeight="1" x14ac:dyDescent="0.15">
      <c r="B36" s="654" t="s">
        <v>317</v>
      </c>
      <c r="C36" s="655"/>
      <c r="D36" s="655"/>
      <c r="E36" s="655"/>
      <c r="F36" s="655"/>
      <c r="G36" s="655"/>
      <c r="H36" s="655"/>
      <c r="I36" s="655"/>
      <c r="J36" s="655"/>
      <c r="K36" s="655"/>
      <c r="L36" s="655"/>
      <c r="M36" s="655"/>
      <c r="N36" s="655"/>
      <c r="O36" s="655"/>
      <c r="P36" s="655"/>
      <c r="Q36" s="656"/>
      <c r="R36" s="657">
        <v>110611</v>
      </c>
      <c r="S36" s="658"/>
      <c r="T36" s="658"/>
      <c r="U36" s="658"/>
      <c r="V36" s="658"/>
      <c r="W36" s="658"/>
      <c r="X36" s="658"/>
      <c r="Y36" s="659"/>
      <c r="Z36" s="660">
        <v>0.2</v>
      </c>
      <c r="AA36" s="660"/>
      <c r="AB36" s="660"/>
      <c r="AC36" s="660"/>
      <c r="AD36" s="661" t="s">
        <v>126</v>
      </c>
      <c r="AE36" s="661"/>
      <c r="AF36" s="661"/>
      <c r="AG36" s="661"/>
      <c r="AH36" s="661"/>
      <c r="AI36" s="661"/>
      <c r="AJ36" s="661"/>
      <c r="AK36" s="661"/>
      <c r="AL36" s="662" t="s">
        <v>126</v>
      </c>
      <c r="AM36" s="663"/>
      <c r="AN36" s="663"/>
      <c r="AO36" s="664"/>
      <c r="AP36" s="357"/>
      <c r="AQ36" s="719" t="s">
        <v>318</v>
      </c>
      <c r="AR36" s="720"/>
      <c r="AS36" s="720"/>
      <c r="AT36" s="720"/>
      <c r="AU36" s="720"/>
      <c r="AV36" s="720"/>
      <c r="AW36" s="720"/>
      <c r="AX36" s="720"/>
      <c r="AY36" s="721"/>
      <c r="AZ36" s="646">
        <v>6663431</v>
      </c>
      <c r="BA36" s="647"/>
      <c r="BB36" s="647"/>
      <c r="BC36" s="647"/>
      <c r="BD36" s="647"/>
      <c r="BE36" s="647"/>
      <c r="BF36" s="722"/>
      <c r="BG36" s="643" t="s">
        <v>319</v>
      </c>
      <c r="BH36" s="644"/>
      <c r="BI36" s="644"/>
      <c r="BJ36" s="644"/>
      <c r="BK36" s="644"/>
      <c r="BL36" s="644"/>
      <c r="BM36" s="644"/>
      <c r="BN36" s="644"/>
      <c r="BO36" s="644"/>
      <c r="BP36" s="644"/>
      <c r="BQ36" s="644"/>
      <c r="BR36" s="644"/>
      <c r="BS36" s="644"/>
      <c r="BT36" s="644"/>
      <c r="BU36" s="645"/>
      <c r="BV36" s="646">
        <v>274976</v>
      </c>
      <c r="BW36" s="647"/>
      <c r="BX36" s="647"/>
      <c r="BY36" s="647"/>
      <c r="BZ36" s="647"/>
      <c r="CA36" s="647"/>
      <c r="CB36" s="722"/>
      <c r="CD36" s="654" t="s">
        <v>320</v>
      </c>
      <c r="CE36" s="655"/>
      <c r="CF36" s="655"/>
      <c r="CG36" s="655"/>
      <c r="CH36" s="655"/>
      <c r="CI36" s="655"/>
      <c r="CJ36" s="655"/>
      <c r="CK36" s="655"/>
      <c r="CL36" s="655"/>
      <c r="CM36" s="655"/>
      <c r="CN36" s="655"/>
      <c r="CO36" s="655"/>
      <c r="CP36" s="655"/>
      <c r="CQ36" s="656"/>
      <c r="CR36" s="657">
        <v>3566603</v>
      </c>
      <c r="CS36" s="658"/>
      <c r="CT36" s="658"/>
      <c r="CU36" s="658"/>
      <c r="CV36" s="658"/>
      <c r="CW36" s="658"/>
      <c r="CX36" s="658"/>
      <c r="CY36" s="659"/>
      <c r="CZ36" s="662">
        <v>7.2</v>
      </c>
      <c r="DA36" s="686"/>
      <c r="DB36" s="686"/>
      <c r="DC36" s="692"/>
      <c r="DD36" s="666">
        <v>3244366</v>
      </c>
      <c r="DE36" s="658"/>
      <c r="DF36" s="658"/>
      <c r="DG36" s="658"/>
      <c r="DH36" s="658"/>
      <c r="DI36" s="658"/>
      <c r="DJ36" s="658"/>
      <c r="DK36" s="659"/>
      <c r="DL36" s="666">
        <v>2561595</v>
      </c>
      <c r="DM36" s="658"/>
      <c r="DN36" s="658"/>
      <c r="DO36" s="658"/>
      <c r="DP36" s="658"/>
      <c r="DQ36" s="658"/>
      <c r="DR36" s="658"/>
      <c r="DS36" s="658"/>
      <c r="DT36" s="658"/>
      <c r="DU36" s="658"/>
      <c r="DV36" s="659"/>
      <c r="DW36" s="662">
        <v>8.1999999999999993</v>
      </c>
      <c r="DX36" s="686"/>
      <c r="DY36" s="686"/>
      <c r="DZ36" s="686"/>
      <c r="EA36" s="686"/>
      <c r="EB36" s="686"/>
      <c r="EC36" s="687"/>
    </row>
    <row r="37" spans="2:133" ht="11.25" customHeight="1" x14ac:dyDescent="0.15">
      <c r="B37" s="654" t="s">
        <v>321</v>
      </c>
      <c r="C37" s="655"/>
      <c r="D37" s="655"/>
      <c r="E37" s="655"/>
      <c r="F37" s="655"/>
      <c r="G37" s="655"/>
      <c r="H37" s="655"/>
      <c r="I37" s="655"/>
      <c r="J37" s="655"/>
      <c r="K37" s="655"/>
      <c r="L37" s="655"/>
      <c r="M37" s="655"/>
      <c r="N37" s="655"/>
      <c r="O37" s="655"/>
      <c r="P37" s="655"/>
      <c r="Q37" s="656"/>
      <c r="R37" s="657">
        <v>307602</v>
      </c>
      <c r="S37" s="658"/>
      <c r="T37" s="658"/>
      <c r="U37" s="658"/>
      <c r="V37" s="658"/>
      <c r="W37" s="658"/>
      <c r="X37" s="658"/>
      <c r="Y37" s="659"/>
      <c r="Z37" s="660">
        <v>0.6</v>
      </c>
      <c r="AA37" s="660"/>
      <c r="AB37" s="660"/>
      <c r="AC37" s="660"/>
      <c r="AD37" s="661" t="s">
        <v>126</v>
      </c>
      <c r="AE37" s="661"/>
      <c r="AF37" s="661"/>
      <c r="AG37" s="661"/>
      <c r="AH37" s="661"/>
      <c r="AI37" s="661"/>
      <c r="AJ37" s="661"/>
      <c r="AK37" s="661"/>
      <c r="AL37" s="662" t="s">
        <v>126</v>
      </c>
      <c r="AM37" s="663"/>
      <c r="AN37" s="663"/>
      <c r="AO37" s="664"/>
      <c r="AQ37" s="723" t="s">
        <v>322</v>
      </c>
      <c r="AR37" s="724"/>
      <c r="AS37" s="724"/>
      <c r="AT37" s="724"/>
      <c r="AU37" s="724"/>
      <c r="AV37" s="724"/>
      <c r="AW37" s="724"/>
      <c r="AX37" s="724"/>
      <c r="AY37" s="725"/>
      <c r="AZ37" s="657">
        <v>1502805</v>
      </c>
      <c r="BA37" s="658"/>
      <c r="BB37" s="658"/>
      <c r="BC37" s="658"/>
      <c r="BD37" s="684"/>
      <c r="BE37" s="684"/>
      <c r="BF37" s="703"/>
      <c r="BG37" s="654" t="s">
        <v>323</v>
      </c>
      <c r="BH37" s="655"/>
      <c r="BI37" s="655"/>
      <c r="BJ37" s="655"/>
      <c r="BK37" s="655"/>
      <c r="BL37" s="655"/>
      <c r="BM37" s="655"/>
      <c r="BN37" s="655"/>
      <c r="BO37" s="655"/>
      <c r="BP37" s="655"/>
      <c r="BQ37" s="655"/>
      <c r="BR37" s="655"/>
      <c r="BS37" s="655"/>
      <c r="BT37" s="655"/>
      <c r="BU37" s="656"/>
      <c r="BV37" s="657">
        <v>178901</v>
      </c>
      <c r="BW37" s="658"/>
      <c r="BX37" s="658"/>
      <c r="BY37" s="658"/>
      <c r="BZ37" s="658"/>
      <c r="CA37" s="658"/>
      <c r="CB37" s="667"/>
      <c r="CD37" s="654" t="s">
        <v>324</v>
      </c>
      <c r="CE37" s="655"/>
      <c r="CF37" s="655"/>
      <c r="CG37" s="655"/>
      <c r="CH37" s="655"/>
      <c r="CI37" s="655"/>
      <c r="CJ37" s="655"/>
      <c r="CK37" s="655"/>
      <c r="CL37" s="655"/>
      <c r="CM37" s="655"/>
      <c r="CN37" s="655"/>
      <c r="CO37" s="655"/>
      <c r="CP37" s="655"/>
      <c r="CQ37" s="656"/>
      <c r="CR37" s="657">
        <v>20654</v>
      </c>
      <c r="CS37" s="684"/>
      <c r="CT37" s="684"/>
      <c r="CU37" s="684"/>
      <c r="CV37" s="684"/>
      <c r="CW37" s="684"/>
      <c r="CX37" s="684"/>
      <c r="CY37" s="685"/>
      <c r="CZ37" s="662">
        <v>0</v>
      </c>
      <c r="DA37" s="686"/>
      <c r="DB37" s="686"/>
      <c r="DC37" s="692"/>
      <c r="DD37" s="666">
        <v>20654</v>
      </c>
      <c r="DE37" s="684"/>
      <c r="DF37" s="684"/>
      <c r="DG37" s="684"/>
      <c r="DH37" s="684"/>
      <c r="DI37" s="684"/>
      <c r="DJ37" s="684"/>
      <c r="DK37" s="685"/>
      <c r="DL37" s="666">
        <v>20230</v>
      </c>
      <c r="DM37" s="684"/>
      <c r="DN37" s="684"/>
      <c r="DO37" s="684"/>
      <c r="DP37" s="684"/>
      <c r="DQ37" s="684"/>
      <c r="DR37" s="684"/>
      <c r="DS37" s="684"/>
      <c r="DT37" s="684"/>
      <c r="DU37" s="684"/>
      <c r="DV37" s="685"/>
      <c r="DW37" s="662">
        <v>0.1</v>
      </c>
      <c r="DX37" s="686"/>
      <c r="DY37" s="686"/>
      <c r="DZ37" s="686"/>
      <c r="EA37" s="686"/>
      <c r="EB37" s="686"/>
      <c r="EC37" s="687"/>
    </row>
    <row r="38" spans="2:133" ht="11.25" customHeight="1" x14ac:dyDescent="0.15">
      <c r="B38" s="654" t="s">
        <v>325</v>
      </c>
      <c r="C38" s="655"/>
      <c r="D38" s="655"/>
      <c r="E38" s="655"/>
      <c r="F38" s="655"/>
      <c r="G38" s="655"/>
      <c r="H38" s="655"/>
      <c r="I38" s="655"/>
      <c r="J38" s="655"/>
      <c r="K38" s="655"/>
      <c r="L38" s="655"/>
      <c r="M38" s="655"/>
      <c r="N38" s="655"/>
      <c r="O38" s="655"/>
      <c r="P38" s="655"/>
      <c r="Q38" s="656"/>
      <c r="R38" s="657">
        <v>1975619</v>
      </c>
      <c r="S38" s="658"/>
      <c r="T38" s="658"/>
      <c r="U38" s="658"/>
      <c r="V38" s="658"/>
      <c r="W38" s="658"/>
      <c r="X38" s="658"/>
      <c r="Y38" s="659"/>
      <c r="Z38" s="660">
        <v>3.7</v>
      </c>
      <c r="AA38" s="660"/>
      <c r="AB38" s="660"/>
      <c r="AC38" s="660"/>
      <c r="AD38" s="661" t="s">
        <v>126</v>
      </c>
      <c r="AE38" s="661"/>
      <c r="AF38" s="661"/>
      <c r="AG38" s="661"/>
      <c r="AH38" s="661"/>
      <c r="AI38" s="661"/>
      <c r="AJ38" s="661"/>
      <c r="AK38" s="661"/>
      <c r="AL38" s="662" t="s">
        <v>126</v>
      </c>
      <c r="AM38" s="663"/>
      <c r="AN38" s="663"/>
      <c r="AO38" s="664"/>
      <c r="AQ38" s="723" t="s">
        <v>326</v>
      </c>
      <c r="AR38" s="724"/>
      <c r="AS38" s="724"/>
      <c r="AT38" s="724"/>
      <c r="AU38" s="724"/>
      <c r="AV38" s="724"/>
      <c r="AW38" s="724"/>
      <c r="AX38" s="724"/>
      <c r="AY38" s="725"/>
      <c r="AZ38" s="657">
        <v>779260</v>
      </c>
      <c r="BA38" s="658"/>
      <c r="BB38" s="658"/>
      <c r="BC38" s="658"/>
      <c r="BD38" s="684"/>
      <c r="BE38" s="684"/>
      <c r="BF38" s="703"/>
      <c r="BG38" s="654" t="s">
        <v>327</v>
      </c>
      <c r="BH38" s="655"/>
      <c r="BI38" s="655"/>
      <c r="BJ38" s="655"/>
      <c r="BK38" s="655"/>
      <c r="BL38" s="655"/>
      <c r="BM38" s="655"/>
      <c r="BN38" s="655"/>
      <c r="BO38" s="655"/>
      <c r="BP38" s="655"/>
      <c r="BQ38" s="655"/>
      <c r="BR38" s="655"/>
      <c r="BS38" s="655"/>
      <c r="BT38" s="655"/>
      <c r="BU38" s="656"/>
      <c r="BV38" s="657">
        <v>16306</v>
      </c>
      <c r="BW38" s="658"/>
      <c r="BX38" s="658"/>
      <c r="BY38" s="658"/>
      <c r="BZ38" s="658"/>
      <c r="CA38" s="658"/>
      <c r="CB38" s="667"/>
      <c r="CD38" s="654" t="s">
        <v>328</v>
      </c>
      <c r="CE38" s="655"/>
      <c r="CF38" s="655"/>
      <c r="CG38" s="655"/>
      <c r="CH38" s="655"/>
      <c r="CI38" s="655"/>
      <c r="CJ38" s="655"/>
      <c r="CK38" s="655"/>
      <c r="CL38" s="655"/>
      <c r="CM38" s="655"/>
      <c r="CN38" s="655"/>
      <c r="CO38" s="655"/>
      <c r="CP38" s="655"/>
      <c r="CQ38" s="656"/>
      <c r="CR38" s="657">
        <v>4308930</v>
      </c>
      <c r="CS38" s="658"/>
      <c r="CT38" s="658"/>
      <c r="CU38" s="658"/>
      <c r="CV38" s="658"/>
      <c r="CW38" s="658"/>
      <c r="CX38" s="658"/>
      <c r="CY38" s="659"/>
      <c r="CZ38" s="662">
        <v>8.6999999999999993</v>
      </c>
      <c r="DA38" s="686"/>
      <c r="DB38" s="686"/>
      <c r="DC38" s="692"/>
      <c r="DD38" s="666">
        <v>3605199</v>
      </c>
      <c r="DE38" s="658"/>
      <c r="DF38" s="658"/>
      <c r="DG38" s="658"/>
      <c r="DH38" s="658"/>
      <c r="DI38" s="658"/>
      <c r="DJ38" s="658"/>
      <c r="DK38" s="659"/>
      <c r="DL38" s="666">
        <v>3407808</v>
      </c>
      <c r="DM38" s="658"/>
      <c r="DN38" s="658"/>
      <c r="DO38" s="658"/>
      <c r="DP38" s="658"/>
      <c r="DQ38" s="658"/>
      <c r="DR38" s="658"/>
      <c r="DS38" s="658"/>
      <c r="DT38" s="658"/>
      <c r="DU38" s="658"/>
      <c r="DV38" s="659"/>
      <c r="DW38" s="662">
        <v>10.9</v>
      </c>
      <c r="DX38" s="686"/>
      <c r="DY38" s="686"/>
      <c r="DZ38" s="686"/>
      <c r="EA38" s="686"/>
      <c r="EB38" s="686"/>
      <c r="EC38" s="687"/>
    </row>
    <row r="39" spans="2:133" ht="11.25" customHeight="1" x14ac:dyDescent="0.15">
      <c r="B39" s="654" t="s">
        <v>329</v>
      </c>
      <c r="C39" s="655"/>
      <c r="D39" s="655"/>
      <c r="E39" s="655"/>
      <c r="F39" s="655"/>
      <c r="G39" s="655"/>
      <c r="H39" s="655"/>
      <c r="I39" s="655"/>
      <c r="J39" s="655"/>
      <c r="K39" s="655"/>
      <c r="L39" s="655"/>
      <c r="M39" s="655"/>
      <c r="N39" s="655"/>
      <c r="O39" s="655"/>
      <c r="P39" s="655"/>
      <c r="Q39" s="656"/>
      <c r="R39" s="657">
        <v>1425058</v>
      </c>
      <c r="S39" s="658"/>
      <c r="T39" s="658"/>
      <c r="U39" s="658"/>
      <c r="V39" s="658"/>
      <c r="W39" s="658"/>
      <c r="X39" s="658"/>
      <c r="Y39" s="659"/>
      <c r="Z39" s="660">
        <v>2.7</v>
      </c>
      <c r="AA39" s="660"/>
      <c r="AB39" s="660"/>
      <c r="AC39" s="660"/>
      <c r="AD39" s="661">
        <v>16673</v>
      </c>
      <c r="AE39" s="661"/>
      <c r="AF39" s="661"/>
      <c r="AG39" s="661"/>
      <c r="AH39" s="661"/>
      <c r="AI39" s="661"/>
      <c r="AJ39" s="661"/>
      <c r="AK39" s="661"/>
      <c r="AL39" s="662">
        <v>0.1</v>
      </c>
      <c r="AM39" s="663"/>
      <c r="AN39" s="663"/>
      <c r="AO39" s="664"/>
      <c r="AQ39" s="723" t="s">
        <v>330</v>
      </c>
      <c r="AR39" s="724"/>
      <c r="AS39" s="724"/>
      <c r="AT39" s="724"/>
      <c r="AU39" s="724"/>
      <c r="AV39" s="724"/>
      <c r="AW39" s="724"/>
      <c r="AX39" s="724"/>
      <c r="AY39" s="725"/>
      <c r="AZ39" s="657">
        <v>78000</v>
      </c>
      <c r="BA39" s="658"/>
      <c r="BB39" s="658"/>
      <c r="BC39" s="658"/>
      <c r="BD39" s="684"/>
      <c r="BE39" s="684"/>
      <c r="BF39" s="703"/>
      <c r="BG39" s="654" t="s">
        <v>331</v>
      </c>
      <c r="BH39" s="655"/>
      <c r="BI39" s="655"/>
      <c r="BJ39" s="655"/>
      <c r="BK39" s="655"/>
      <c r="BL39" s="655"/>
      <c r="BM39" s="655"/>
      <c r="BN39" s="655"/>
      <c r="BO39" s="655"/>
      <c r="BP39" s="655"/>
      <c r="BQ39" s="655"/>
      <c r="BR39" s="655"/>
      <c r="BS39" s="655"/>
      <c r="BT39" s="655"/>
      <c r="BU39" s="656"/>
      <c r="BV39" s="657">
        <v>25578</v>
      </c>
      <c r="BW39" s="658"/>
      <c r="BX39" s="658"/>
      <c r="BY39" s="658"/>
      <c r="BZ39" s="658"/>
      <c r="CA39" s="658"/>
      <c r="CB39" s="667"/>
      <c r="CD39" s="654" t="s">
        <v>332</v>
      </c>
      <c r="CE39" s="655"/>
      <c r="CF39" s="655"/>
      <c r="CG39" s="655"/>
      <c r="CH39" s="655"/>
      <c r="CI39" s="655"/>
      <c r="CJ39" s="655"/>
      <c r="CK39" s="655"/>
      <c r="CL39" s="655"/>
      <c r="CM39" s="655"/>
      <c r="CN39" s="655"/>
      <c r="CO39" s="655"/>
      <c r="CP39" s="655"/>
      <c r="CQ39" s="656"/>
      <c r="CR39" s="657">
        <v>1503345</v>
      </c>
      <c r="CS39" s="684"/>
      <c r="CT39" s="684"/>
      <c r="CU39" s="684"/>
      <c r="CV39" s="684"/>
      <c r="CW39" s="684"/>
      <c r="CX39" s="684"/>
      <c r="CY39" s="685"/>
      <c r="CZ39" s="662">
        <v>3</v>
      </c>
      <c r="DA39" s="686"/>
      <c r="DB39" s="686"/>
      <c r="DC39" s="692"/>
      <c r="DD39" s="666">
        <v>1307069</v>
      </c>
      <c r="DE39" s="684"/>
      <c r="DF39" s="684"/>
      <c r="DG39" s="684"/>
      <c r="DH39" s="684"/>
      <c r="DI39" s="684"/>
      <c r="DJ39" s="684"/>
      <c r="DK39" s="685"/>
      <c r="DL39" s="666" t="s">
        <v>126</v>
      </c>
      <c r="DM39" s="684"/>
      <c r="DN39" s="684"/>
      <c r="DO39" s="684"/>
      <c r="DP39" s="684"/>
      <c r="DQ39" s="684"/>
      <c r="DR39" s="684"/>
      <c r="DS39" s="684"/>
      <c r="DT39" s="684"/>
      <c r="DU39" s="684"/>
      <c r="DV39" s="685"/>
      <c r="DW39" s="662" t="s">
        <v>126</v>
      </c>
      <c r="DX39" s="686"/>
      <c r="DY39" s="686"/>
      <c r="DZ39" s="686"/>
      <c r="EA39" s="686"/>
      <c r="EB39" s="686"/>
      <c r="EC39" s="687"/>
    </row>
    <row r="40" spans="2:133" ht="11.25" customHeight="1" x14ac:dyDescent="0.15">
      <c r="B40" s="654" t="s">
        <v>333</v>
      </c>
      <c r="C40" s="655"/>
      <c r="D40" s="655"/>
      <c r="E40" s="655"/>
      <c r="F40" s="655"/>
      <c r="G40" s="655"/>
      <c r="H40" s="655"/>
      <c r="I40" s="655"/>
      <c r="J40" s="655"/>
      <c r="K40" s="655"/>
      <c r="L40" s="655"/>
      <c r="M40" s="655"/>
      <c r="N40" s="655"/>
      <c r="O40" s="655"/>
      <c r="P40" s="655"/>
      <c r="Q40" s="656"/>
      <c r="R40" s="657">
        <v>4144400</v>
      </c>
      <c r="S40" s="658"/>
      <c r="T40" s="658"/>
      <c r="U40" s="658"/>
      <c r="V40" s="658"/>
      <c r="W40" s="658"/>
      <c r="X40" s="658"/>
      <c r="Y40" s="659"/>
      <c r="Z40" s="660">
        <v>7.7</v>
      </c>
      <c r="AA40" s="660"/>
      <c r="AB40" s="660"/>
      <c r="AC40" s="660"/>
      <c r="AD40" s="661" t="s">
        <v>126</v>
      </c>
      <c r="AE40" s="661"/>
      <c r="AF40" s="661"/>
      <c r="AG40" s="661"/>
      <c r="AH40" s="661"/>
      <c r="AI40" s="661"/>
      <c r="AJ40" s="661"/>
      <c r="AK40" s="661"/>
      <c r="AL40" s="662" t="s">
        <v>126</v>
      </c>
      <c r="AM40" s="663"/>
      <c r="AN40" s="663"/>
      <c r="AO40" s="664"/>
      <c r="AQ40" s="723" t="s">
        <v>334</v>
      </c>
      <c r="AR40" s="724"/>
      <c r="AS40" s="724"/>
      <c r="AT40" s="724"/>
      <c r="AU40" s="724"/>
      <c r="AV40" s="724"/>
      <c r="AW40" s="724"/>
      <c r="AX40" s="724"/>
      <c r="AY40" s="725"/>
      <c r="AZ40" s="657">
        <v>71697</v>
      </c>
      <c r="BA40" s="658"/>
      <c r="BB40" s="658"/>
      <c r="BC40" s="658"/>
      <c r="BD40" s="684"/>
      <c r="BE40" s="684"/>
      <c r="BF40" s="703"/>
      <c r="BG40" s="707" t="s">
        <v>335</v>
      </c>
      <c r="BH40" s="708"/>
      <c r="BI40" s="708"/>
      <c r="BJ40" s="708"/>
      <c r="BK40" s="708"/>
      <c r="BL40" s="358"/>
      <c r="BM40" s="655" t="s">
        <v>336</v>
      </c>
      <c r="BN40" s="655"/>
      <c r="BO40" s="655"/>
      <c r="BP40" s="655"/>
      <c r="BQ40" s="655"/>
      <c r="BR40" s="655"/>
      <c r="BS40" s="655"/>
      <c r="BT40" s="655"/>
      <c r="BU40" s="656"/>
      <c r="BV40" s="657">
        <v>103</v>
      </c>
      <c r="BW40" s="658"/>
      <c r="BX40" s="658"/>
      <c r="BY40" s="658"/>
      <c r="BZ40" s="658"/>
      <c r="CA40" s="658"/>
      <c r="CB40" s="667"/>
      <c r="CD40" s="654" t="s">
        <v>337</v>
      </c>
      <c r="CE40" s="655"/>
      <c r="CF40" s="655"/>
      <c r="CG40" s="655"/>
      <c r="CH40" s="655"/>
      <c r="CI40" s="655"/>
      <c r="CJ40" s="655"/>
      <c r="CK40" s="655"/>
      <c r="CL40" s="655"/>
      <c r="CM40" s="655"/>
      <c r="CN40" s="655"/>
      <c r="CO40" s="655"/>
      <c r="CP40" s="655"/>
      <c r="CQ40" s="656"/>
      <c r="CR40" s="657">
        <v>752716</v>
      </c>
      <c r="CS40" s="658"/>
      <c r="CT40" s="658"/>
      <c r="CU40" s="658"/>
      <c r="CV40" s="658"/>
      <c r="CW40" s="658"/>
      <c r="CX40" s="658"/>
      <c r="CY40" s="659"/>
      <c r="CZ40" s="662">
        <v>1.5</v>
      </c>
      <c r="DA40" s="686"/>
      <c r="DB40" s="686"/>
      <c r="DC40" s="692"/>
      <c r="DD40" s="666">
        <v>538728</v>
      </c>
      <c r="DE40" s="658"/>
      <c r="DF40" s="658"/>
      <c r="DG40" s="658"/>
      <c r="DH40" s="658"/>
      <c r="DI40" s="658"/>
      <c r="DJ40" s="658"/>
      <c r="DK40" s="659"/>
      <c r="DL40" s="666">
        <v>2700</v>
      </c>
      <c r="DM40" s="658"/>
      <c r="DN40" s="658"/>
      <c r="DO40" s="658"/>
      <c r="DP40" s="658"/>
      <c r="DQ40" s="658"/>
      <c r="DR40" s="658"/>
      <c r="DS40" s="658"/>
      <c r="DT40" s="658"/>
      <c r="DU40" s="658"/>
      <c r="DV40" s="659"/>
      <c r="DW40" s="662">
        <v>0</v>
      </c>
      <c r="DX40" s="686"/>
      <c r="DY40" s="686"/>
      <c r="DZ40" s="686"/>
      <c r="EA40" s="686"/>
      <c r="EB40" s="686"/>
      <c r="EC40" s="687"/>
    </row>
    <row r="41" spans="2:133" ht="11.25" customHeight="1" x14ac:dyDescent="0.15">
      <c r="B41" s="654" t="s">
        <v>338</v>
      </c>
      <c r="C41" s="655"/>
      <c r="D41" s="655"/>
      <c r="E41" s="655"/>
      <c r="F41" s="655"/>
      <c r="G41" s="655"/>
      <c r="H41" s="655"/>
      <c r="I41" s="655"/>
      <c r="J41" s="655"/>
      <c r="K41" s="655"/>
      <c r="L41" s="655"/>
      <c r="M41" s="655"/>
      <c r="N41" s="655"/>
      <c r="O41" s="655"/>
      <c r="P41" s="655"/>
      <c r="Q41" s="656"/>
      <c r="R41" s="657" t="s">
        <v>126</v>
      </c>
      <c r="S41" s="658"/>
      <c r="T41" s="658"/>
      <c r="U41" s="658"/>
      <c r="V41" s="658"/>
      <c r="W41" s="658"/>
      <c r="X41" s="658"/>
      <c r="Y41" s="659"/>
      <c r="Z41" s="660" t="s">
        <v>126</v>
      </c>
      <c r="AA41" s="660"/>
      <c r="AB41" s="660"/>
      <c r="AC41" s="660"/>
      <c r="AD41" s="661" t="s">
        <v>126</v>
      </c>
      <c r="AE41" s="661"/>
      <c r="AF41" s="661"/>
      <c r="AG41" s="661"/>
      <c r="AH41" s="661"/>
      <c r="AI41" s="661"/>
      <c r="AJ41" s="661"/>
      <c r="AK41" s="661"/>
      <c r="AL41" s="662" t="s">
        <v>126</v>
      </c>
      <c r="AM41" s="663"/>
      <c r="AN41" s="663"/>
      <c r="AO41" s="664"/>
      <c r="AQ41" s="723" t="s">
        <v>339</v>
      </c>
      <c r="AR41" s="724"/>
      <c r="AS41" s="724"/>
      <c r="AT41" s="724"/>
      <c r="AU41" s="724"/>
      <c r="AV41" s="724"/>
      <c r="AW41" s="724"/>
      <c r="AX41" s="724"/>
      <c r="AY41" s="725"/>
      <c r="AZ41" s="657">
        <v>853347</v>
      </c>
      <c r="BA41" s="658"/>
      <c r="BB41" s="658"/>
      <c r="BC41" s="658"/>
      <c r="BD41" s="684"/>
      <c r="BE41" s="684"/>
      <c r="BF41" s="703"/>
      <c r="BG41" s="707"/>
      <c r="BH41" s="708"/>
      <c r="BI41" s="708"/>
      <c r="BJ41" s="708"/>
      <c r="BK41" s="708"/>
      <c r="BL41" s="358"/>
      <c r="BM41" s="655" t="s">
        <v>340</v>
      </c>
      <c r="BN41" s="655"/>
      <c r="BO41" s="655"/>
      <c r="BP41" s="655"/>
      <c r="BQ41" s="655"/>
      <c r="BR41" s="655"/>
      <c r="BS41" s="655"/>
      <c r="BT41" s="655"/>
      <c r="BU41" s="656"/>
      <c r="BV41" s="657" t="s">
        <v>126</v>
      </c>
      <c r="BW41" s="658"/>
      <c r="BX41" s="658"/>
      <c r="BY41" s="658"/>
      <c r="BZ41" s="658"/>
      <c r="CA41" s="658"/>
      <c r="CB41" s="667"/>
      <c r="CD41" s="654" t="s">
        <v>341</v>
      </c>
      <c r="CE41" s="655"/>
      <c r="CF41" s="655"/>
      <c r="CG41" s="655"/>
      <c r="CH41" s="655"/>
      <c r="CI41" s="655"/>
      <c r="CJ41" s="655"/>
      <c r="CK41" s="655"/>
      <c r="CL41" s="655"/>
      <c r="CM41" s="655"/>
      <c r="CN41" s="655"/>
      <c r="CO41" s="655"/>
      <c r="CP41" s="655"/>
      <c r="CQ41" s="656"/>
      <c r="CR41" s="657" t="s">
        <v>126</v>
      </c>
      <c r="CS41" s="684"/>
      <c r="CT41" s="684"/>
      <c r="CU41" s="684"/>
      <c r="CV41" s="684"/>
      <c r="CW41" s="684"/>
      <c r="CX41" s="684"/>
      <c r="CY41" s="685"/>
      <c r="CZ41" s="662" t="s">
        <v>126</v>
      </c>
      <c r="DA41" s="686"/>
      <c r="DB41" s="686"/>
      <c r="DC41" s="692"/>
      <c r="DD41" s="666" t="s">
        <v>126</v>
      </c>
      <c r="DE41" s="684"/>
      <c r="DF41" s="684"/>
      <c r="DG41" s="684"/>
      <c r="DH41" s="684"/>
      <c r="DI41" s="684"/>
      <c r="DJ41" s="684"/>
      <c r="DK41" s="685"/>
      <c r="DL41" s="732"/>
      <c r="DM41" s="733"/>
      <c r="DN41" s="733"/>
      <c r="DO41" s="733"/>
      <c r="DP41" s="733"/>
      <c r="DQ41" s="733"/>
      <c r="DR41" s="733"/>
      <c r="DS41" s="733"/>
      <c r="DT41" s="733"/>
      <c r="DU41" s="733"/>
      <c r="DV41" s="734"/>
      <c r="DW41" s="726"/>
      <c r="DX41" s="727"/>
      <c r="DY41" s="727"/>
      <c r="DZ41" s="727"/>
      <c r="EA41" s="727"/>
      <c r="EB41" s="727"/>
      <c r="EC41" s="728"/>
    </row>
    <row r="42" spans="2:133" ht="11.25" customHeight="1" x14ac:dyDescent="0.15">
      <c r="B42" s="654" t="s">
        <v>342</v>
      </c>
      <c r="C42" s="655"/>
      <c r="D42" s="655"/>
      <c r="E42" s="655"/>
      <c r="F42" s="655"/>
      <c r="G42" s="655"/>
      <c r="H42" s="655"/>
      <c r="I42" s="655"/>
      <c r="J42" s="655"/>
      <c r="K42" s="655"/>
      <c r="L42" s="655"/>
      <c r="M42" s="655"/>
      <c r="N42" s="655"/>
      <c r="O42" s="655"/>
      <c r="P42" s="655"/>
      <c r="Q42" s="656"/>
      <c r="R42" s="657" t="s">
        <v>126</v>
      </c>
      <c r="S42" s="658"/>
      <c r="T42" s="658"/>
      <c r="U42" s="658"/>
      <c r="V42" s="658"/>
      <c r="W42" s="658"/>
      <c r="X42" s="658"/>
      <c r="Y42" s="659"/>
      <c r="Z42" s="660" t="s">
        <v>126</v>
      </c>
      <c r="AA42" s="660"/>
      <c r="AB42" s="660"/>
      <c r="AC42" s="660"/>
      <c r="AD42" s="661" t="s">
        <v>126</v>
      </c>
      <c r="AE42" s="661"/>
      <c r="AF42" s="661"/>
      <c r="AG42" s="661"/>
      <c r="AH42" s="661"/>
      <c r="AI42" s="661"/>
      <c r="AJ42" s="661"/>
      <c r="AK42" s="661"/>
      <c r="AL42" s="662" t="s">
        <v>126</v>
      </c>
      <c r="AM42" s="663"/>
      <c r="AN42" s="663"/>
      <c r="AO42" s="664"/>
      <c r="AQ42" s="729" t="s">
        <v>343</v>
      </c>
      <c r="AR42" s="730"/>
      <c r="AS42" s="730"/>
      <c r="AT42" s="730"/>
      <c r="AU42" s="730"/>
      <c r="AV42" s="730"/>
      <c r="AW42" s="730"/>
      <c r="AX42" s="730"/>
      <c r="AY42" s="731"/>
      <c r="AZ42" s="735">
        <v>3378322</v>
      </c>
      <c r="BA42" s="736"/>
      <c r="BB42" s="736"/>
      <c r="BC42" s="736"/>
      <c r="BD42" s="716"/>
      <c r="BE42" s="716"/>
      <c r="BF42" s="718"/>
      <c r="BG42" s="709"/>
      <c r="BH42" s="710"/>
      <c r="BI42" s="710"/>
      <c r="BJ42" s="710"/>
      <c r="BK42" s="710"/>
      <c r="BL42" s="359"/>
      <c r="BM42" s="676" t="s">
        <v>344</v>
      </c>
      <c r="BN42" s="676"/>
      <c r="BO42" s="676"/>
      <c r="BP42" s="676"/>
      <c r="BQ42" s="676"/>
      <c r="BR42" s="676"/>
      <c r="BS42" s="676"/>
      <c r="BT42" s="676"/>
      <c r="BU42" s="677"/>
      <c r="BV42" s="735">
        <v>336</v>
      </c>
      <c r="BW42" s="736"/>
      <c r="BX42" s="736"/>
      <c r="BY42" s="736"/>
      <c r="BZ42" s="736"/>
      <c r="CA42" s="736"/>
      <c r="CB42" s="742"/>
      <c r="CD42" s="654" t="s">
        <v>345</v>
      </c>
      <c r="CE42" s="655"/>
      <c r="CF42" s="655"/>
      <c r="CG42" s="655"/>
      <c r="CH42" s="655"/>
      <c r="CI42" s="655"/>
      <c r="CJ42" s="655"/>
      <c r="CK42" s="655"/>
      <c r="CL42" s="655"/>
      <c r="CM42" s="655"/>
      <c r="CN42" s="655"/>
      <c r="CO42" s="655"/>
      <c r="CP42" s="655"/>
      <c r="CQ42" s="656"/>
      <c r="CR42" s="657">
        <v>5445825</v>
      </c>
      <c r="CS42" s="684"/>
      <c r="CT42" s="684"/>
      <c r="CU42" s="684"/>
      <c r="CV42" s="684"/>
      <c r="CW42" s="684"/>
      <c r="CX42" s="684"/>
      <c r="CY42" s="685"/>
      <c r="CZ42" s="662">
        <v>11</v>
      </c>
      <c r="DA42" s="686"/>
      <c r="DB42" s="686"/>
      <c r="DC42" s="692"/>
      <c r="DD42" s="666">
        <v>2755757</v>
      </c>
      <c r="DE42" s="684"/>
      <c r="DF42" s="684"/>
      <c r="DG42" s="684"/>
      <c r="DH42" s="684"/>
      <c r="DI42" s="684"/>
      <c r="DJ42" s="684"/>
      <c r="DK42" s="685"/>
      <c r="DL42" s="732"/>
      <c r="DM42" s="733"/>
      <c r="DN42" s="733"/>
      <c r="DO42" s="733"/>
      <c r="DP42" s="733"/>
      <c r="DQ42" s="733"/>
      <c r="DR42" s="733"/>
      <c r="DS42" s="733"/>
      <c r="DT42" s="733"/>
      <c r="DU42" s="733"/>
      <c r="DV42" s="734"/>
      <c r="DW42" s="726"/>
      <c r="DX42" s="727"/>
      <c r="DY42" s="727"/>
      <c r="DZ42" s="727"/>
      <c r="EA42" s="727"/>
      <c r="EB42" s="727"/>
      <c r="EC42" s="728"/>
    </row>
    <row r="43" spans="2:133" ht="11.25" customHeight="1" x14ac:dyDescent="0.15">
      <c r="B43" s="654" t="s">
        <v>346</v>
      </c>
      <c r="C43" s="655"/>
      <c r="D43" s="655"/>
      <c r="E43" s="655"/>
      <c r="F43" s="655"/>
      <c r="G43" s="655"/>
      <c r="H43" s="655"/>
      <c r="I43" s="655"/>
      <c r="J43" s="655"/>
      <c r="K43" s="655"/>
      <c r="L43" s="655"/>
      <c r="M43" s="655"/>
      <c r="N43" s="655"/>
      <c r="O43" s="655"/>
      <c r="P43" s="655"/>
      <c r="Q43" s="656"/>
      <c r="R43" s="657">
        <v>2587700</v>
      </c>
      <c r="S43" s="658"/>
      <c r="T43" s="658"/>
      <c r="U43" s="658"/>
      <c r="V43" s="658"/>
      <c r="W43" s="658"/>
      <c r="X43" s="658"/>
      <c r="Y43" s="659"/>
      <c r="Z43" s="660">
        <v>4.8</v>
      </c>
      <c r="AA43" s="660"/>
      <c r="AB43" s="660"/>
      <c r="AC43" s="660"/>
      <c r="AD43" s="661" t="s">
        <v>126</v>
      </c>
      <c r="AE43" s="661"/>
      <c r="AF43" s="661"/>
      <c r="AG43" s="661"/>
      <c r="AH43" s="661"/>
      <c r="AI43" s="661"/>
      <c r="AJ43" s="661"/>
      <c r="AK43" s="661"/>
      <c r="AL43" s="662" t="s">
        <v>126</v>
      </c>
      <c r="AM43" s="663"/>
      <c r="AN43" s="663"/>
      <c r="AO43" s="664"/>
      <c r="CD43" s="654" t="s">
        <v>347</v>
      </c>
      <c r="CE43" s="655"/>
      <c r="CF43" s="655"/>
      <c r="CG43" s="655"/>
      <c r="CH43" s="655"/>
      <c r="CI43" s="655"/>
      <c r="CJ43" s="655"/>
      <c r="CK43" s="655"/>
      <c r="CL43" s="655"/>
      <c r="CM43" s="655"/>
      <c r="CN43" s="655"/>
      <c r="CO43" s="655"/>
      <c r="CP43" s="655"/>
      <c r="CQ43" s="656"/>
      <c r="CR43" s="657">
        <v>330812</v>
      </c>
      <c r="CS43" s="684"/>
      <c r="CT43" s="684"/>
      <c r="CU43" s="684"/>
      <c r="CV43" s="684"/>
      <c r="CW43" s="684"/>
      <c r="CX43" s="684"/>
      <c r="CY43" s="685"/>
      <c r="CZ43" s="662">
        <v>0.7</v>
      </c>
      <c r="DA43" s="686"/>
      <c r="DB43" s="686"/>
      <c r="DC43" s="692"/>
      <c r="DD43" s="666">
        <v>330812</v>
      </c>
      <c r="DE43" s="684"/>
      <c r="DF43" s="684"/>
      <c r="DG43" s="684"/>
      <c r="DH43" s="684"/>
      <c r="DI43" s="684"/>
      <c r="DJ43" s="684"/>
      <c r="DK43" s="685"/>
      <c r="DL43" s="732"/>
      <c r="DM43" s="733"/>
      <c r="DN43" s="733"/>
      <c r="DO43" s="733"/>
      <c r="DP43" s="733"/>
      <c r="DQ43" s="733"/>
      <c r="DR43" s="733"/>
      <c r="DS43" s="733"/>
      <c r="DT43" s="733"/>
      <c r="DU43" s="733"/>
      <c r="DV43" s="734"/>
      <c r="DW43" s="726"/>
      <c r="DX43" s="727"/>
      <c r="DY43" s="727"/>
      <c r="DZ43" s="727"/>
      <c r="EA43" s="727"/>
      <c r="EB43" s="727"/>
      <c r="EC43" s="728"/>
    </row>
    <row r="44" spans="2:133" ht="11.25" customHeight="1" x14ac:dyDescent="0.15">
      <c r="B44" s="675" t="s">
        <v>348</v>
      </c>
      <c r="C44" s="676"/>
      <c r="D44" s="676"/>
      <c r="E44" s="676"/>
      <c r="F44" s="676"/>
      <c r="G44" s="676"/>
      <c r="H44" s="676"/>
      <c r="I44" s="676"/>
      <c r="J44" s="676"/>
      <c r="K44" s="676"/>
      <c r="L44" s="676"/>
      <c r="M44" s="676"/>
      <c r="N44" s="676"/>
      <c r="O44" s="676"/>
      <c r="P44" s="676"/>
      <c r="Q44" s="677"/>
      <c r="R44" s="735">
        <v>53701616</v>
      </c>
      <c r="S44" s="736"/>
      <c r="T44" s="736"/>
      <c r="U44" s="736"/>
      <c r="V44" s="736"/>
      <c r="W44" s="736"/>
      <c r="X44" s="736"/>
      <c r="Y44" s="737"/>
      <c r="Z44" s="738">
        <v>100</v>
      </c>
      <c r="AA44" s="738"/>
      <c r="AB44" s="738"/>
      <c r="AC44" s="738"/>
      <c r="AD44" s="739">
        <v>28799540</v>
      </c>
      <c r="AE44" s="739"/>
      <c r="AF44" s="739"/>
      <c r="AG44" s="739"/>
      <c r="AH44" s="739"/>
      <c r="AI44" s="739"/>
      <c r="AJ44" s="739"/>
      <c r="AK44" s="739"/>
      <c r="AL44" s="740">
        <v>100</v>
      </c>
      <c r="AM44" s="717"/>
      <c r="AN44" s="717"/>
      <c r="AO44" s="741"/>
      <c r="CD44" s="695" t="s">
        <v>295</v>
      </c>
      <c r="CE44" s="696"/>
      <c r="CF44" s="654" t="s">
        <v>349</v>
      </c>
      <c r="CG44" s="655"/>
      <c r="CH44" s="655"/>
      <c r="CI44" s="655"/>
      <c r="CJ44" s="655"/>
      <c r="CK44" s="655"/>
      <c r="CL44" s="655"/>
      <c r="CM44" s="655"/>
      <c r="CN44" s="655"/>
      <c r="CO44" s="655"/>
      <c r="CP44" s="655"/>
      <c r="CQ44" s="656"/>
      <c r="CR44" s="657">
        <v>5445825</v>
      </c>
      <c r="CS44" s="658"/>
      <c r="CT44" s="658"/>
      <c r="CU44" s="658"/>
      <c r="CV44" s="658"/>
      <c r="CW44" s="658"/>
      <c r="CX44" s="658"/>
      <c r="CY44" s="659"/>
      <c r="CZ44" s="662">
        <v>11</v>
      </c>
      <c r="DA44" s="663"/>
      <c r="DB44" s="663"/>
      <c r="DC44" s="669"/>
      <c r="DD44" s="666">
        <v>2755757</v>
      </c>
      <c r="DE44" s="658"/>
      <c r="DF44" s="658"/>
      <c r="DG44" s="658"/>
      <c r="DH44" s="658"/>
      <c r="DI44" s="658"/>
      <c r="DJ44" s="658"/>
      <c r="DK44" s="659"/>
      <c r="DL44" s="732"/>
      <c r="DM44" s="733"/>
      <c r="DN44" s="733"/>
      <c r="DO44" s="733"/>
      <c r="DP44" s="733"/>
      <c r="DQ44" s="733"/>
      <c r="DR44" s="733"/>
      <c r="DS44" s="733"/>
      <c r="DT44" s="733"/>
      <c r="DU44" s="733"/>
      <c r="DV44" s="734"/>
      <c r="DW44" s="726"/>
      <c r="DX44" s="727"/>
      <c r="DY44" s="727"/>
      <c r="DZ44" s="727"/>
      <c r="EA44" s="727"/>
      <c r="EB44" s="727"/>
      <c r="EC44" s="728"/>
    </row>
    <row r="45" spans="2:133" ht="11.25" customHeight="1" x14ac:dyDescent="0.15">
      <c r="CD45" s="697"/>
      <c r="CE45" s="698"/>
      <c r="CF45" s="654" t="s">
        <v>350</v>
      </c>
      <c r="CG45" s="655"/>
      <c r="CH45" s="655"/>
      <c r="CI45" s="655"/>
      <c r="CJ45" s="655"/>
      <c r="CK45" s="655"/>
      <c r="CL45" s="655"/>
      <c r="CM45" s="655"/>
      <c r="CN45" s="655"/>
      <c r="CO45" s="655"/>
      <c r="CP45" s="655"/>
      <c r="CQ45" s="656"/>
      <c r="CR45" s="657">
        <v>1574731</v>
      </c>
      <c r="CS45" s="684"/>
      <c r="CT45" s="684"/>
      <c r="CU45" s="684"/>
      <c r="CV45" s="684"/>
      <c r="CW45" s="684"/>
      <c r="CX45" s="684"/>
      <c r="CY45" s="685"/>
      <c r="CZ45" s="662">
        <v>3.2</v>
      </c>
      <c r="DA45" s="686"/>
      <c r="DB45" s="686"/>
      <c r="DC45" s="692"/>
      <c r="DD45" s="666">
        <v>168432</v>
      </c>
      <c r="DE45" s="684"/>
      <c r="DF45" s="684"/>
      <c r="DG45" s="684"/>
      <c r="DH45" s="684"/>
      <c r="DI45" s="684"/>
      <c r="DJ45" s="684"/>
      <c r="DK45" s="685"/>
      <c r="DL45" s="732"/>
      <c r="DM45" s="733"/>
      <c r="DN45" s="733"/>
      <c r="DO45" s="733"/>
      <c r="DP45" s="733"/>
      <c r="DQ45" s="733"/>
      <c r="DR45" s="733"/>
      <c r="DS45" s="733"/>
      <c r="DT45" s="733"/>
      <c r="DU45" s="733"/>
      <c r="DV45" s="734"/>
      <c r="DW45" s="726"/>
      <c r="DX45" s="727"/>
      <c r="DY45" s="727"/>
      <c r="DZ45" s="727"/>
      <c r="EA45" s="727"/>
      <c r="EB45" s="727"/>
      <c r="EC45" s="728"/>
    </row>
    <row r="46" spans="2:133" ht="11.25" customHeight="1" x14ac:dyDescent="0.15">
      <c r="B46" s="349" t="s">
        <v>351</v>
      </c>
      <c r="CD46" s="697"/>
      <c r="CE46" s="698"/>
      <c r="CF46" s="654" t="s">
        <v>352</v>
      </c>
      <c r="CG46" s="655"/>
      <c r="CH46" s="655"/>
      <c r="CI46" s="655"/>
      <c r="CJ46" s="655"/>
      <c r="CK46" s="655"/>
      <c r="CL46" s="655"/>
      <c r="CM46" s="655"/>
      <c r="CN46" s="655"/>
      <c r="CO46" s="655"/>
      <c r="CP46" s="655"/>
      <c r="CQ46" s="656"/>
      <c r="CR46" s="657">
        <v>3668237</v>
      </c>
      <c r="CS46" s="658"/>
      <c r="CT46" s="658"/>
      <c r="CU46" s="658"/>
      <c r="CV46" s="658"/>
      <c r="CW46" s="658"/>
      <c r="CX46" s="658"/>
      <c r="CY46" s="659"/>
      <c r="CZ46" s="662">
        <v>7.4</v>
      </c>
      <c r="DA46" s="663"/>
      <c r="DB46" s="663"/>
      <c r="DC46" s="669"/>
      <c r="DD46" s="666">
        <v>2517030</v>
      </c>
      <c r="DE46" s="658"/>
      <c r="DF46" s="658"/>
      <c r="DG46" s="658"/>
      <c r="DH46" s="658"/>
      <c r="DI46" s="658"/>
      <c r="DJ46" s="658"/>
      <c r="DK46" s="659"/>
      <c r="DL46" s="732"/>
      <c r="DM46" s="733"/>
      <c r="DN46" s="733"/>
      <c r="DO46" s="733"/>
      <c r="DP46" s="733"/>
      <c r="DQ46" s="733"/>
      <c r="DR46" s="733"/>
      <c r="DS46" s="733"/>
      <c r="DT46" s="733"/>
      <c r="DU46" s="733"/>
      <c r="DV46" s="734"/>
      <c r="DW46" s="726"/>
      <c r="DX46" s="727"/>
      <c r="DY46" s="727"/>
      <c r="DZ46" s="727"/>
      <c r="EA46" s="727"/>
      <c r="EB46" s="727"/>
      <c r="EC46" s="728"/>
    </row>
    <row r="47" spans="2:133" ht="11.25" customHeight="1" x14ac:dyDescent="0.15">
      <c r="B47" s="753" t="s">
        <v>353</v>
      </c>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53"/>
      <c r="AY47" s="753"/>
      <c r="AZ47" s="753"/>
      <c r="BA47" s="753"/>
      <c r="BB47" s="753"/>
      <c r="BC47" s="753"/>
      <c r="BD47" s="753"/>
      <c r="BE47" s="753"/>
      <c r="BF47" s="753"/>
      <c r="BG47" s="753"/>
      <c r="BH47" s="753"/>
      <c r="BI47" s="753"/>
      <c r="BJ47" s="753"/>
      <c r="BK47" s="753"/>
      <c r="BL47" s="753"/>
      <c r="BM47" s="753"/>
      <c r="BN47" s="753"/>
      <c r="BO47" s="753"/>
      <c r="BP47" s="753"/>
      <c r="BQ47" s="753"/>
      <c r="BR47" s="753"/>
      <c r="BS47" s="753"/>
      <c r="BT47" s="753"/>
      <c r="BU47" s="753"/>
      <c r="BV47" s="753"/>
      <c r="BW47" s="753"/>
      <c r="BX47" s="753"/>
      <c r="BY47" s="753"/>
      <c r="BZ47" s="753"/>
      <c r="CA47" s="753"/>
      <c r="CB47" s="753"/>
      <c r="CD47" s="697"/>
      <c r="CE47" s="698"/>
      <c r="CF47" s="654" t="s">
        <v>354</v>
      </c>
      <c r="CG47" s="655"/>
      <c r="CH47" s="655"/>
      <c r="CI47" s="655"/>
      <c r="CJ47" s="655"/>
      <c r="CK47" s="655"/>
      <c r="CL47" s="655"/>
      <c r="CM47" s="655"/>
      <c r="CN47" s="655"/>
      <c r="CO47" s="655"/>
      <c r="CP47" s="655"/>
      <c r="CQ47" s="656"/>
      <c r="CR47" s="657" t="s">
        <v>126</v>
      </c>
      <c r="CS47" s="684"/>
      <c r="CT47" s="684"/>
      <c r="CU47" s="684"/>
      <c r="CV47" s="684"/>
      <c r="CW47" s="684"/>
      <c r="CX47" s="684"/>
      <c r="CY47" s="685"/>
      <c r="CZ47" s="662" t="s">
        <v>126</v>
      </c>
      <c r="DA47" s="686"/>
      <c r="DB47" s="686"/>
      <c r="DC47" s="692"/>
      <c r="DD47" s="666" t="s">
        <v>126</v>
      </c>
      <c r="DE47" s="684"/>
      <c r="DF47" s="684"/>
      <c r="DG47" s="684"/>
      <c r="DH47" s="684"/>
      <c r="DI47" s="684"/>
      <c r="DJ47" s="684"/>
      <c r="DK47" s="685"/>
      <c r="DL47" s="732"/>
      <c r="DM47" s="733"/>
      <c r="DN47" s="733"/>
      <c r="DO47" s="733"/>
      <c r="DP47" s="733"/>
      <c r="DQ47" s="733"/>
      <c r="DR47" s="733"/>
      <c r="DS47" s="733"/>
      <c r="DT47" s="733"/>
      <c r="DU47" s="733"/>
      <c r="DV47" s="734"/>
      <c r="DW47" s="726"/>
      <c r="DX47" s="727"/>
      <c r="DY47" s="727"/>
      <c r="DZ47" s="727"/>
      <c r="EA47" s="727"/>
      <c r="EB47" s="727"/>
      <c r="EC47" s="728"/>
    </row>
    <row r="48" spans="2:133" x14ac:dyDescent="0.15">
      <c r="B48" s="753" t="s">
        <v>355</v>
      </c>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753"/>
      <c r="AP48" s="753"/>
      <c r="AQ48" s="753"/>
      <c r="AR48" s="753"/>
      <c r="AS48" s="753"/>
      <c r="AT48" s="753"/>
      <c r="AU48" s="753"/>
      <c r="AV48" s="753"/>
      <c r="AW48" s="753"/>
      <c r="AX48" s="753"/>
      <c r="AY48" s="753"/>
      <c r="AZ48" s="753"/>
      <c r="BA48" s="753"/>
      <c r="BB48" s="753"/>
      <c r="BC48" s="753"/>
      <c r="BD48" s="753"/>
      <c r="BE48" s="753"/>
      <c r="BF48" s="753"/>
      <c r="BG48" s="753"/>
      <c r="BH48" s="753"/>
      <c r="BI48" s="753"/>
      <c r="BJ48" s="753"/>
      <c r="BK48" s="753"/>
      <c r="BL48" s="753"/>
      <c r="BM48" s="753"/>
      <c r="BN48" s="753"/>
      <c r="BO48" s="753"/>
      <c r="BP48" s="753"/>
      <c r="BQ48" s="753"/>
      <c r="BR48" s="753"/>
      <c r="BS48" s="753"/>
      <c r="BT48" s="753"/>
      <c r="BU48" s="753"/>
      <c r="BV48" s="753"/>
      <c r="BW48" s="753"/>
      <c r="BX48" s="753"/>
      <c r="BY48" s="753"/>
      <c r="BZ48" s="753"/>
      <c r="CA48" s="753"/>
      <c r="CB48" s="753"/>
      <c r="CD48" s="699"/>
      <c r="CE48" s="700"/>
      <c r="CF48" s="654" t="s">
        <v>356</v>
      </c>
      <c r="CG48" s="655"/>
      <c r="CH48" s="655"/>
      <c r="CI48" s="655"/>
      <c r="CJ48" s="655"/>
      <c r="CK48" s="655"/>
      <c r="CL48" s="655"/>
      <c r="CM48" s="655"/>
      <c r="CN48" s="655"/>
      <c r="CO48" s="655"/>
      <c r="CP48" s="655"/>
      <c r="CQ48" s="656"/>
      <c r="CR48" s="657" t="s">
        <v>126</v>
      </c>
      <c r="CS48" s="658"/>
      <c r="CT48" s="658"/>
      <c r="CU48" s="658"/>
      <c r="CV48" s="658"/>
      <c r="CW48" s="658"/>
      <c r="CX48" s="658"/>
      <c r="CY48" s="659"/>
      <c r="CZ48" s="662" t="s">
        <v>126</v>
      </c>
      <c r="DA48" s="663"/>
      <c r="DB48" s="663"/>
      <c r="DC48" s="669"/>
      <c r="DD48" s="666" t="s">
        <v>126</v>
      </c>
      <c r="DE48" s="658"/>
      <c r="DF48" s="658"/>
      <c r="DG48" s="658"/>
      <c r="DH48" s="658"/>
      <c r="DI48" s="658"/>
      <c r="DJ48" s="658"/>
      <c r="DK48" s="659"/>
      <c r="DL48" s="732"/>
      <c r="DM48" s="733"/>
      <c r="DN48" s="733"/>
      <c r="DO48" s="733"/>
      <c r="DP48" s="733"/>
      <c r="DQ48" s="733"/>
      <c r="DR48" s="733"/>
      <c r="DS48" s="733"/>
      <c r="DT48" s="733"/>
      <c r="DU48" s="733"/>
      <c r="DV48" s="734"/>
      <c r="DW48" s="726"/>
      <c r="DX48" s="727"/>
      <c r="DY48" s="727"/>
      <c r="DZ48" s="727"/>
      <c r="EA48" s="727"/>
      <c r="EB48" s="727"/>
      <c r="EC48" s="728"/>
    </row>
    <row r="49" spans="2:133" ht="11.25" customHeight="1" x14ac:dyDescent="0.15">
      <c r="B49" s="360"/>
      <c r="CD49" s="675" t="s">
        <v>357</v>
      </c>
      <c r="CE49" s="676"/>
      <c r="CF49" s="676"/>
      <c r="CG49" s="676"/>
      <c r="CH49" s="676"/>
      <c r="CI49" s="676"/>
      <c r="CJ49" s="676"/>
      <c r="CK49" s="676"/>
      <c r="CL49" s="676"/>
      <c r="CM49" s="676"/>
      <c r="CN49" s="676"/>
      <c r="CO49" s="676"/>
      <c r="CP49" s="676"/>
      <c r="CQ49" s="677"/>
      <c r="CR49" s="735">
        <v>49400906</v>
      </c>
      <c r="CS49" s="716"/>
      <c r="CT49" s="716"/>
      <c r="CU49" s="716"/>
      <c r="CV49" s="716"/>
      <c r="CW49" s="716"/>
      <c r="CX49" s="716"/>
      <c r="CY49" s="743"/>
      <c r="CZ49" s="740">
        <v>100</v>
      </c>
      <c r="DA49" s="744"/>
      <c r="DB49" s="744"/>
      <c r="DC49" s="745"/>
      <c r="DD49" s="746">
        <v>32899616</v>
      </c>
      <c r="DE49" s="716"/>
      <c r="DF49" s="716"/>
      <c r="DG49" s="716"/>
      <c r="DH49" s="716"/>
      <c r="DI49" s="716"/>
      <c r="DJ49" s="716"/>
      <c r="DK49" s="743"/>
      <c r="DL49" s="747"/>
      <c r="DM49" s="748"/>
      <c r="DN49" s="748"/>
      <c r="DO49" s="748"/>
      <c r="DP49" s="748"/>
      <c r="DQ49" s="748"/>
      <c r="DR49" s="748"/>
      <c r="DS49" s="748"/>
      <c r="DT49" s="748"/>
      <c r="DU49" s="748"/>
      <c r="DV49" s="749"/>
      <c r="DW49" s="750"/>
      <c r="DX49" s="751"/>
      <c r="DY49" s="751"/>
      <c r="DZ49" s="751"/>
      <c r="EA49" s="751"/>
      <c r="EB49" s="751"/>
      <c r="EC49" s="752"/>
    </row>
    <row r="50" spans="2:133" hidden="1" x14ac:dyDescent="0.15">
      <c r="B50" s="36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03" customWidth="1"/>
    <col min="131" max="131" width="1.625" style="203" customWidth="1"/>
    <col min="132" max="16384" width="9" style="203" hidden="1"/>
  </cols>
  <sheetData>
    <row r="1" spans="1:131" ht="11.25" customHeight="1" thickBot="1" x14ac:dyDescent="0.2">
      <c r="A1" s="199"/>
      <c r="B1" s="199"/>
      <c r="C1" s="199"/>
      <c r="D1" s="199"/>
      <c r="E1" s="199"/>
      <c r="F1" s="199"/>
      <c r="G1" s="199"/>
      <c r="H1" s="199"/>
      <c r="I1" s="199"/>
      <c r="J1" s="199"/>
      <c r="K1" s="199"/>
      <c r="L1" s="199"/>
      <c r="M1" s="199"/>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200"/>
      <c r="DI1" s="200"/>
      <c r="DJ1" s="200"/>
      <c r="DK1" s="200"/>
      <c r="DL1" s="200"/>
      <c r="DM1" s="200"/>
      <c r="DN1" s="200"/>
      <c r="DO1" s="200"/>
      <c r="DP1" s="200"/>
      <c r="DQ1" s="201"/>
      <c r="DR1" s="201"/>
      <c r="DS1" s="201"/>
      <c r="DT1" s="201"/>
      <c r="DU1" s="201"/>
      <c r="DV1" s="201"/>
      <c r="DW1" s="201"/>
      <c r="DX1" s="201"/>
      <c r="DY1" s="201"/>
      <c r="DZ1" s="201"/>
      <c r="EA1" s="202"/>
    </row>
    <row r="2" spans="1:131" ht="26.25" customHeight="1" thickBot="1" x14ac:dyDescent="0.2">
      <c r="A2" s="754" t="s">
        <v>358</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55" t="s">
        <v>359</v>
      </c>
      <c r="DK2" s="756"/>
      <c r="DL2" s="756"/>
      <c r="DM2" s="756"/>
      <c r="DN2" s="756"/>
      <c r="DO2" s="757"/>
      <c r="DP2" s="200"/>
      <c r="DQ2" s="755" t="s">
        <v>360</v>
      </c>
      <c r="DR2" s="756"/>
      <c r="DS2" s="756"/>
      <c r="DT2" s="756"/>
      <c r="DU2" s="756"/>
      <c r="DV2" s="756"/>
      <c r="DW2" s="756"/>
      <c r="DX2" s="756"/>
      <c r="DY2" s="756"/>
      <c r="DZ2" s="757"/>
      <c r="EA2" s="202"/>
    </row>
    <row r="3" spans="1:131" ht="11.25" customHeight="1" x14ac:dyDescent="0.15">
      <c r="A3" s="200"/>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0"/>
      <c r="CC3" s="200"/>
      <c r="CD3" s="200"/>
      <c r="CE3" s="200"/>
      <c r="CF3" s="200"/>
      <c r="CG3" s="200"/>
      <c r="CH3" s="200"/>
      <c r="CI3" s="200"/>
      <c r="CJ3" s="200"/>
      <c r="CK3" s="200"/>
      <c r="CL3" s="200"/>
      <c r="CM3" s="200"/>
      <c r="CN3" s="200"/>
      <c r="CO3" s="200"/>
      <c r="CP3" s="200"/>
      <c r="CQ3" s="200"/>
      <c r="CR3" s="200"/>
      <c r="CS3" s="200"/>
      <c r="CT3" s="200"/>
      <c r="CU3" s="200"/>
      <c r="CV3" s="200"/>
      <c r="CW3" s="200"/>
      <c r="CX3" s="200"/>
      <c r="CY3" s="200"/>
      <c r="CZ3" s="200"/>
      <c r="DA3" s="200"/>
      <c r="DB3" s="200"/>
      <c r="DC3" s="200"/>
      <c r="DD3" s="200"/>
      <c r="DE3" s="200"/>
      <c r="DF3" s="200"/>
      <c r="DG3" s="200"/>
      <c r="DH3" s="200"/>
      <c r="DI3" s="200"/>
      <c r="DJ3" s="200"/>
      <c r="DK3" s="200"/>
      <c r="DL3" s="200"/>
      <c r="DM3" s="200"/>
      <c r="DN3" s="200"/>
      <c r="DO3" s="200"/>
      <c r="DP3" s="200"/>
      <c r="DQ3" s="200"/>
      <c r="DR3" s="200"/>
      <c r="DS3" s="200"/>
      <c r="DT3" s="200"/>
      <c r="DU3" s="200"/>
      <c r="DV3" s="200"/>
      <c r="DW3" s="200"/>
      <c r="DX3" s="200"/>
      <c r="DY3" s="200"/>
      <c r="DZ3" s="200"/>
      <c r="EA3" s="202"/>
    </row>
    <row r="4" spans="1:131" s="206" customFormat="1" ht="26.25" customHeight="1" thickBot="1" x14ac:dyDescent="0.2">
      <c r="A4" s="758" t="s">
        <v>361</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344"/>
      <c r="BA4" s="344"/>
      <c r="BB4" s="344"/>
      <c r="BC4" s="344"/>
      <c r="BD4" s="344"/>
      <c r="BE4" s="204"/>
      <c r="BF4" s="204"/>
      <c r="BG4" s="204"/>
      <c r="BH4" s="204"/>
      <c r="BI4" s="204"/>
      <c r="BJ4" s="204"/>
      <c r="BK4" s="204"/>
      <c r="BL4" s="204"/>
      <c r="BM4" s="204"/>
      <c r="BN4" s="204"/>
      <c r="BO4" s="204"/>
      <c r="BP4" s="204"/>
      <c r="BQ4" s="759" t="s">
        <v>362</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05"/>
    </row>
    <row r="5" spans="1:131" s="206" customFormat="1" ht="26.25" customHeight="1" x14ac:dyDescent="0.15">
      <c r="A5" s="760" t="s">
        <v>363</v>
      </c>
      <c r="B5" s="761"/>
      <c r="C5" s="761"/>
      <c r="D5" s="761"/>
      <c r="E5" s="761"/>
      <c r="F5" s="761"/>
      <c r="G5" s="761"/>
      <c r="H5" s="761"/>
      <c r="I5" s="761"/>
      <c r="J5" s="761"/>
      <c r="K5" s="761"/>
      <c r="L5" s="761"/>
      <c r="M5" s="761"/>
      <c r="N5" s="761"/>
      <c r="O5" s="761"/>
      <c r="P5" s="762"/>
      <c r="Q5" s="766" t="s">
        <v>364</v>
      </c>
      <c r="R5" s="767"/>
      <c r="S5" s="767"/>
      <c r="T5" s="767"/>
      <c r="U5" s="768"/>
      <c r="V5" s="766" t="s">
        <v>365</v>
      </c>
      <c r="W5" s="767"/>
      <c r="X5" s="767"/>
      <c r="Y5" s="767"/>
      <c r="Z5" s="768"/>
      <c r="AA5" s="766" t="s">
        <v>366</v>
      </c>
      <c r="AB5" s="767"/>
      <c r="AC5" s="767"/>
      <c r="AD5" s="767"/>
      <c r="AE5" s="767"/>
      <c r="AF5" s="772" t="s">
        <v>367</v>
      </c>
      <c r="AG5" s="767"/>
      <c r="AH5" s="767"/>
      <c r="AI5" s="767"/>
      <c r="AJ5" s="773"/>
      <c r="AK5" s="767" t="s">
        <v>368</v>
      </c>
      <c r="AL5" s="767"/>
      <c r="AM5" s="767"/>
      <c r="AN5" s="767"/>
      <c r="AO5" s="768"/>
      <c r="AP5" s="766" t="s">
        <v>369</v>
      </c>
      <c r="AQ5" s="767"/>
      <c r="AR5" s="767"/>
      <c r="AS5" s="767"/>
      <c r="AT5" s="768"/>
      <c r="AU5" s="766" t="s">
        <v>370</v>
      </c>
      <c r="AV5" s="767"/>
      <c r="AW5" s="767"/>
      <c r="AX5" s="767"/>
      <c r="AY5" s="773"/>
      <c r="AZ5" s="344"/>
      <c r="BA5" s="344"/>
      <c r="BB5" s="344"/>
      <c r="BC5" s="344"/>
      <c r="BD5" s="344"/>
      <c r="BE5" s="204"/>
      <c r="BF5" s="204"/>
      <c r="BG5" s="204"/>
      <c r="BH5" s="204"/>
      <c r="BI5" s="204"/>
      <c r="BJ5" s="204"/>
      <c r="BK5" s="204"/>
      <c r="BL5" s="204"/>
      <c r="BM5" s="204"/>
      <c r="BN5" s="204"/>
      <c r="BO5" s="204"/>
      <c r="BP5" s="204"/>
      <c r="BQ5" s="760" t="s">
        <v>371</v>
      </c>
      <c r="BR5" s="761"/>
      <c r="BS5" s="761"/>
      <c r="BT5" s="761"/>
      <c r="BU5" s="761"/>
      <c r="BV5" s="761"/>
      <c r="BW5" s="761"/>
      <c r="BX5" s="761"/>
      <c r="BY5" s="761"/>
      <c r="BZ5" s="761"/>
      <c r="CA5" s="761"/>
      <c r="CB5" s="761"/>
      <c r="CC5" s="761"/>
      <c r="CD5" s="761"/>
      <c r="CE5" s="761"/>
      <c r="CF5" s="761"/>
      <c r="CG5" s="762"/>
      <c r="CH5" s="766" t="s">
        <v>372</v>
      </c>
      <c r="CI5" s="767"/>
      <c r="CJ5" s="767"/>
      <c r="CK5" s="767"/>
      <c r="CL5" s="768"/>
      <c r="CM5" s="766" t="s">
        <v>373</v>
      </c>
      <c r="CN5" s="767"/>
      <c r="CO5" s="767"/>
      <c r="CP5" s="767"/>
      <c r="CQ5" s="768"/>
      <c r="CR5" s="766" t="s">
        <v>374</v>
      </c>
      <c r="CS5" s="767"/>
      <c r="CT5" s="767"/>
      <c r="CU5" s="767"/>
      <c r="CV5" s="768"/>
      <c r="CW5" s="766" t="s">
        <v>375</v>
      </c>
      <c r="CX5" s="767"/>
      <c r="CY5" s="767"/>
      <c r="CZ5" s="767"/>
      <c r="DA5" s="768"/>
      <c r="DB5" s="766" t="s">
        <v>376</v>
      </c>
      <c r="DC5" s="767"/>
      <c r="DD5" s="767"/>
      <c r="DE5" s="767"/>
      <c r="DF5" s="768"/>
      <c r="DG5" s="776" t="s">
        <v>377</v>
      </c>
      <c r="DH5" s="777"/>
      <c r="DI5" s="777"/>
      <c r="DJ5" s="777"/>
      <c r="DK5" s="778"/>
      <c r="DL5" s="776" t="s">
        <v>378</v>
      </c>
      <c r="DM5" s="777"/>
      <c r="DN5" s="777"/>
      <c r="DO5" s="777"/>
      <c r="DP5" s="778"/>
      <c r="DQ5" s="766" t="s">
        <v>379</v>
      </c>
      <c r="DR5" s="767"/>
      <c r="DS5" s="767"/>
      <c r="DT5" s="767"/>
      <c r="DU5" s="768"/>
      <c r="DV5" s="766" t="s">
        <v>370</v>
      </c>
      <c r="DW5" s="767"/>
      <c r="DX5" s="767"/>
      <c r="DY5" s="767"/>
      <c r="DZ5" s="773"/>
      <c r="EA5" s="205"/>
    </row>
    <row r="6" spans="1:131" s="206" customFormat="1" ht="26.25" customHeight="1" thickBot="1" x14ac:dyDescent="0.2">
      <c r="A6" s="763"/>
      <c r="B6" s="764"/>
      <c r="C6" s="764"/>
      <c r="D6" s="764"/>
      <c r="E6" s="764"/>
      <c r="F6" s="764"/>
      <c r="G6" s="764"/>
      <c r="H6" s="764"/>
      <c r="I6" s="764"/>
      <c r="J6" s="764"/>
      <c r="K6" s="764"/>
      <c r="L6" s="764"/>
      <c r="M6" s="764"/>
      <c r="N6" s="764"/>
      <c r="O6" s="764"/>
      <c r="P6" s="765"/>
      <c r="Q6" s="769"/>
      <c r="R6" s="770"/>
      <c r="S6" s="770"/>
      <c r="T6" s="770"/>
      <c r="U6" s="771"/>
      <c r="V6" s="769"/>
      <c r="W6" s="770"/>
      <c r="X6" s="770"/>
      <c r="Y6" s="770"/>
      <c r="Z6" s="771"/>
      <c r="AA6" s="769"/>
      <c r="AB6" s="770"/>
      <c r="AC6" s="770"/>
      <c r="AD6" s="770"/>
      <c r="AE6" s="770"/>
      <c r="AF6" s="774"/>
      <c r="AG6" s="770"/>
      <c r="AH6" s="770"/>
      <c r="AI6" s="770"/>
      <c r="AJ6" s="775"/>
      <c r="AK6" s="770"/>
      <c r="AL6" s="770"/>
      <c r="AM6" s="770"/>
      <c r="AN6" s="770"/>
      <c r="AO6" s="771"/>
      <c r="AP6" s="769"/>
      <c r="AQ6" s="770"/>
      <c r="AR6" s="770"/>
      <c r="AS6" s="770"/>
      <c r="AT6" s="771"/>
      <c r="AU6" s="769"/>
      <c r="AV6" s="770"/>
      <c r="AW6" s="770"/>
      <c r="AX6" s="770"/>
      <c r="AY6" s="775"/>
      <c r="AZ6" s="344"/>
      <c r="BA6" s="344"/>
      <c r="BB6" s="344"/>
      <c r="BC6" s="344"/>
      <c r="BD6" s="344"/>
      <c r="BE6" s="204"/>
      <c r="BF6" s="204"/>
      <c r="BG6" s="204"/>
      <c r="BH6" s="204"/>
      <c r="BI6" s="204"/>
      <c r="BJ6" s="204"/>
      <c r="BK6" s="204"/>
      <c r="BL6" s="204"/>
      <c r="BM6" s="204"/>
      <c r="BN6" s="204"/>
      <c r="BO6" s="204"/>
      <c r="BP6" s="204"/>
      <c r="BQ6" s="763"/>
      <c r="BR6" s="764"/>
      <c r="BS6" s="764"/>
      <c r="BT6" s="764"/>
      <c r="BU6" s="764"/>
      <c r="BV6" s="764"/>
      <c r="BW6" s="764"/>
      <c r="BX6" s="764"/>
      <c r="BY6" s="764"/>
      <c r="BZ6" s="764"/>
      <c r="CA6" s="764"/>
      <c r="CB6" s="764"/>
      <c r="CC6" s="764"/>
      <c r="CD6" s="764"/>
      <c r="CE6" s="764"/>
      <c r="CF6" s="764"/>
      <c r="CG6" s="765"/>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79"/>
      <c r="DH6" s="780"/>
      <c r="DI6" s="780"/>
      <c r="DJ6" s="780"/>
      <c r="DK6" s="781"/>
      <c r="DL6" s="779"/>
      <c r="DM6" s="780"/>
      <c r="DN6" s="780"/>
      <c r="DO6" s="780"/>
      <c r="DP6" s="781"/>
      <c r="DQ6" s="769"/>
      <c r="DR6" s="770"/>
      <c r="DS6" s="770"/>
      <c r="DT6" s="770"/>
      <c r="DU6" s="771"/>
      <c r="DV6" s="769"/>
      <c r="DW6" s="770"/>
      <c r="DX6" s="770"/>
      <c r="DY6" s="770"/>
      <c r="DZ6" s="775"/>
      <c r="EA6" s="205"/>
    </row>
    <row r="7" spans="1:131" s="206" customFormat="1" ht="26.25" customHeight="1" thickTop="1" x14ac:dyDescent="0.15">
      <c r="A7" s="207">
        <v>1</v>
      </c>
      <c r="B7" s="782" t="s">
        <v>380</v>
      </c>
      <c r="C7" s="783"/>
      <c r="D7" s="783"/>
      <c r="E7" s="783"/>
      <c r="F7" s="783"/>
      <c r="G7" s="783"/>
      <c r="H7" s="783"/>
      <c r="I7" s="783"/>
      <c r="J7" s="783"/>
      <c r="K7" s="783"/>
      <c r="L7" s="783"/>
      <c r="M7" s="783"/>
      <c r="N7" s="783"/>
      <c r="O7" s="783"/>
      <c r="P7" s="784"/>
      <c r="Q7" s="785">
        <v>53676</v>
      </c>
      <c r="R7" s="786"/>
      <c r="S7" s="786"/>
      <c r="T7" s="786"/>
      <c r="U7" s="786"/>
      <c r="V7" s="786">
        <v>49375</v>
      </c>
      <c r="W7" s="786"/>
      <c r="X7" s="786"/>
      <c r="Y7" s="786"/>
      <c r="Z7" s="786"/>
      <c r="AA7" s="786">
        <v>4301</v>
      </c>
      <c r="AB7" s="786"/>
      <c r="AC7" s="786"/>
      <c r="AD7" s="786"/>
      <c r="AE7" s="787"/>
      <c r="AF7" s="788">
        <v>4059</v>
      </c>
      <c r="AG7" s="789"/>
      <c r="AH7" s="789"/>
      <c r="AI7" s="789"/>
      <c r="AJ7" s="790"/>
      <c r="AK7" s="791">
        <v>308</v>
      </c>
      <c r="AL7" s="792"/>
      <c r="AM7" s="792"/>
      <c r="AN7" s="792"/>
      <c r="AO7" s="792"/>
      <c r="AP7" s="792">
        <v>47984</v>
      </c>
      <c r="AQ7" s="792"/>
      <c r="AR7" s="792"/>
      <c r="AS7" s="792"/>
      <c r="AT7" s="792"/>
      <c r="AU7" s="793"/>
      <c r="AV7" s="793"/>
      <c r="AW7" s="793"/>
      <c r="AX7" s="793"/>
      <c r="AY7" s="794"/>
      <c r="AZ7" s="344"/>
      <c r="BA7" s="344"/>
      <c r="BB7" s="344"/>
      <c r="BC7" s="344"/>
      <c r="BD7" s="344"/>
      <c r="BE7" s="204"/>
      <c r="BF7" s="204"/>
      <c r="BG7" s="204"/>
      <c r="BH7" s="204"/>
      <c r="BI7" s="204"/>
      <c r="BJ7" s="204"/>
      <c r="BK7" s="204"/>
      <c r="BL7" s="204"/>
      <c r="BM7" s="204"/>
      <c r="BN7" s="204"/>
      <c r="BO7" s="204"/>
      <c r="BP7" s="204"/>
      <c r="BQ7" s="207">
        <v>1</v>
      </c>
      <c r="BR7" s="208" t="s">
        <v>567</v>
      </c>
      <c r="BS7" s="795" t="s">
        <v>566</v>
      </c>
      <c r="BT7" s="796"/>
      <c r="BU7" s="796"/>
      <c r="BV7" s="796"/>
      <c r="BW7" s="796"/>
      <c r="BX7" s="796"/>
      <c r="BY7" s="796"/>
      <c r="BZ7" s="796"/>
      <c r="CA7" s="796"/>
      <c r="CB7" s="796"/>
      <c r="CC7" s="796"/>
      <c r="CD7" s="796"/>
      <c r="CE7" s="796"/>
      <c r="CF7" s="796"/>
      <c r="CG7" s="797"/>
      <c r="CH7" s="804">
        <v>-1</v>
      </c>
      <c r="CI7" s="805"/>
      <c r="CJ7" s="805"/>
      <c r="CK7" s="805"/>
      <c r="CL7" s="806"/>
      <c r="CM7" s="804">
        <v>70</v>
      </c>
      <c r="CN7" s="805"/>
      <c r="CO7" s="805"/>
      <c r="CP7" s="805"/>
      <c r="CQ7" s="806"/>
      <c r="CR7" s="804">
        <v>11</v>
      </c>
      <c r="CS7" s="805"/>
      <c r="CT7" s="805"/>
      <c r="CU7" s="805"/>
      <c r="CV7" s="806"/>
      <c r="CW7" s="798" t="s">
        <v>496</v>
      </c>
      <c r="CX7" s="799"/>
      <c r="CY7" s="799"/>
      <c r="CZ7" s="799"/>
      <c r="DA7" s="800"/>
      <c r="DB7" s="798" t="s">
        <v>496</v>
      </c>
      <c r="DC7" s="799"/>
      <c r="DD7" s="799"/>
      <c r="DE7" s="799"/>
      <c r="DF7" s="800"/>
      <c r="DG7" s="798" t="s">
        <v>496</v>
      </c>
      <c r="DH7" s="799"/>
      <c r="DI7" s="799"/>
      <c r="DJ7" s="799"/>
      <c r="DK7" s="800"/>
      <c r="DL7" s="798" t="s">
        <v>496</v>
      </c>
      <c r="DM7" s="799"/>
      <c r="DN7" s="799"/>
      <c r="DO7" s="799"/>
      <c r="DP7" s="800"/>
      <c r="DQ7" s="798" t="s">
        <v>496</v>
      </c>
      <c r="DR7" s="799"/>
      <c r="DS7" s="799"/>
      <c r="DT7" s="799"/>
      <c r="DU7" s="800"/>
      <c r="DV7" s="801"/>
      <c r="DW7" s="802"/>
      <c r="DX7" s="802"/>
      <c r="DY7" s="802"/>
      <c r="DZ7" s="803"/>
      <c r="EA7" s="205"/>
    </row>
    <row r="8" spans="1:131" s="206" customFormat="1" ht="26.25" customHeight="1" x14ac:dyDescent="0.15">
      <c r="A8" s="209">
        <v>2</v>
      </c>
      <c r="B8" s="811"/>
      <c r="C8" s="812"/>
      <c r="D8" s="812"/>
      <c r="E8" s="812"/>
      <c r="F8" s="812"/>
      <c r="G8" s="812"/>
      <c r="H8" s="812"/>
      <c r="I8" s="812"/>
      <c r="J8" s="812"/>
      <c r="K8" s="812"/>
      <c r="L8" s="812"/>
      <c r="M8" s="812"/>
      <c r="N8" s="812"/>
      <c r="O8" s="812"/>
      <c r="P8" s="813"/>
      <c r="Q8" s="814"/>
      <c r="R8" s="815"/>
      <c r="S8" s="815"/>
      <c r="T8" s="815"/>
      <c r="U8" s="815"/>
      <c r="V8" s="815"/>
      <c r="W8" s="815"/>
      <c r="X8" s="815"/>
      <c r="Y8" s="815"/>
      <c r="Z8" s="815"/>
      <c r="AA8" s="815"/>
      <c r="AB8" s="815"/>
      <c r="AC8" s="815"/>
      <c r="AD8" s="815"/>
      <c r="AE8" s="816"/>
      <c r="AF8" s="817"/>
      <c r="AG8" s="818"/>
      <c r="AH8" s="818"/>
      <c r="AI8" s="818"/>
      <c r="AJ8" s="819"/>
      <c r="AK8" s="820"/>
      <c r="AL8" s="807"/>
      <c r="AM8" s="807"/>
      <c r="AN8" s="807"/>
      <c r="AO8" s="807"/>
      <c r="AP8" s="807"/>
      <c r="AQ8" s="807"/>
      <c r="AR8" s="807"/>
      <c r="AS8" s="807"/>
      <c r="AT8" s="807"/>
      <c r="AU8" s="821"/>
      <c r="AV8" s="821"/>
      <c r="AW8" s="821"/>
      <c r="AX8" s="821"/>
      <c r="AY8" s="822"/>
      <c r="AZ8" s="344"/>
      <c r="BA8" s="344"/>
      <c r="BB8" s="344"/>
      <c r="BC8" s="344"/>
      <c r="BD8" s="344"/>
      <c r="BE8" s="204"/>
      <c r="BF8" s="204"/>
      <c r="BG8" s="204"/>
      <c r="BH8" s="204"/>
      <c r="BI8" s="204"/>
      <c r="BJ8" s="204"/>
      <c r="BK8" s="204"/>
      <c r="BL8" s="204"/>
      <c r="BM8" s="204"/>
      <c r="BN8" s="204"/>
      <c r="BO8" s="204"/>
      <c r="BP8" s="204"/>
      <c r="BQ8" s="209">
        <v>2</v>
      </c>
      <c r="BR8" s="210"/>
      <c r="BS8" s="808" t="s">
        <v>565</v>
      </c>
      <c r="BT8" s="809"/>
      <c r="BU8" s="809"/>
      <c r="BV8" s="809"/>
      <c r="BW8" s="809"/>
      <c r="BX8" s="809"/>
      <c r="BY8" s="809"/>
      <c r="BZ8" s="809"/>
      <c r="CA8" s="809"/>
      <c r="CB8" s="809"/>
      <c r="CC8" s="809"/>
      <c r="CD8" s="809"/>
      <c r="CE8" s="809"/>
      <c r="CF8" s="809"/>
      <c r="CG8" s="823"/>
      <c r="CH8" s="798">
        <v>1</v>
      </c>
      <c r="CI8" s="799"/>
      <c r="CJ8" s="799"/>
      <c r="CK8" s="799"/>
      <c r="CL8" s="800"/>
      <c r="CM8" s="798">
        <v>13</v>
      </c>
      <c r="CN8" s="799"/>
      <c r="CO8" s="799"/>
      <c r="CP8" s="799"/>
      <c r="CQ8" s="800"/>
      <c r="CR8" s="798">
        <v>20</v>
      </c>
      <c r="CS8" s="799"/>
      <c r="CT8" s="799"/>
      <c r="CU8" s="799"/>
      <c r="CV8" s="800"/>
      <c r="CW8" s="798">
        <v>10</v>
      </c>
      <c r="CX8" s="799"/>
      <c r="CY8" s="799"/>
      <c r="CZ8" s="799"/>
      <c r="DA8" s="800"/>
      <c r="DB8" s="798" t="s">
        <v>496</v>
      </c>
      <c r="DC8" s="799"/>
      <c r="DD8" s="799"/>
      <c r="DE8" s="799"/>
      <c r="DF8" s="800"/>
      <c r="DG8" s="798" t="s">
        <v>496</v>
      </c>
      <c r="DH8" s="799"/>
      <c r="DI8" s="799"/>
      <c r="DJ8" s="799"/>
      <c r="DK8" s="800"/>
      <c r="DL8" s="798" t="s">
        <v>496</v>
      </c>
      <c r="DM8" s="799"/>
      <c r="DN8" s="799"/>
      <c r="DO8" s="799"/>
      <c r="DP8" s="800"/>
      <c r="DQ8" s="798" t="s">
        <v>496</v>
      </c>
      <c r="DR8" s="799"/>
      <c r="DS8" s="799"/>
      <c r="DT8" s="799"/>
      <c r="DU8" s="800"/>
      <c r="DV8" s="801"/>
      <c r="DW8" s="802"/>
      <c r="DX8" s="802"/>
      <c r="DY8" s="802"/>
      <c r="DZ8" s="803"/>
      <c r="EA8" s="205"/>
    </row>
    <row r="9" spans="1:131" s="206" customFormat="1" ht="26.25" customHeight="1" x14ac:dyDescent="0.15">
      <c r="A9" s="209">
        <v>3</v>
      </c>
      <c r="B9" s="811"/>
      <c r="C9" s="812"/>
      <c r="D9" s="812"/>
      <c r="E9" s="812"/>
      <c r="F9" s="812"/>
      <c r="G9" s="812"/>
      <c r="H9" s="812"/>
      <c r="I9" s="812"/>
      <c r="J9" s="812"/>
      <c r="K9" s="812"/>
      <c r="L9" s="812"/>
      <c r="M9" s="812"/>
      <c r="N9" s="812"/>
      <c r="O9" s="812"/>
      <c r="P9" s="813"/>
      <c r="Q9" s="814"/>
      <c r="R9" s="815"/>
      <c r="S9" s="815"/>
      <c r="T9" s="815"/>
      <c r="U9" s="815"/>
      <c r="V9" s="815"/>
      <c r="W9" s="815"/>
      <c r="X9" s="815"/>
      <c r="Y9" s="815"/>
      <c r="Z9" s="815"/>
      <c r="AA9" s="815"/>
      <c r="AB9" s="815"/>
      <c r="AC9" s="815"/>
      <c r="AD9" s="815"/>
      <c r="AE9" s="816"/>
      <c r="AF9" s="817"/>
      <c r="AG9" s="818"/>
      <c r="AH9" s="818"/>
      <c r="AI9" s="818"/>
      <c r="AJ9" s="819"/>
      <c r="AK9" s="820"/>
      <c r="AL9" s="807"/>
      <c r="AM9" s="807"/>
      <c r="AN9" s="807"/>
      <c r="AO9" s="807"/>
      <c r="AP9" s="807"/>
      <c r="AQ9" s="807"/>
      <c r="AR9" s="807"/>
      <c r="AS9" s="807"/>
      <c r="AT9" s="807"/>
      <c r="AU9" s="821"/>
      <c r="AV9" s="821"/>
      <c r="AW9" s="821"/>
      <c r="AX9" s="821"/>
      <c r="AY9" s="822"/>
      <c r="AZ9" s="344"/>
      <c r="BA9" s="344"/>
      <c r="BB9" s="344"/>
      <c r="BC9" s="344"/>
      <c r="BD9" s="344"/>
      <c r="BE9" s="204"/>
      <c r="BF9" s="204"/>
      <c r="BG9" s="204"/>
      <c r="BH9" s="204"/>
      <c r="BI9" s="204"/>
      <c r="BJ9" s="204"/>
      <c r="BK9" s="204"/>
      <c r="BL9" s="204"/>
      <c r="BM9" s="204"/>
      <c r="BN9" s="204"/>
      <c r="BO9" s="204"/>
      <c r="BP9" s="204"/>
      <c r="BQ9" s="209">
        <v>3</v>
      </c>
      <c r="BR9" s="210"/>
      <c r="BS9" s="808"/>
      <c r="BT9" s="809"/>
      <c r="BU9" s="809"/>
      <c r="BV9" s="809"/>
      <c r="BW9" s="809"/>
      <c r="BX9" s="809"/>
      <c r="BY9" s="809"/>
      <c r="BZ9" s="809"/>
      <c r="CA9" s="809"/>
      <c r="CB9" s="809"/>
      <c r="CC9" s="809"/>
      <c r="CD9" s="809"/>
      <c r="CE9" s="809"/>
      <c r="CF9" s="809"/>
      <c r="CG9" s="823"/>
      <c r="CH9" s="798"/>
      <c r="CI9" s="799"/>
      <c r="CJ9" s="799"/>
      <c r="CK9" s="799"/>
      <c r="CL9" s="800"/>
      <c r="CM9" s="798"/>
      <c r="CN9" s="799"/>
      <c r="CO9" s="799"/>
      <c r="CP9" s="799"/>
      <c r="CQ9" s="800"/>
      <c r="CR9" s="798"/>
      <c r="CS9" s="799"/>
      <c r="CT9" s="799"/>
      <c r="CU9" s="799"/>
      <c r="CV9" s="800"/>
      <c r="CW9" s="798"/>
      <c r="CX9" s="799"/>
      <c r="CY9" s="799"/>
      <c r="CZ9" s="799"/>
      <c r="DA9" s="800"/>
      <c r="DB9" s="798"/>
      <c r="DC9" s="799"/>
      <c r="DD9" s="799"/>
      <c r="DE9" s="799"/>
      <c r="DF9" s="800"/>
      <c r="DG9" s="798"/>
      <c r="DH9" s="799"/>
      <c r="DI9" s="799"/>
      <c r="DJ9" s="799"/>
      <c r="DK9" s="800"/>
      <c r="DL9" s="798"/>
      <c r="DM9" s="799"/>
      <c r="DN9" s="799"/>
      <c r="DO9" s="799"/>
      <c r="DP9" s="800"/>
      <c r="DQ9" s="798"/>
      <c r="DR9" s="799"/>
      <c r="DS9" s="799"/>
      <c r="DT9" s="799"/>
      <c r="DU9" s="800"/>
      <c r="DV9" s="808"/>
      <c r="DW9" s="809"/>
      <c r="DX9" s="809"/>
      <c r="DY9" s="809"/>
      <c r="DZ9" s="810"/>
      <c r="EA9" s="205"/>
    </row>
    <row r="10" spans="1:131" s="206" customFormat="1" ht="26.25" customHeight="1" x14ac:dyDescent="0.15">
      <c r="A10" s="209">
        <v>4</v>
      </c>
      <c r="B10" s="811"/>
      <c r="C10" s="812"/>
      <c r="D10" s="812"/>
      <c r="E10" s="812"/>
      <c r="F10" s="812"/>
      <c r="G10" s="812"/>
      <c r="H10" s="812"/>
      <c r="I10" s="812"/>
      <c r="J10" s="812"/>
      <c r="K10" s="812"/>
      <c r="L10" s="812"/>
      <c r="M10" s="812"/>
      <c r="N10" s="812"/>
      <c r="O10" s="812"/>
      <c r="P10" s="813"/>
      <c r="Q10" s="814"/>
      <c r="R10" s="815"/>
      <c r="S10" s="815"/>
      <c r="T10" s="815"/>
      <c r="U10" s="815"/>
      <c r="V10" s="815"/>
      <c r="W10" s="815"/>
      <c r="X10" s="815"/>
      <c r="Y10" s="815"/>
      <c r="Z10" s="815"/>
      <c r="AA10" s="815"/>
      <c r="AB10" s="815"/>
      <c r="AC10" s="815"/>
      <c r="AD10" s="815"/>
      <c r="AE10" s="816"/>
      <c r="AF10" s="817"/>
      <c r="AG10" s="818"/>
      <c r="AH10" s="818"/>
      <c r="AI10" s="818"/>
      <c r="AJ10" s="819"/>
      <c r="AK10" s="820"/>
      <c r="AL10" s="807"/>
      <c r="AM10" s="807"/>
      <c r="AN10" s="807"/>
      <c r="AO10" s="807"/>
      <c r="AP10" s="807"/>
      <c r="AQ10" s="807"/>
      <c r="AR10" s="807"/>
      <c r="AS10" s="807"/>
      <c r="AT10" s="807"/>
      <c r="AU10" s="821"/>
      <c r="AV10" s="821"/>
      <c r="AW10" s="821"/>
      <c r="AX10" s="821"/>
      <c r="AY10" s="822"/>
      <c r="AZ10" s="344"/>
      <c r="BA10" s="344"/>
      <c r="BB10" s="344"/>
      <c r="BC10" s="344"/>
      <c r="BD10" s="344"/>
      <c r="BE10" s="204"/>
      <c r="BF10" s="204"/>
      <c r="BG10" s="204"/>
      <c r="BH10" s="204"/>
      <c r="BI10" s="204"/>
      <c r="BJ10" s="204"/>
      <c r="BK10" s="204"/>
      <c r="BL10" s="204"/>
      <c r="BM10" s="204"/>
      <c r="BN10" s="204"/>
      <c r="BO10" s="204"/>
      <c r="BP10" s="204"/>
      <c r="BQ10" s="209">
        <v>4</v>
      </c>
      <c r="BR10" s="210"/>
      <c r="BS10" s="808"/>
      <c r="BT10" s="809"/>
      <c r="BU10" s="809"/>
      <c r="BV10" s="809"/>
      <c r="BW10" s="809"/>
      <c r="BX10" s="809"/>
      <c r="BY10" s="809"/>
      <c r="BZ10" s="809"/>
      <c r="CA10" s="809"/>
      <c r="CB10" s="809"/>
      <c r="CC10" s="809"/>
      <c r="CD10" s="809"/>
      <c r="CE10" s="809"/>
      <c r="CF10" s="809"/>
      <c r="CG10" s="823"/>
      <c r="CH10" s="798"/>
      <c r="CI10" s="799"/>
      <c r="CJ10" s="799"/>
      <c r="CK10" s="799"/>
      <c r="CL10" s="800"/>
      <c r="CM10" s="798"/>
      <c r="CN10" s="799"/>
      <c r="CO10" s="799"/>
      <c r="CP10" s="799"/>
      <c r="CQ10" s="800"/>
      <c r="CR10" s="798"/>
      <c r="CS10" s="799"/>
      <c r="CT10" s="799"/>
      <c r="CU10" s="799"/>
      <c r="CV10" s="800"/>
      <c r="CW10" s="798"/>
      <c r="CX10" s="799"/>
      <c r="CY10" s="799"/>
      <c r="CZ10" s="799"/>
      <c r="DA10" s="800"/>
      <c r="DB10" s="798"/>
      <c r="DC10" s="799"/>
      <c r="DD10" s="799"/>
      <c r="DE10" s="799"/>
      <c r="DF10" s="800"/>
      <c r="DG10" s="798"/>
      <c r="DH10" s="799"/>
      <c r="DI10" s="799"/>
      <c r="DJ10" s="799"/>
      <c r="DK10" s="800"/>
      <c r="DL10" s="798"/>
      <c r="DM10" s="799"/>
      <c r="DN10" s="799"/>
      <c r="DO10" s="799"/>
      <c r="DP10" s="800"/>
      <c r="DQ10" s="798"/>
      <c r="DR10" s="799"/>
      <c r="DS10" s="799"/>
      <c r="DT10" s="799"/>
      <c r="DU10" s="800"/>
      <c r="DV10" s="808"/>
      <c r="DW10" s="809"/>
      <c r="DX10" s="809"/>
      <c r="DY10" s="809"/>
      <c r="DZ10" s="810"/>
      <c r="EA10" s="205"/>
    </row>
    <row r="11" spans="1:131" s="206" customFormat="1" ht="26.25" customHeight="1" x14ac:dyDescent="0.15">
      <c r="A11" s="209">
        <v>5</v>
      </c>
      <c r="B11" s="811"/>
      <c r="C11" s="812"/>
      <c r="D11" s="812"/>
      <c r="E11" s="812"/>
      <c r="F11" s="812"/>
      <c r="G11" s="812"/>
      <c r="H11" s="812"/>
      <c r="I11" s="812"/>
      <c r="J11" s="812"/>
      <c r="K11" s="812"/>
      <c r="L11" s="812"/>
      <c r="M11" s="812"/>
      <c r="N11" s="812"/>
      <c r="O11" s="812"/>
      <c r="P11" s="813"/>
      <c r="Q11" s="814"/>
      <c r="R11" s="815"/>
      <c r="S11" s="815"/>
      <c r="T11" s="815"/>
      <c r="U11" s="815"/>
      <c r="V11" s="815"/>
      <c r="W11" s="815"/>
      <c r="X11" s="815"/>
      <c r="Y11" s="815"/>
      <c r="Z11" s="815"/>
      <c r="AA11" s="815"/>
      <c r="AB11" s="815"/>
      <c r="AC11" s="815"/>
      <c r="AD11" s="815"/>
      <c r="AE11" s="816"/>
      <c r="AF11" s="817"/>
      <c r="AG11" s="818"/>
      <c r="AH11" s="818"/>
      <c r="AI11" s="818"/>
      <c r="AJ11" s="819"/>
      <c r="AK11" s="820"/>
      <c r="AL11" s="807"/>
      <c r="AM11" s="807"/>
      <c r="AN11" s="807"/>
      <c r="AO11" s="807"/>
      <c r="AP11" s="807"/>
      <c r="AQ11" s="807"/>
      <c r="AR11" s="807"/>
      <c r="AS11" s="807"/>
      <c r="AT11" s="807"/>
      <c r="AU11" s="821"/>
      <c r="AV11" s="821"/>
      <c r="AW11" s="821"/>
      <c r="AX11" s="821"/>
      <c r="AY11" s="822"/>
      <c r="AZ11" s="344"/>
      <c r="BA11" s="344"/>
      <c r="BB11" s="344"/>
      <c r="BC11" s="344"/>
      <c r="BD11" s="344"/>
      <c r="BE11" s="204"/>
      <c r="BF11" s="204"/>
      <c r="BG11" s="204"/>
      <c r="BH11" s="204"/>
      <c r="BI11" s="204"/>
      <c r="BJ11" s="204"/>
      <c r="BK11" s="204"/>
      <c r="BL11" s="204"/>
      <c r="BM11" s="204"/>
      <c r="BN11" s="204"/>
      <c r="BO11" s="204"/>
      <c r="BP11" s="204"/>
      <c r="BQ11" s="209">
        <v>5</v>
      </c>
      <c r="BR11" s="210"/>
      <c r="BS11" s="808"/>
      <c r="BT11" s="809"/>
      <c r="BU11" s="809"/>
      <c r="BV11" s="809"/>
      <c r="BW11" s="809"/>
      <c r="BX11" s="809"/>
      <c r="BY11" s="809"/>
      <c r="BZ11" s="809"/>
      <c r="CA11" s="809"/>
      <c r="CB11" s="809"/>
      <c r="CC11" s="809"/>
      <c r="CD11" s="809"/>
      <c r="CE11" s="809"/>
      <c r="CF11" s="809"/>
      <c r="CG11" s="823"/>
      <c r="CH11" s="798"/>
      <c r="CI11" s="799"/>
      <c r="CJ11" s="799"/>
      <c r="CK11" s="799"/>
      <c r="CL11" s="800"/>
      <c r="CM11" s="798"/>
      <c r="CN11" s="799"/>
      <c r="CO11" s="799"/>
      <c r="CP11" s="799"/>
      <c r="CQ11" s="800"/>
      <c r="CR11" s="798"/>
      <c r="CS11" s="799"/>
      <c r="CT11" s="799"/>
      <c r="CU11" s="799"/>
      <c r="CV11" s="800"/>
      <c r="CW11" s="798"/>
      <c r="CX11" s="799"/>
      <c r="CY11" s="799"/>
      <c r="CZ11" s="799"/>
      <c r="DA11" s="800"/>
      <c r="DB11" s="798"/>
      <c r="DC11" s="799"/>
      <c r="DD11" s="799"/>
      <c r="DE11" s="799"/>
      <c r="DF11" s="800"/>
      <c r="DG11" s="798"/>
      <c r="DH11" s="799"/>
      <c r="DI11" s="799"/>
      <c r="DJ11" s="799"/>
      <c r="DK11" s="800"/>
      <c r="DL11" s="798"/>
      <c r="DM11" s="799"/>
      <c r="DN11" s="799"/>
      <c r="DO11" s="799"/>
      <c r="DP11" s="800"/>
      <c r="DQ11" s="798"/>
      <c r="DR11" s="799"/>
      <c r="DS11" s="799"/>
      <c r="DT11" s="799"/>
      <c r="DU11" s="800"/>
      <c r="DV11" s="808"/>
      <c r="DW11" s="809"/>
      <c r="DX11" s="809"/>
      <c r="DY11" s="809"/>
      <c r="DZ11" s="810"/>
      <c r="EA11" s="205"/>
    </row>
    <row r="12" spans="1:131" s="206" customFormat="1" ht="26.25" customHeight="1" x14ac:dyDescent="0.15">
      <c r="A12" s="209">
        <v>6</v>
      </c>
      <c r="B12" s="811"/>
      <c r="C12" s="812"/>
      <c r="D12" s="812"/>
      <c r="E12" s="812"/>
      <c r="F12" s="812"/>
      <c r="G12" s="812"/>
      <c r="H12" s="812"/>
      <c r="I12" s="812"/>
      <c r="J12" s="812"/>
      <c r="K12" s="812"/>
      <c r="L12" s="812"/>
      <c r="M12" s="812"/>
      <c r="N12" s="812"/>
      <c r="O12" s="812"/>
      <c r="P12" s="813"/>
      <c r="Q12" s="814"/>
      <c r="R12" s="815"/>
      <c r="S12" s="815"/>
      <c r="T12" s="815"/>
      <c r="U12" s="815"/>
      <c r="V12" s="815"/>
      <c r="W12" s="815"/>
      <c r="X12" s="815"/>
      <c r="Y12" s="815"/>
      <c r="Z12" s="815"/>
      <c r="AA12" s="815"/>
      <c r="AB12" s="815"/>
      <c r="AC12" s="815"/>
      <c r="AD12" s="815"/>
      <c r="AE12" s="816"/>
      <c r="AF12" s="817"/>
      <c r="AG12" s="818"/>
      <c r="AH12" s="818"/>
      <c r="AI12" s="818"/>
      <c r="AJ12" s="819"/>
      <c r="AK12" s="820"/>
      <c r="AL12" s="807"/>
      <c r="AM12" s="807"/>
      <c r="AN12" s="807"/>
      <c r="AO12" s="807"/>
      <c r="AP12" s="807"/>
      <c r="AQ12" s="807"/>
      <c r="AR12" s="807"/>
      <c r="AS12" s="807"/>
      <c r="AT12" s="807"/>
      <c r="AU12" s="821"/>
      <c r="AV12" s="821"/>
      <c r="AW12" s="821"/>
      <c r="AX12" s="821"/>
      <c r="AY12" s="822"/>
      <c r="AZ12" s="344"/>
      <c r="BA12" s="344"/>
      <c r="BB12" s="344"/>
      <c r="BC12" s="344"/>
      <c r="BD12" s="344"/>
      <c r="BE12" s="204"/>
      <c r="BF12" s="204"/>
      <c r="BG12" s="204"/>
      <c r="BH12" s="204"/>
      <c r="BI12" s="204"/>
      <c r="BJ12" s="204"/>
      <c r="BK12" s="204"/>
      <c r="BL12" s="204"/>
      <c r="BM12" s="204"/>
      <c r="BN12" s="204"/>
      <c r="BO12" s="204"/>
      <c r="BP12" s="204"/>
      <c r="BQ12" s="209">
        <v>6</v>
      </c>
      <c r="BR12" s="210"/>
      <c r="BS12" s="808"/>
      <c r="BT12" s="809"/>
      <c r="BU12" s="809"/>
      <c r="BV12" s="809"/>
      <c r="BW12" s="809"/>
      <c r="BX12" s="809"/>
      <c r="BY12" s="809"/>
      <c r="BZ12" s="809"/>
      <c r="CA12" s="809"/>
      <c r="CB12" s="809"/>
      <c r="CC12" s="809"/>
      <c r="CD12" s="809"/>
      <c r="CE12" s="809"/>
      <c r="CF12" s="809"/>
      <c r="CG12" s="823"/>
      <c r="CH12" s="798"/>
      <c r="CI12" s="799"/>
      <c r="CJ12" s="799"/>
      <c r="CK12" s="799"/>
      <c r="CL12" s="800"/>
      <c r="CM12" s="798"/>
      <c r="CN12" s="799"/>
      <c r="CO12" s="799"/>
      <c r="CP12" s="799"/>
      <c r="CQ12" s="800"/>
      <c r="CR12" s="798"/>
      <c r="CS12" s="799"/>
      <c r="CT12" s="799"/>
      <c r="CU12" s="799"/>
      <c r="CV12" s="800"/>
      <c r="CW12" s="798"/>
      <c r="CX12" s="799"/>
      <c r="CY12" s="799"/>
      <c r="CZ12" s="799"/>
      <c r="DA12" s="800"/>
      <c r="DB12" s="798"/>
      <c r="DC12" s="799"/>
      <c r="DD12" s="799"/>
      <c r="DE12" s="799"/>
      <c r="DF12" s="800"/>
      <c r="DG12" s="798"/>
      <c r="DH12" s="799"/>
      <c r="DI12" s="799"/>
      <c r="DJ12" s="799"/>
      <c r="DK12" s="800"/>
      <c r="DL12" s="798"/>
      <c r="DM12" s="799"/>
      <c r="DN12" s="799"/>
      <c r="DO12" s="799"/>
      <c r="DP12" s="800"/>
      <c r="DQ12" s="798"/>
      <c r="DR12" s="799"/>
      <c r="DS12" s="799"/>
      <c r="DT12" s="799"/>
      <c r="DU12" s="800"/>
      <c r="DV12" s="808"/>
      <c r="DW12" s="809"/>
      <c r="DX12" s="809"/>
      <c r="DY12" s="809"/>
      <c r="DZ12" s="810"/>
      <c r="EA12" s="205"/>
    </row>
    <row r="13" spans="1:131" s="206" customFormat="1" ht="26.25" customHeight="1" x14ac:dyDescent="0.15">
      <c r="A13" s="209">
        <v>7</v>
      </c>
      <c r="B13" s="811"/>
      <c r="C13" s="812"/>
      <c r="D13" s="812"/>
      <c r="E13" s="812"/>
      <c r="F13" s="812"/>
      <c r="G13" s="812"/>
      <c r="H13" s="812"/>
      <c r="I13" s="812"/>
      <c r="J13" s="812"/>
      <c r="K13" s="812"/>
      <c r="L13" s="812"/>
      <c r="M13" s="812"/>
      <c r="N13" s="812"/>
      <c r="O13" s="812"/>
      <c r="P13" s="813"/>
      <c r="Q13" s="814"/>
      <c r="R13" s="815"/>
      <c r="S13" s="815"/>
      <c r="T13" s="815"/>
      <c r="U13" s="815"/>
      <c r="V13" s="815"/>
      <c r="W13" s="815"/>
      <c r="X13" s="815"/>
      <c r="Y13" s="815"/>
      <c r="Z13" s="815"/>
      <c r="AA13" s="815"/>
      <c r="AB13" s="815"/>
      <c r="AC13" s="815"/>
      <c r="AD13" s="815"/>
      <c r="AE13" s="816"/>
      <c r="AF13" s="817"/>
      <c r="AG13" s="818"/>
      <c r="AH13" s="818"/>
      <c r="AI13" s="818"/>
      <c r="AJ13" s="819"/>
      <c r="AK13" s="820"/>
      <c r="AL13" s="807"/>
      <c r="AM13" s="807"/>
      <c r="AN13" s="807"/>
      <c r="AO13" s="807"/>
      <c r="AP13" s="807"/>
      <c r="AQ13" s="807"/>
      <c r="AR13" s="807"/>
      <c r="AS13" s="807"/>
      <c r="AT13" s="807"/>
      <c r="AU13" s="821"/>
      <c r="AV13" s="821"/>
      <c r="AW13" s="821"/>
      <c r="AX13" s="821"/>
      <c r="AY13" s="822"/>
      <c r="AZ13" s="344"/>
      <c r="BA13" s="344"/>
      <c r="BB13" s="344"/>
      <c r="BC13" s="344"/>
      <c r="BD13" s="344"/>
      <c r="BE13" s="204"/>
      <c r="BF13" s="204"/>
      <c r="BG13" s="204"/>
      <c r="BH13" s="204"/>
      <c r="BI13" s="204"/>
      <c r="BJ13" s="204"/>
      <c r="BK13" s="204"/>
      <c r="BL13" s="204"/>
      <c r="BM13" s="204"/>
      <c r="BN13" s="204"/>
      <c r="BO13" s="204"/>
      <c r="BP13" s="204"/>
      <c r="BQ13" s="209">
        <v>7</v>
      </c>
      <c r="BR13" s="210"/>
      <c r="BS13" s="808"/>
      <c r="BT13" s="809"/>
      <c r="BU13" s="809"/>
      <c r="BV13" s="809"/>
      <c r="BW13" s="809"/>
      <c r="BX13" s="809"/>
      <c r="BY13" s="809"/>
      <c r="BZ13" s="809"/>
      <c r="CA13" s="809"/>
      <c r="CB13" s="809"/>
      <c r="CC13" s="809"/>
      <c r="CD13" s="809"/>
      <c r="CE13" s="809"/>
      <c r="CF13" s="809"/>
      <c r="CG13" s="823"/>
      <c r="CH13" s="798"/>
      <c r="CI13" s="799"/>
      <c r="CJ13" s="799"/>
      <c r="CK13" s="799"/>
      <c r="CL13" s="800"/>
      <c r="CM13" s="798"/>
      <c r="CN13" s="799"/>
      <c r="CO13" s="799"/>
      <c r="CP13" s="799"/>
      <c r="CQ13" s="800"/>
      <c r="CR13" s="798"/>
      <c r="CS13" s="799"/>
      <c r="CT13" s="799"/>
      <c r="CU13" s="799"/>
      <c r="CV13" s="800"/>
      <c r="CW13" s="798"/>
      <c r="CX13" s="799"/>
      <c r="CY13" s="799"/>
      <c r="CZ13" s="799"/>
      <c r="DA13" s="800"/>
      <c r="DB13" s="798"/>
      <c r="DC13" s="799"/>
      <c r="DD13" s="799"/>
      <c r="DE13" s="799"/>
      <c r="DF13" s="800"/>
      <c r="DG13" s="798"/>
      <c r="DH13" s="799"/>
      <c r="DI13" s="799"/>
      <c r="DJ13" s="799"/>
      <c r="DK13" s="800"/>
      <c r="DL13" s="798"/>
      <c r="DM13" s="799"/>
      <c r="DN13" s="799"/>
      <c r="DO13" s="799"/>
      <c r="DP13" s="800"/>
      <c r="DQ13" s="798"/>
      <c r="DR13" s="799"/>
      <c r="DS13" s="799"/>
      <c r="DT13" s="799"/>
      <c r="DU13" s="800"/>
      <c r="DV13" s="808"/>
      <c r="DW13" s="809"/>
      <c r="DX13" s="809"/>
      <c r="DY13" s="809"/>
      <c r="DZ13" s="810"/>
      <c r="EA13" s="205"/>
    </row>
    <row r="14" spans="1:131" s="206" customFormat="1" ht="26.25" customHeight="1" x14ac:dyDescent="0.15">
      <c r="A14" s="209">
        <v>8</v>
      </c>
      <c r="B14" s="811"/>
      <c r="C14" s="812"/>
      <c r="D14" s="812"/>
      <c r="E14" s="812"/>
      <c r="F14" s="812"/>
      <c r="G14" s="812"/>
      <c r="H14" s="812"/>
      <c r="I14" s="812"/>
      <c r="J14" s="812"/>
      <c r="K14" s="812"/>
      <c r="L14" s="812"/>
      <c r="M14" s="812"/>
      <c r="N14" s="812"/>
      <c r="O14" s="812"/>
      <c r="P14" s="813"/>
      <c r="Q14" s="814"/>
      <c r="R14" s="815"/>
      <c r="S14" s="815"/>
      <c r="T14" s="815"/>
      <c r="U14" s="815"/>
      <c r="V14" s="815"/>
      <c r="W14" s="815"/>
      <c r="X14" s="815"/>
      <c r="Y14" s="815"/>
      <c r="Z14" s="815"/>
      <c r="AA14" s="815"/>
      <c r="AB14" s="815"/>
      <c r="AC14" s="815"/>
      <c r="AD14" s="815"/>
      <c r="AE14" s="816"/>
      <c r="AF14" s="817"/>
      <c r="AG14" s="818"/>
      <c r="AH14" s="818"/>
      <c r="AI14" s="818"/>
      <c r="AJ14" s="819"/>
      <c r="AK14" s="820"/>
      <c r="AL14" s="807"/>
      <c r="AM14" s="807"/>
      <c r="AN14" s="807"/>
      <c r="AO14" s="807"/>
      <c r="AP14" s="807"/>
      <c r="AQ14" s="807"/>
      <c r="AR14" s="807"/>
      <c r="AS14" s="807"/>
      <c r="AT14" s="807"/>
      <c r="AU14" s="821"/>
      <c r="AV14" s="821"/>
      <c r="AW14" s="821"/>
      <c r="AX14" s="821"/>
      <c r="AY14" s="822"/>
      <c r="AZ14" s="344"/>
      <c r="BA14" s="344"/>
      <c r="BB14" s="344"/>
      <c r="BC14" s="344"/>
      <c r="BD14" s="344"/>
      <c r="BE14" s="204"/>
      <c r="BF14" s="204"/>
      <c r="BG14" s="204"/>
      <c r="BH14" s="204"/>
      <c r="BI14" s="204"/>
      <c r="BJ14" s="204"/>
      <c r="BK14" s="204"/>
      <c r="BL14" s="204"/>
      <c r="BM14" s="204"/>
      <c r="BN14" s="204"/>
      <c r="BO14" s="204"/>
      <c r="BP14" s="204"/>
      <c r="BQ14" s="209">
        <v>8</v>
      </c>
      <c r="BR14" s="210"/>
      <c r="BS14" s="808"/>
      <c r="BT14" s="809"/>
      <c r="BU14" s="809"/>
      <c r="BV14" s="809"/>
      <c r="BW14" s="809"/>
      <c r="BX14" s="809"/>
      <c r="BY14" s="809"/>
      <c r="BZ14" s="809"/>
      <c r="CA14" s="809"/>
      <c r="CB14" s="809"/>
      <c r="CC14" s="809"/>
      <c r="CD14" s="809"/>
      <c r="CE14" s="809"/>
      <c r="CF14" s="809"/>
      <c r="CG14" s="823"/>
      <c r="CH14" s="798"/>
      <c r="CI14" s="799"/>
      <c r="CJ14" s="799"/>
      <c r="CK14" s="799"/>
      <c r="CL14" s="800"/>
      <c r="CM14" s="798"/>
      <c r="CN14" s="799"/>
      <c r="CO14" s="799"/>
      <c r="CP14" s="799"/>
      <c r="CQ14" s="800"/>
      <c r="CR14" s="798"/>
      <c r="CS14" s="799"/>
      <c r="CT14" s="799"/>
      <c r="CU14" s="799"/>
      <c r="CV14" s="800"/>
      <c r="CW14" s="798"/>
      <c r="CX14" s="799"/>
      <c r="CY14" s="799"/>
      <c r="CZ14" s="799"/>
      <c r="DA14" s="800"/>
      <c r="DB14" s="798"/>
      <c r="DC14" s="799"/>
      <c r="DD14" s="799"/>
      <c r="DE14" s="799"/>
      <c r="DF14" s="800"/>
      <c r="DG14" s="798"/>
      <c r="DH14" s="799"/>
      <c r="DI14" s="799"/>
      <c r="DJ14" s="799"/>
      <c r="DK14" s="800"/>
      <c r="DL14" s="798"/>
      <c r="DM14" s="799"/>
      <c r="DN14" s="799"/>
      <c r="DO14" s="799"/>
      <c r="DP14" s="800"/>
      <c r="DQ14" s="798"/>
      <c r="DR14" s="799"/>
      <c r="DS14" s="799"/>
      <c r="DT14" s="799"/>
      <c r="DU14" s="800"/>
      <c r="DV14" s="808"/>
      <c r="DW14" s="809"/>
      <c r="DX14" s="809"/>
      <c r="DY14" s="809"/>
      <c r="DZ14" s="810"/>
      <c r="EA14" s="205"/>
    </row>
    <row r="15" spans="1:131" s="206" customFormat="1" ht="26.25" customHeight="1" x14ac:dyDescent="0.15">
      <c r="A15" s="209">
        <v>9</v>
      </c>
      <c r="B15" s="811"/>
      <c r="C15" s="812"/>
      <c r="D15" s="812"/>
      <c r="E15" s="812"/>
      <c r="F15" s="812"/>
      <c r="G15" s="812"/>
      <c r="H15" s="812"/>
      <c r="I15" s="812"/>
      <c r="J15" s="812"/>
      <c r="K15" s="812"/>
      <c r="L15" s="812"/>
      <c r="M15" s="812"/>
      <c r="N15" s="812"/>
      <c r="O15" s="812"/>
      <c r="P15" s="813"/>
      <c r="Q15" s="814"/>
      <c r="R15" s="815"/>
      <c r="S15" s="815"/>
      <c r="T15" s="815"/>
      <c r="U15" s="815"/>
      <c r="V15" s="815"/>
      <c r="W15" s="815"/>
      <c r="X15" s="815"/>
      <c r="Y15" s="815"/>
      <c r="Z15" s="815"/>
      <c r="AA15" s="815"/>
      <c r="AB15" s="815"/>
      <c r="AC15" s="815"/>
      <c r="AD15" s="815"/>
      <c r="AE15" s="816"/>
      <c r="AF15" s="817"/>
      <c r="AG15" s="818"/>
      <c r="AH15" s="818"/>
      <c r="AI15" s="818"/>
      <c r="AJ15" s="819"/>
      <c r="AK15" s="820"/>
      <c r="AL15" s="807"/>
      <c r="AM15" s="807"/>
      <c r="AN15" s="807"/>
      <c r="AO15" s="807"/>
      <c r="AP15" s="807"/>
      <c r="AQ15" s="807"/>
      <c r="AR15" s="807"/>
      <c r="AS15" s="807"/>
      <c r="AT15" s="807"/>
      <c r="AU15" s="821"/>
      <c r="AV15" s="821"/>
      <c r="AW15" s="821"/>
      <c r="AX15" s="821"/>
      <c r="AY15" s="822"/>
      <c r="AZ15" s="344"/>
      <c r="BA15" s="344"/>
      <c r="BB15" s="344"/>
      <c r="BC15" s="344"/>
      <c r="BD15" s="344"/>
      <c r="BE15" s="204"/>
      <c r="BF15" s="204"/>
      <c r="BG15" s="204"/>
      <c r="BH15" s="204"/>
      <c r="BI15" s="204"/>
      <c r="BJ15" s="204"/>
      <c r="BK15" s="204"/>
      <c r="BL15" s="204"/>
      <c r="BM15" s="204"/>
      <c r="BN15" s="204"/>
      <c r="BO15" s="204"/>
      <c r="BP15" s="204"/>
      <c r="BQ15" s="209">
        <v>9</v>
      </c>
      <c r="BR15" s="210"/>
      <c r="BS15" s="808"/>
      <c r="BT15" s="809"/>
      <c r="BU15" s="809"/>
      <c r="BV15" s="809"/>
      <c r="BW15" s="809"/>
      <c r="BX15" s="809"/>
      <c r="BY15" s="809"/>
      <c r="BZ15" s="809"/>
      <c r="CA15" s="809"/>
      <c r="CB15" s="809"/>
      <c r="CC15" s="809"/>
      <c r="CD15" s="809"/>
      <c r="CE15" s="809"/>
      <c r="CF15" s="809"/>
      <c r="CG15" s="823"/>
      <c r="CH15" s="798"/>
      <c r="CI15" s="799"/>
      <c r="CJ15" s="799"/>
      <c r="CK15" s="799"/>
      <c r="CL15" s="800"/>
      <c r="CM15" s="798"/>
      <c r="CN15" s="799"/>
      <c r="CO15" s="799"/>
      <c r="CP15" s="799"/>
      <c r="CQ15" s="800"/>
      <c r="CR15" s="798"/>
      <c r="CS15" s="799"/>
      <c r="CT15" s="799"/>
      <c r="CU15" s="799"/>
      <c r="CV15" s="800"/>
      <c r="CW15" s="798"/>
      <c r="CX15" s="799"/>
      <c r="CY15" s="799"/>
      <c r="CZ15" s="799"/>
      <c r="DA15" s="800"/>
      <c r="DB15" s="798"/>
      <c r="DC15" s="799"/>
      <c r="DD15" s="799"/>
      <c r="DE15" s="799"/>
      <c r="DF15" s="800"/>
      <c r="DG15" s="798"/>
      <c r="DH15" s="799"/>
      <c r="DI15" s="799"/>
      <c r="DJ15" s="799"/>
      <c r="DK15" s="800"/>
      <c r="DL15" s="798"/>
      <c r="DM15" s="799"/>
      <c r="DN15" s="799"/>
      <c r="DO15" s="799"/>
      <c r="DP15" s="800"/>
      <c r="DQ15" s="798"/>
      <c r="DR15" s="799"/>
      <c r="DS15" s="799"/>
      <c r="DT15" s="799"/>
      <c r="DU15" s="800"/>
      <c r="DV15" s="808"/>
      <c r="DW15" s="809"/>
      <c r="DX15" s="809"/>
      <c r="DY15" s="809"/>
      <c r="DZ15" s="810"/>
      <c r="EA15" s="205"/>
    </row>
    <row r="16" spans="1:131" s="206" customFormat="1" ht="26.25" customHeight="1" x14ac:dyDescent="0.15">
      <c r="A16" s="209">
        <v>10</v>
      </c>
      <c r="B16" s="811"/>
      <c r="C16" s="812"/>
      <c r="D16" s="812"/>
      <c r="E16" s="812"/>
      <c r="F16" s="812"/>
      <c r="G16" s="812"/>
      <c r="H16" s="812"/>
      <c r="I16" s="812"/>
      <c r="J16" s="812"/>
      <c r="K16" s="812"/>
      <c r="L16" s="812"/>
      <c r="M16" s="812"/>
      <c r="N16" s="812"/>
      <c r="O16" s="812"/>
      <c r="P16" s="813"/>
      <c r="Q16" s="814"/>
      <c r="R16" s="815"/>
      <c r="S16" s="815"/>
      <c r="T16" s="815"/>
      <c r="U16" s="815"/>
      <c r="V16" s="815"/>
      <c r="W16" s="815"/>
      <c r="X16" s="815"/>
      <c r="Y16" s="815"/>
      <c r="Z16" s="815"/>
      <c r="AA16" s="815"/>
      <c r="AB16" s="815"/>
      <c r="AC16" s="815"/>
      <c r="AD16" s="815"/>
      <c r="AE16" s="816"/>
      <c r="AF16" s="817"/>
      <c r="AG16" s="818"/>
      <c r="AH16" s="818"/>
      <c r="AI16" s="818"/>
      <c r="AJ16" s="819"/>
      <c r="AK16" s="820"/>
      <c r="AL16" s="807"/>
      <c r="AM16" s="807"/>
      <c r="AN16" s="807"/>
      <c r="AO16" s="807"/>
      <c r="AP16" s="807"/>
      <c r="AQ16" s="807"/>
      <c r="AR16" s="807"/>
      <c r="AS16" s="807"/>
      <c r="AT16" s="807"/>
      <c r="AU16" s="821"/>
      <c r="AV16" s="821"/>
      <c r="AW16" s="821"/>
      <c r="AX16" s="821"/>
      <c r="AY16" s="822"/>
      <c r="AZ16" s="344"/>
      <c r="BA16" s="344"/>
      <c r="BB16" s="344"/>
      <c r="BC16" s="344"/>
      <c r="BD16" s="344"/>
      <c r="BE16" s="204"/>
      <c r="BF16" s="204"/>
      <c r="BG16" s="204"/>
      <c r="BH16" s="204"/>
      <c r="BI16" s="204"/>
      <c r="BJ16" s="204"/>
      <c r="BK16" s="204"/>
      <c r="BL16" s="204"/>
      <c r="BM16" s="204"/>
      <c r="BN16" s="204"/>
      <c r="BO16" s="204"/>
      <c r="BP16" s="204"/>
      <c r="BQ16" s="209">
        <v>10</v>
      </c>
      <c r="BR16" s="210"/>
      <c r="BS16" s="808"/>
      <c r="BT16" s="809"/>
      <c r="BU16" s="809"/>
      <c r="BV16" s="809"/>
      <c r="BW16" s="809"/>
      <c r="BX16" s="809"/>
      <c r="BY16" s="809"/>
      <c r="BZ16" s="809"/>
      <c r="CA16" s="809"/>
      <c r="CB16" s="809"/>
      <c r="CC16" s="809"/>
      <c r="CD16" s="809"/>
      <c r="CE16" s="809"/>
      <c r="CF16" s="809"/>
      <c r="CG16" s="823"/>
      <c r="CH16" s="798"/>
      <c r="CI16" s="799"/>
      <c r="CJ16" s="799"/>
      <c r="CK16" s="799"/>
      <c r="CL16" s="800"/>
      <c r="CM16" s="798"/>
      <c r="CN16" s="799"/>
      <c r="CO16" s="799"/>
      <c r="CP16" s="799"/>
      <c r="CQ16" s="800"/>
      <c r="CR16" s="798"/>
      <c r="CS16" s="799"/>
      <c r="CT16" s="799"/>
      <c r="CU16" s="799"/>
      <c r="CV16" s="800"/>
      <c r="CW16" s="798"/>
      <c r="CX16" s="799"/>
      <c r="CY16" s="799"/>
      <c r="CZ16" s="799"/>
      <c r="DA16" s="800"/>
      <c r="DB16" s="798"/>
      <c r="DC16" s="799"/>
      <c r="DD16" s="799"/>
      <c r="DE16" s="799"/>
      <c r="DF16" s="800"/>
      <c r="DG16" s="798"/>
      <c r="DH16" s="799"/>
      <c r="DI16" s="799"/>
      <c r="DJ16" s="799"/>
      <c r="DK16" s="800"/>
      <c r="DL16" s="798"/>
      <c r="DM16" s="799"/>
      <c r="DN16" s="799"/>
      <c r="DO16" s="799"/>
      <c r="DP16" s="800"/>
      <c r="DQ16" s="798"/>
      <c r="DR16" s="799"/>
      <c r="DS16" s="799"/>
      <c r="DT16" s="799"/>
      <c r="DU16" s="800"/>
      <c r="DV16" s="808"/>
      <c r="DW16" s="809"/>
      <c r="DX16" s="809"/>
      <c r="DY16" s="809"/>
      <c r="DZ16" s="810"/>
      <c r="EA16" s="205"/>
    </row>
    <row r="17" spans="1:131" s="206" customFormat="1" ht="26.25" customHeight="1" x14ac:dyDescent="0.15">
      <c r="A17" s="209">
        <v>11</v>
      </c>
      <c r="B17" s="811"/>
      <c r="C17" s="812"/>
      <c r="D17" s="812"/>
      <c r="E17" s="812"/>
      <c r="F17" s="812"/>
      <c r="G17" s="812"/>
      <c r="H17" s="812"/>
      <c r="I17" s="812"/>
      <c r="J17" s="812"/>
      <c r="K17" s="812"/>
      <c r="L17" s="812"/>
      <c r="M17" s="812"/>
      <c r="N17" s="812"/>
      <c r="O17" s="812"/>
      <c r="P17" s="813"/>
      <c r="Q17" s="814"/>
      <c r="R17" s="815"/>
      <c r="S17" s="815"/>
      <c r="T17" s="815"/>
      <c r="U17" s="815"/>
      <c r="V17" s="815"/>
      <c r="W17" s="815"/>
      <c r="X17" s="815"/>
      <c r="Y17" s="815"/>
      <c r="Z17" s="815"/>
      <c r="AA17" s="815"/>
      <c r="AB17" s="815"/>
      <c r="AC17" s="815"/>
      <c r="AD17" s="815"/>
      <c r="AE17" s="816"/>
      <c r="AF17" s="817"/>
      <c r="AG17" s="818"/>
      <c r="AH17" s="818"/>
      <c r="AI17" s="818"/>
      <c r="AJ17" s="819"/>
      <c r="AK17" s="820"/>
      <c r="AL17" s="807"/>
      <c r="AM17" s="807"/>
      <c r="AN17" s="807"/>
      <c r="AO17" s="807"/>
      <c r="AP17" s="807"/>
      <c r="AQ17" s="807"/>
      <c r="AR17" s="807"/>
      <c r="AS17" s="807"/>
      <c r="AT17" s="807"/>
      <c r="AU17" s="821"/>
      <c r="AV17" s="821"/>
      <c r="AW17" s="821"/>
      <c r="AX17" s="821"/>
      <c r="AY17" s="822"/>
      <c r="AZ17" s="344"/>
      <c r="BA17" s="344"/>
      <c r="BB17" s="344"/>
      <c r="BC17" s="344"/>
      <c r="BD17" s="344"/>
      <c r="BE17" s="204"/>
      <c r="BF17" s="204"/>
      <c r="BG17" s="204"/>
      <c r="BH17" s="204"/>
      <c r="BI17" s="204"/>
      <c r="BJ17" s="204"/>
      <c r="BK17" s="204"/>
      <c r="BL17" s="204"/>
      <c r="BM17" s="204"/>
      <c r="BN17" s="204"/>
      <c r="BO17" s="204"/>
      <c r="BP17" s="204"/>
      <c r="BQ17" s="209">
        <v>11</v>
      </c>
      <c r="BR17" s="210"/>
      <c r="BS17" s="808"/>
      <c r="BT17" s="809"/>
      <c r="BU17" s="809"/>
      <c r="BV17" s="809"/>
      <c r="BW17" s="809"/>
      <c r="BX17" s="809"/>
      <c r="BY17" s="809"/>
      <c r="BZ17" s="809"/>
      <c r="CA17" s="809"/>
      <c r="CB17" s="809"/>
      <c r="CC17" s="809"/>
      <c r="CD17" s="809"/>
      <c r="CE17" s="809"/>
      <c r="CF17" s="809"/>
      <c r="CG17" s="823"/>
      <c r="CH17" s="798"/>
      <c r="CI17" s="799"/>
      <c r="CJ17" s="799"/>
      <c r="CK17" s="799"/>
      <c r="CL17" s="800"/>
      <c r="CM17" s="798"/>
      <c r="CN17" s="799"/>
      <c r="CO17" s="799"/>
      <c r="CP17" s="799"/>
      <c r="CQ17" s="800"/>
      <c r="CR17" s="798"/>
      <c r="CS17" s="799"/>
      <c r="CT17" s="799"/>
      <c r="CU17" s="799"/>
      <c r="CV17" s="800"/>
      <c r="CW17" s="798"/>
      <c r="CX17" s="799"/>
      <c r="CY17" s="799"/>
      <c r="CZ17" s="799"/>
      <c r="DA17" s="800"/>
      <c r="DB17" s="798"/>
      <c r="DC17" s="799"/>
      <c r="DD17" s="799"/>
      <c r="DE17" s="799"/>
      <c r="DF17" s="800"/>
      <c r="DG17" s="798"/>
      <c r="DH17" s="799"/>
      <c r="DI17" s="799"/>
      <c r="DJ17" s="799"/>
      <c r="DK17" s="800"/>
      <c r="DL17" s="798"/>
      <c r="DM17" s="799"/>
      <c r="DN17" s="799"/>
      <c r="DO17" s="799"/>
      <c r="DP17" s="800"/>
      <c r="DQ17" s="798"/>
      <c r="DR17" s="799"/>
      <c r="DS17" s="799"/>
      <c r="DT17" s="799"/>
      <c r="DU17" s="800"/>
      <c r="DV17" s="808"/>
      <c r="DW17" s="809"/>
      <c r="DX17" s="809"/>
      <c r="DY17" s="809"/>
      <c r="DZ17" s="810"/>
      <c r="EA17" s="205"/>
    </row>
    <row r="18" spans="1:131" s="206" customFormat="1" ht="26.25" customHeight="1" x14ac:dyDescent="0.15">
      <c r="A18" s="209">
        <v>12</v>
      </c>
      <c r="B18" s="811"/>
      <c r="C18" s="812"/>
      <c r="D18" s="812"/>
      <c r="E18" s="812"/>
      <c r="F18" s="812"/>
      <c r="G18" s="812"/>
      <c r="H18" s="812"/>
      <c r="I18" s="812"/>
      <c r="J18" s="812"/>
      <c r="K18" s="812"/>
      <c r="L18" s="812"/>
      <c r="M18" s="812"/>
      <c r="N18" s="812"/>
      <c r="O18" s="812"/>
      <c r="P18" s="813"/>
      <c r="Q18" s="814"/>
      <c r="R18" s="815"/>
      <c r="S18" s="815"/>
      <c r="T18" s="815"/>
      <c r="U18" s="815"/>
      <c r="V18" s="815"/>
      <c r="W18" s="815"/>
      <c r="X18" s="815"/>
      <c r="Y18" s="815"/>
      <c r="Z18" s="815"/>
      <c r="AA18" s="815"/>
      <c r="AB18" s="815"/>
      <c r="AC18" s="815"/>
      <c r="AD18" s="815"/>
      <c r="AE18" s="816"/>
      <c r="AF18" s="817"/>
      <c r="AG18" s="818"/>
      <c r="AH18" s="818"/>
      <c r="AI18" s="818"/>
      <c r="AJ18" s="819"/>
      <c r="AK18" s="820"/>
      <c r="AL18" s="807"/>
      <c r="AM18" s="807"/>
      <c r="AN18" s="807"/>
      <c r="AO18" s="807"/>
      <c r="AP18" s="807"/>
      <c r="AQ18" s="807"/>
      <c r="AR18" s="807"/>
      <c r="AS18" s="807"/>
      <c r="AT18" s="807"/>
      <c r="AU18" s="821"/>
      <c r="AV18" s="821"/>
      <c r="AW18" s="821"/>
      <c r="AX18" s="821"/>
      <c r="AY18" s="822"/>
      <c r="AZ18" s="344"/>
      <c r="BA18" s="344"/>
      <c r="BB18" s="344"/>
      <c r="BC18" s="344"/>
      <c r="BD18" s="344"/>
      <c r="BE18" s="204"/>
      <c r="BF18" s="204"/>
      <c r="BG18" s="204"/>
      <c r="BH18" s="204"/>
      <c r="BI18" s="204"/>
      <c r="BJ18" s="204"/>
      <c r="BK18" s="204"/>
      <c r="BL18" s="204"/>
      <c r="BM18" s="204"/>
      <c r="BN18" s="204"/>
      <c r="BO18" s="204"/>
      <c r="BP18" s="204"/>
      <c r="BQ18" s="209">
        <v>12</v>
      </c>
      <c r="BR18" s="210"/>
      <c r="BS18" s="808"/>
      <c r="BT18" s="809"/>
      <c r="BU18" s="809"/>
      <c r="BV18" s="809"/>
      <c r="BW18" s="809"/>
      <c r="BX18" s="809"/>
      <c r="BY18" s="809"/>
      <c r="BZ18" s="809"/>
      <c r="CA18" s="809"/>
      <c r="CB18" s="809"/>
      <c r="CC18" s="809"/>
      <c r="CD18" s="809"/>
      <c r="CE18" s="809"/>
      <c r="CF18" s="809"/>
      <c r="CG18" s="823"/>
      <c r="CH18" s="798"/>
      <c r="CI18" s="799"/>
      <c r="CJ18" s="799"/>
      <c r="CK18" s="799"/>
      <c r="CL18" s="800"/>
      <c r="CM18" s="798"/>
      <c r="CN18" s="799"/>
      <c r="CO18" s="799"/>
      <c r="CP18" s="799"/>
      <c r="CQ18" s="800"/>
      <c r="CR18" s="798"/>
      <c r="CS18" s="799"/>
      <c r="CT18" s="799"/>
      <c r="CU18" s="799"/>
      <c r="CV18" s="800"/>
      <c r="CW18" s="798"/>
      <c r="CX18" s="799"/>
      <c r="CY18" s="799"/>
      <c r="CZ18" s="799"/>
      <c r="DA18" s="800"/>
      <c r="DB18" s="798"/>
      <c r="DC18" s="799"/>
      <c r="DD18" s="799"/>
      <c r="DE18" s="799"/>
      <c r="DF18" s="800"/>
      <c r="DG18" s="798"/>
      <c r="DH18" s="799"/>
      <c r="DI18" s="799"/>
      <c r="DJ18" s="799"/>
      <c r="DK18" s="800"/>
      <c r="DL18" s="798"/>
      <c r="DM18" s="799"/>
      <c r="DN18" s="799"/>
      <c r="DO18" s="799"/>
      <c r="DP18" s="800"/>
      <c r="DQ18" s="798"/>
      <c r="DR18" s="799"/>
      <c r="DS18" s="799"/>
      <c r="DT18" s="799"/>
      <c r="DU18" s="800"/>
      <c r="DV18" s="808"/>
      <c r="DW18" s="809"/>
      <c r="DX18" s="809"/>
      <c r="DY18" s="809"/>
      <c r="DZ18" s="810"/>
      <c r="EA18" s="205"/>
    </row>
    <row r="19" spans="1:131" s="206" customFormat="1" ht="26.25" customHeight="1" x14ac:dyDescent="0.15">
      <c r="A19" s="209">
        <v>13</v>
      </c>
      <c r="B19" s="811"/>
      <c r="C19" s="812"/>
      <c r="D19" s="812"/>
      <c r="E19" s="812"/>
      <c r="F19" s="812"/>
      <c r="G19" s="812"/>
      <c r="H19" s="812"/>
      <c r="I19" s="812"/>
      <c r="J19" s="812"/>
      <c r="K19" s="812"/>
      <c r="L19" s="812"/>
      <c r="M19" s="812"/>
      <c r="N19" s="812"/>
      <c r="O19" s="812"/>
      <c r="P19" s="813"/>
      <c r="Q19" s="814"/>
      <c r="R19" s="815"/>
      <c r="S19" s="815"/>
      <c r="T19" s="815"/>
      <c r="U19" s="815"/>
      <c r="V19" s="815"/>
      <c r="W19" s="815"/>
      <c r="X19" s="815"/>
      <c r="Y19" s="815"/>
      <c r="Z19" s="815"/>
      <c r="AA19" s="815"/>
      <c r="AB19" s="815"/>
      <c r="AC19" s="815"/>
      <c r="AD19" s="815"/>
      <c r="AE19" s="816"/>
      <c r="AF19" s="817"/>
      <c r="AG19" s="818"/>
      <c r="AH19" s="818"/>
      <c r="AI19" s="818"/>
      <c r="AJ19" s="819"/>
      <c r="AK19" s="820"/>
      <c r="AL19" s="807"/>
      <c r="AM19" s="807"/>
      <c r="AN19" s="807"/>
      <c r="AO19" s="807"/>
      <c r="AP19" s="807"/>
      <c r="AQ19" s="807"/>
      <c r="AR19" s="807"/>
      <c r="AS19" s="807"/>
      <c r="AT19" s="807"/>
      <c r="AU19" s="821"/>
      <c r="AV19" s="821"/>
      <c r="AW19" s="821"/>
      <c r="AX19" s="821"/>
      <c r="AY19" s="822"/>
      <c r="AZ19" s="344"/>
      <c r="BA19" s="344"/>
      <c r="BB19" s="344"/>
      <c r="BC19" s="344"/>
      <c r="BD19" s="344"/>
      <c r="BE19" s="204"/>
      <c r="BF19" s="204"/>
      <c r="BG19" s="204"/>
      <c r="BH19" s="204"/>
      <c r="BI19" s="204"/>
      <c r="BJ19" s="204"/>
      <c r="BK19" s="204"/>
      <c r="BL19" s="204"/>
      <c r="BM19" s="204"/>
      <c r="BN19" s="204"/>
      <c r="BO19" s="204"/>
      <c r="BP19" s="204"/>
      <c r="BQ19" s="209">
        <v>13</v>
      </c>
      <c r="BR19" s="210"/>
      <c r="BS19" s="808"/>
      <c r="BT19" s="809"/>
      <c r="BU19" s="809"/>
      <c r="BV19" s="809"/>
      <c r="BW19" s="809"/>
      <c r="BX19" s="809"/>
      <c r="BY19" s="809"/>
      <c r="BZ19" s="809"/>
      <c r="CA19" s="809"/>
      <c r="CB19" s="809"/>
      <c r="CC19" s="809"/>
      <c r="CD19" s="809"/>
      <c r="CE19" s="809"/>
      <c r="CF19" s="809"/>
      <c r="CG19" s="823"/>
      <c r="CH19" s="798"/>
      <c r="CI19" s="799"/>
      <c r="CJ19" s="799"/>
      <c r="CK19" s="799"/>
      <c r="CL19" s="800"/>
      <c r="CM19" s="798"/>
      <c r="CN19" s="799"/>
      <c r="CO19" s="799"/>
      <c r="CP19" s="799"/>
      <c r="CQ19" s="800"/>
      <c r="CR19" s="798"/>
      <c r="CS19" s="799"/>
      <c r="CT19" s="799"/>
      <c r="CU19" s="799"/>
      <c r="CV19" s="800"/>
      <c r="CW19" s="798"/>
      <c r="CX19" s="799"/>
      <c r="CY19" s="799"/>
      <c r="CZ19" s="799"/>
      <c r="DA19" s="800"/>
      <c r="DB19" s="798"/>
      <c r="DC19" s="799"/>
      <c r="DD19" s="799"/>
      <c r="DE19" s="799"/>
      <c r="DF19" s="800"/>
      <c r="DG19" s="798"/>
      <c r="DH19" s="799"/>
      <c r="DI19" s="799"/>
      <c r="DJ19" s="799"/>
      <c r="DK19" s="800"/>
      <c r="DL19" s="798"/>
      <c r="DM19" s="799"/>
      <c r="DN19" s="799"/>
      <c r="DO19" s="799"/>
      <c r="DP19" s="800"/>
      <c r="DQ19" s="798"/>
      <c r="DR19" s="799"/>
      <c r="DS19" s="799"/>
      <c r="DT19" s="799"/>
      <c r="DU19" s="800"/>
      <c r="DV19" s="808"/>
      <c r="DW19" s="809"/>
      <c r="DX19" s="809"/>
      <c r="DY19" s="809"/>
      <c r="DZ19" s="810"/>
      <c r="EA19" s="205"/>
    </row>
    <row r="20" spans="1:131" s="206" customFormat="1" ht="26.25" customHeight="1" x14ac:dyDescent="0.15">
      <c r="A20" s="209">
        <v>14</v>
      </c>
      <c r="B20" s="811"/>
      <c r="C20" s="812"/>
      <c r="D20" s="812"/>
      <c r="E20" s="812"/>
      <c r="F20" s="812"/>
      <c r="G20" s="812"/>
      <c r="H20" s="812"/>
      <c r="I20" s="812"/>
      <c r="J20" s="812"/>
      <c r="K20" s="812"/>
      <c r="L20" s="812"/>
      <c r="M20" s="812"/>
      <c r="N20" s="812"/>
      <c r="O20" s="812"/>
      <c r="P20" s="813"/>
      <c r="Q20" s="814"/>
      <c r="R20" s="815"/>
      <c r="S20" s="815"/>
      <c r="T20" s="815"/>
      <c r="U20" s="815"/>
      <c r="V20" s="815"/>
      <c r="W20" s="815"/>
      <c r="X20" s="815"/>
      <c r="Y20" s="815"/>
      <c r="Z20" s="815"/>
      <c r="AA20" s="815"/>
      <c r="AB20" s="815"/>
      <c r="AC20" s="815"/>
      <c r="AD20" s="815"/>
      <c r="AE20" s="816"/>
      <c r="AF20" s="817"/>
      <c r="AG20" s="818"/>
      <c r="AH20" s="818"/>
      <c r="AI20" s="818"/>
      <c r="AJ20" s="819"/>
      <c r="AK20" s="820"/>
      <c r="AL20" s="807"/>
      <c r="AM20" s="807"/>
      <c r="AN20" s="807"/>
      <c r="AO20" s="807"/>
      <c r="AP20" s="807"/>
      <c r="AQ20" s="807"/>
      <c r="AR20" s="807"/>
      <c r="AS20" s="807"/>
      <c r="AT20" s="807"/>
      <c r="AU20" s="821"/>
      <c r="AV20" s="821"/>
      <c r="AW20" s="821"/>
      <c r="AX20" s="821"/>
      <c r="AY20" s="822"/>
      <c r="AZ20" s="344"/>
      <c r="BA20" s="344"/>
      <c r="BB20" s="344"/>
      <c r="BC20" s="344"/>
      <c r="BD20" s="344"/>
      <c r="BE20" s="204"/>
      <c r="BF20" s="204"/>
      <c r="BG20" s="204"/>
      <c r="BH20" s="204"/>
      <c r="BI20" s="204"/>
      <c r="BJ20" s="204"/>
      <c r="BK20" s="204"/>
      <c r="BL20" s="204"/>
      <c r="BM20" s="204"/>
      <c r="BN20" s="204"/>
      <c r="BO20" s="204"/>
      <c r="BP20" s="204"/>
      <c r="BQ20" s="209">
        <v>14</v>
      </c>
      <c r="BR20" s="210"/>
      <c r="BS20" s="808"/>
      <c r="BT20" s="809"/>
      <c r="BU20" s="809"/>
      <c r="BV20" s="809"/>
      <c r="BW20" s="809"/>
      <c r="BX20" s="809"/>
      <c r="BY20" s="809"/>
      <c r="BZ20" s="809"/>
      <c r="CA20" s="809"/>
      <c r="CB20" s="809"/>
      <c r="CC20" s="809"/>
      <c r="CD20" s="809"/>
      <c r="CE20" s="809"/>
      <c r="CF20" s="809"/>
      <c r="CG20" s="823"/>
      <c r="CH20" s="798"/>
      <c r="CI20" s="799"/>
      <c r="CJ20" s="799"/>
      <c r="CK20" s="799"/>
      <c r="CL20" s="800"/>
      <c r="CM20" s="798"/>
      <c r="CN20" s="799"/>
      <c r="CO20" s="799"/>
      <c r="CP20" s="799"/>
      <c r="CQ20" s="800"/>
      <c r="CR20" s="798"/>
      <c r="CS20" s="799"/>
      <c r="CT20" s="799"/>
      <c r="CU20" s="799"/>
      <c r="CV20" s="800"/>
      <c r="CW20" s="798"/>
      <c r="CX20" s="799"/>
      <c r="CY20" s="799"/>
      <c r="CZ20" s="799"/>
      <c r="DA20" s="800"/>
      <c r="DB20" s="798"/>
      <c r="DC20" s="799"/>
      <c r="DD20" s="799"/>
      <c r="DE20" s="799"/>
      <c r="DF20" s="800"/>
      <c r="DG20" s="798"/>
      <c r="DH20" s="799"/>
      <c r="DI20" s="799"/>
      <c r="DJ20" s="799"/>
      <c r="DK20" s="800"/>
      <c r="DL20" s="798"/>
      <c r="DM20" s="799"/>
      <c r="DN20" s="799"/>
      <c r="DO20" s="799"/>
      <c r="DP20" s="800"/>
      <c r="DQ20" s="798"/>
      <c r="DR20" s="799"/>
      <c r="DS20" s="799"/>
      <c r="DT20" s="799"/>
      <c r="DU20" s="800"/>
      <c r="DV20" s="808"/>
      <c r="DW20" s="809"/>
      <c r="DX20" s="809"/>
      <c r="DY20" s="809"/>
      <c r="DZ20" s="810"/>
      <c r="EA20" s="205"/>
    </row>
    <row r="21" spans="1:131" s="206" customFormat="1" ht="26.25" customHeight="1" thickBot="1" x14ac:dyDescent="0.2">
      <c r="A21" s="209">
        <v>15</v>
      </c>
      <c r="B21" s="811"/>
      <c r="C21" s="812"/>
      <c r="D21" s="812"/>
      <c r="E21" s="812"/>
      <c r="F21" s="812"/>
      <c r="G21" s="812"/>
      <c r="H21" s="812"/>
      <c r="I21" s="812"/>
      <c r="J21" s="812"/>
      <c r="K21" s="812"/>
      <c r="L21" s="812"/>
      <c r="M21" s="812"/>
      <c r="N21" s="812"/>
      <c r="O21" s="812"/>
      <c r="P21" s="813"/>
      <c r="Q21" s="814"/>
      <c r="R21" s="815"/>
      <c r="S21" s="815"/>
      <c r="T21" s="815"/>
      <c r="U21" s="815"/>
      <c r="V21" s="815"/>
      <c r="W21" s="815"/>
      <c r="X21" s="815"/>
      <c r="Y21" s="815"/>
      <c r="Z21" s="815"/>
      <c r="AA21" s="815"/>
      <c r="AB21" s="815"/>
      <c r="AC21" s="815"/>
      <c r="AD21" s="815"/>
      <c r="AE21" s="816"/>
      <c r="AF21" s="817"/>
      <c r="AG21" s="818"/>
      <c r="AH21" s="818"/>
      <c r="AI21" s="818"/>
      <c r="AJ21" s="819"/>
      <c r="AK21" s="820"/>
      <c r="AL21" s="807"/>
      <c r="AM21" s="807"/>
      <c r="AN21" s="807"/>
      <c r="AO21" s="807"/>
      <c r="AP21" s="807"/>
      <c r="AQ21" s="807"/>
      <c r="AR21" s="807"/>
      <c r="AS21" s="807"/>
      <c r="AT21" s="807"/>
      <c r="AU21" s="821"/>
      <c r="AV21" s="821"/>
      <c r="AW21" s="821"/>
      <c r="AX21" s="821"/>
      <c r="AY21" s="822"/>
      <c r="AZ21" s="344"/>
      <c r="BA21" s="344"/>
      <c r="BB21" s="344"/>
      <c r="BC21" s="344"/>
      <c r="BD21" s="344"/>
      <c r="BE21" s="204"/>
      <c r="BF21" s="204"/>
      <c r="BG21" s="204"/>
      <c r="BH21" s="204"/>
      <c r="BI21" s="204"/>
      <c r="BJ21" s="204"/>
      <c r="BK21" s="204"/>
      <c r="BL21" s="204"/>
      <c r="BM21" s="204"/>
      <c r="BN21" s="204"/>
      <c r="BO21" s="204"/>
      <c r="BP21" s="204"/>
      <c r="BQ21" s="209">
        <v>15</v>
      </c>
      <c r="BR21" s="210"/>
      <c r="BS21" s="808"/>
      <c r="BT21" s="809"/>
      <c r="BU21" s="809"/>
      <c r="BV21" s="809"/>
      <c r="BW21" s="809"/>
      <c r="BX21" s="809"/>
      <c r="BY21" s="809"/>
      <c r="BZ21" s="809"/>
      <c r="CA21" s="809"/>
      <c r="CB21" s="809"/>
      <c r="CC21" s="809"/>
      <c r="CD21" s="809"/>
      <c r="CE21" s="809"/>
      <c r="CF21" s="809"/>
      <c r="CG21" s="823"/>
      <c r="CH21" s="798"/>
      <c r="CI21" s="799"/>
      <c r="CJ21" s="799"/>
      <c r="CK21" s="799"/>
      <c r="CL21" s="800"/>
      <c r="CM21" s="798"/>
      <c r="CN21" s="799"/>
      <c r="CO21" s="799"/>
      <c r="CP21" s="799"/>
      <c r="CQ21" s="800"/>
      <c r="CR21" s="798"/>
      <c r="CS21" s="799"/>
      <c r="CT21" s="799"/>
      <c r="CU21" s="799"/>
      <c r="CV21" s="800"/>
      <c r="CW21" s="798"/>
      <c r="CX21" s="799"/>
      <c r="CY21" s="799"/>
      <c r="CZ21" s="799"/>
      <c r="DA21" s="800"/>
      <c r="DB21" s="798"/>
      <c r="DC21" s="799"/>
      <c r="DD21" s="799"/>
      <c r="DE21" s="799"/>
      <c r="DF21" s="800"/>
      <c r="DG21" s="798"/>
      <c r="DH21" s="799"/>
      <c r="DI21" s="799"/>
      <c r="DJ21" s="799"/>
      <c r="DK21" s="800"/>
      <c r="DL21" s="798"/>
      <c r="DM21" s="799"/>
      <c r="DN21" s="799"/>
      <c r="DO21" s="799"/>
      <c r="DP21" s="800"/>
      <c r="DQ21" s="798"/>
      <c r="DR21" s="799"/>
      <c r="DS21" s="799"/>
      <c r="DT21" s="799"/>
      <c r="DU21" s="800"/>
      <c r="DV21" s="808"/>
      <c r="DW21" s="809"/>
      <c r="DX21" s="809"/>
      <c r="DY21" s="809"/>
      <c r="DZ21" s="810"/>
      <c r="EA21" s="205"/>
    </row>
    <row r="22" spans="1:131" s="206" customFormat="1" ht="26.25" customHeight="1" x14ac:dyDescent="0.15">
      <c r="A22" s="209">
        <v>16</v>
      </c>
      <c r="B22" s="811"/>
      <c r="C22" s="812"/>
      <c r="D22" s="812"/>
      <c r="E22" s="812"/>
      <c r="F22" s="812"/>
      <c r="G22" s="812"/>
      <c r="H22" s="812"/>
      <c r="I22" s="812"/>
      <c r="J22" s="812"/>
      <c r="K22" s="812"/>
      <c r="L22" s="812"/>
      <c r="M22" s="812"/>
      <c r="N22" s="812"/>
      <c r="O22" s="812"/>
      <c r="P22" s="813"/>
      <c r="Q22" s="824"/>
      <c r="R22" s="825"/>
      <c r="S22" s="825"/>
      <c r="T22" s="825"/>
      <c r="U22" s="825"/>
      <c r="V22" s="825"/>
      <c r="W22" s="825"/>
      <c r="X22" s="825"/>
      <c r="Y22" s="825"/>
      <c r="Z22" s="825"/>
      <c r="AA22" s="825"/>
      <c r="AB22" s="825"/>
      <c r="AC22" s="825"/>
      <c r="AD22" s="825"/>
      <c r="AE22" s="826"/>
      <c r="AF22" s="817"/>
      <c r="AG22" s="818"/>
      <c r="AH22" s="818"/>
      <c r="AI22" s="818"/>
      <c r="AJ22" s="819"/>
      <c r="AK22" s="827"/>
      <c r="AL22" s="828"/>
      <c r="AM22" s="828"/>
      <c r="AN22" s="828"/>
      <c r="AO22" s="828"/>
      <c r="AP22" s="828"/>
      <c r="AQ22" s="828"/>
      <c r="AR22" s="828"/>
      <c r="AS22" s="828"/>
      <c r="AT22" s="828"/>
      <c r="AU22" s="829"/>
      <c r="AV22" s="829"/>
      <c r="AW22" s="829"/>
      <c r="AX22" s="829"/>
      <c r="AY22" s="830"/>
      <c r="AZ22" s="832" t="s">
        <v>381</v>
      </c>
      <c r="BA22" s="832"/>
      <c r="BB22" s="832"/>
      <c r="BC22" s="832"/>
      <c r="BD22" s="833"/>
      <c r="BE22" s="204"/>
      <c r="BF22" s="204"/>
      <c r="BG22" s="204"/>
      <c r="BH22" s="204"/>
      <c r="BI22" s="204"/>
      <c r="BJ22" s="204"/>
      <c r="BK22" s="204"/>
      <c r="BL22" s="204"/>
      <c r="BM22" s="204"/>
      <c r="BN22" s="204"/>
      <c r="BO22" s="204"/>
      <c r="BP22" s="204"/>
      <c r="BQ22" s="209">
        <v>16</v>
      </c>
      <c r="BR22" s="210"/>
      <c r="BS22" s="808"/>
      <c r="BT22" s="809"/>
      <c r="BU22" s="809"/>
      <c r="BV22" s="809"/>
      <c r="BW22" s="809"/>
      <c r="BX22" s="809"/>
      <c r="BY22" s="809"/>
      <c r="BZ22" s="809"/>
      <c r="CA22" s="809"/>
      <c r="CB22" s="809"/>
      <c r="CC22" s="809"/>
      <c r="CD22" s="809"/>
      <c r="CE22" s="809"/>
      <c r="CF22" s="809"/>
      <c r="CG22" s="823"/>
      <c r="CH22" s="798"/>
      <c r="CI22" s="799"/>
      <c r="CJ22" s="799"/>
      <c r="CK22" s="799"/>
      <c r="CL22" s="800"/>
      <c r="CM22" s="798"/>
      <c r="CN22" s="799"/>
      <c r="CO22" s="799"/>
      <c r="CP22" s="799"/>
      <c r="CQ22" s="800"/>
      <c r="CR22" s="798"/>
      <c r="CS22" s="799"/>
      <c r="CT22" s="799"/>
      <c r="CU22" s="799"/>
      <c r="CV22" s="800"/>
      <c r="CW22" s="798"/>
      <c r="CX22" s="799"/>
      <c r="CY22" s="799"/>
      <c r="CZ22" s="799"/>
      <c r="DA22" s="800"/>
      <c r="DB22" s="798"/>
      <c r="DC22" s="799"/>
      <c r="DD22" s="799"/>
      <c r="DE22" s="799"/>
      <c r="DF22" s="800"/>
      <c r="DG22" s="798"/>
      <c r="DH22" s="799"/>
      <c r="DI22" s="799"/>
      <c r="DJ22" s="799"/>
      <c r="DK22" s="800"/>
      <c r="DL22" s="798"/>
      <c r="DM22" s="799"/>
      <c r="DN22" s="799"/>
      <c r="DO22" s="799"/>
      <c r="DP22" s="800"/>
      <c r="DQ22" s="798"/>
      <c r="DR22" s="799"/>
      <c r="DS22" s="799"/>
      <c r="DT22" s="799"/>
      <c r="DU22" s="800"/>
      <c r="DV22" s="808"/>
      <c r="DW22" s="809"/>
      <c r="DX22" s="809"/>
      <c r="DY22" s="809"/>
      <c r="DZ22" s="810"/>
      <c r="EA22" s="205"/>
    </row>
    <row r="23" spans="1:131" s="206" customFormat="1" ht="26.25" customHeight="1" thickBot="1" x14ac:dyDescent="0.2">
      <c r="A23" s="211" t="s">
        <v>382</v>
      </c>
      <c r="B23" s="834" t="s">
        <v>383</v>
      </c>
      <c r="C23" s="835"/>
      <c r="D23" s="835"/>
      <c r="E23" s="835"/>
      <c r="F23" s="835"/>
      <c r="G23" s="835"/>
      <c r="H23" s="835"/>
      <c r="I23" s="835"/>
      <c r="J23" s="835"/>
      <c r="K23" s="835"/>
      <c r="L23" s="835"/>
      <c r="M23" s="835"/>
      <c r="N23" s="835"/>
      <c r="O23" s="835"/>
      <c r="P23" s="836"/>
      <c r="Q23" s="837">
        <v>53676</v>
      </c>
      <c r="R23" s="838"/>
      <c r="S23" s="838"/>
      <c r="T23" s="838"/>
      <c r="U23" s="838"/>
      <c r="V23" s="838">
        <v>49375</v>
      </c>
      <c r="W23" s="838"/>
      <c r="X23" s="838"/>
      <c r="Y23" s="838"/>
      <c r="Z23" s="838"/>
      <c r="AA23" s="838">
        <v>4301</v>
      </c>
      <c r="AB23" s="838"/>
      <c r="AC23" s="838"/>
      <c r="AD23" s="838"/>
      <c r="AE23" s="839"/>
      <c r="AF23" s="840">
        <v>4059</v>
      </c>
      <c r="AG23" s="838"/>
      <c r="AH23" s="838"/>
      <c r="AI23" s="838"/>
      <c r="AJ23" s="841"/>
      <c r="AK23" s="842"/>
      <c r="AL23" s="843"/>
      <c r="AM23" s="843"/>
      <c r="AN23" s="843"/>
      <c r="AO23" s="843"/>
      <c r="AP23" s="838">
        <v>47984</v>
      </c>
      <c r="AQ23" s="838"/>
      <c r="AR23" s="838"/>
      <c r="AS23" s="838"/>
      <c r="AT23" s="838"/>
      <c r="AU23" s="844"/>
      <c r="AV23" s="844"/>
      <c r="AW23" s="844"/>
      <c r="AX23" s="844"/>
      <c r="AY23" s="845"/>
      <c r="AZ23" s="846" t="s">
        <v>126</v>
      </c>
      <c r="BA23" s="847"/>
      <c r="BB23" s="847"/>
      <c r="BC23" s="847"/>
      <c r="BD23" s="848"/>
      <c r="BE23" s="204"/>
      <c r="BF23" s="204"/>
      <c r="BG23" s="204"/>
      <c r="BH23" s="204"/>
      <c r="BI23" s="204"/>
      <c r="BJ23" s="204"/>
      <c r="BK23" s="204"/>
      <c r="BL23" s="204"/>
      <c r="BM23" s="204"/>
      <c r="BN23" s="204"/>
      <c r="BO23" s="204"/>
      <c r="BP23" s="204"/>
      <c r="BQ23" s="209">
        <v>17</v>
      </c>
      <c r="BR23" s="210"/>
      <c r="BS23" s="808"/>
      <c r="BT23" s="809"/>
      <c r="BU23" s="809"/>
      <c r="BV23" s="809"/>
      <c r="BW23" s="809"/>
      <c r="BX23" s="809"/>
      <c r="BY23" s="809"/>
      <c r="BZ23" s="809"/>
      <c r="CA23" s="809"/>
      <c r="CB23" s="809"/>
      <c r="CC23" s="809"/>
      <c r="CD23" s="809"/>
      <c r="CE23" s="809"/>
      <c r="CF23" s="809"/>
      <c r="CG23" s="823"/>
      <c r="CH23" s="798"/>
      <c r="CI23" s="799"/>
      <c r="CJ23" s="799"/>
      <c r="CK23" s="799"/>
      <c r="CL23" s="800"/>
      <c r="CM23" s="798"/>
      <c r="CN23" s="799"/>
      <c r="CO23" s="799"/>
      <c r="CP23" s="799"/>
      <c r="CQ23" s="800"/>
      <c r="CR23" s="798"/>
      <c r="CS23" s="799"/>
      <c r="CT23" s="799"/>
      <c r="CU23" s="799"/>
      <c r="CV23" s="800"/>
      <c r="CW23" s="798"/>
      <c r="CX23" s="799"/>
      <c r="CY23" s="799"/>
      <c r="CZ23" s="799"/>
      <c r="DA23" s="800"/>
      <c r="DB23" s="798"/>
      <c r="DC23" s="799"/>
      <c r="DD23" s="799"/>
      <c r="DE23" s="799"/>
      <c r="DF23" s="800"/>
      <c r="DG23" s="798"/>
      <c r="DH23" s="799"/>
      <c r="DI23" s="799"/>
      <c r="DJ23" s="799"/>
      <c r="DK23" s="800"/>
      <c r="DL23" s="798"/>
      <c r="DM23" s="799"/>
      <c r="DN23" s="799"/>
      <c r="DO23" s="799"/>
      <c r="DP23" s="800"/>
      <c r="DQ23" s="798"/>
      <c r="DR23" s="799"/>
      <c r="DS23" s="799"/>
      <c r="DT23" s="799"/>
      <c r="DU23" s="800"/>
      <c r="DV23" s="808"/>
      <c r="DW23" s="809"/>
      <c r="DX23" s="809"/>
      <c r="DY23" s="809"/>
      <c r="DZ23" s="810"/>
      <c r="EA23" s="205"/>
    </row>
    <row r="24" spans="1:131" s="206" customFormat="1" ht="26.25" customHeight="1" x14ac:dyDescent="0.15">
      <c r="A24" s="831" t="s">
        <v>384</v>
      </c>
      <c r="B24" s="831"/>
      <c r="C24" s="831"/>
      <c r="D24" s="831"/>
      <c r="E24" s="831"/>
      <c r="F24" s="831"/>
      <c r="G24" s="831"/>
      <c r="H24" s="831"/>
      <c r="I24" s="831"/>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1"/>
      <c r="AH24" s="831"/>
      <c r="AI24" s="831"/>
      <c r="AJ24" s="831"/>
      <c r="AK24" s="831"/>
      <c r="AL24" s="831"/>
      <c r="AM24" s="831"/>
      <c r="AN24" s="831"/>
      <c r="AO24" s="831"/>
      <c r="AP24" s="831"/>
      <c r="AQ24" s="831"/>
      <c r="AR24" s="831"/>
      <c r="AS24" s="831"/>
      <c r="AT24" s="831"/>
      <c r="AU24" s="831"/>
      <c r="AV24" s="831"/>
      <c r="AW24" s="831"/>
      <c r="AX24" s="831"/>
      <c r="AY24" s="831"/>
      <c r="AZ24" s="344"/>
      <c r="BA24" s="344"/>
      <c r="BB24" s="344"/>
      <c r="BC24" s="344"/>
      <c r="BD24" s="344"/>
      <c r="BE24" s="204"/>
      <c r="BF24" s="204"/>
      <c r="BG24" s="204"/>
      <c r="BH24" s="204"/>
      <c r="BI24" s="204"/>
      <c r="BJ24" s="204"/>
      <c r="BK24" s="204"/>
      <c r="BL24" s="204"/>
      <c r="BM24" s="204"/>
      <c r="BN24" s="204"/>
      <c r="BO24" s="204"/>
      <c r="BP24" s="204"/>
      <c r="BQ24" s="209">
        <v>18</v>
      </c>
      <c r="BR24" s="210"/>
      <c r="BS24" s="808"/>
      <c r="BT24" s="809"/>
      <c r="BU24" s="809"/>
      <c r="BV24" s="809"/>
      <c r="BW24" s="809"/>
      <c r="BX24" s="809"/>
      <c r="BY24" s="809"/>
      <c r="BZ24" s="809"/>
      <c r="CA24" s="809"/>
      <c r="CB24" s="809"/>
      <c r="CC24" s="809"/>
      <c r="CD24" s="809"/>
      <c r="CE24" s="809"/>
      <c r="CF24" s="809"/>
      <c r="CG24" s="823"/>
      <c r="CH24" s="798"/>
      <c r="CI24" s="799"/>
      <c r="CJ24" s="799"/>
      <c r="CK24" s="799"/>
      <c r="CL24" s="800"/>
      <c r="CM24" s="798"/>
      <c r="CN24" s="799"/>
      <c r="CO24" s="799"/>
      <c r="CP24" s="799"/>
      <c r="CQ24" s="800"/>
      <c r="CR24" s="798"/>
      <c r="CS24" s="799"/>
      <c r="CT24" s="799"/>
      <c r="CU24" s="799"/>
      <c r="CV24" s="800"/>
      <c r="CW24" s="798"/>
      <c r="CX24" s="799"/>
      <c r="CY24" s="799"/>
      <c r="CZ24" s="799"/>
      <c r="DA24" s="800"/>
      <c r="DB24" s="798"/>
      <c r="DC24" s="799"/>
      <c r="DD24" s="799"/>
      <c r="DE24" s="799"/>
      <c r="DF24" s="800"/>
      <c r="DG24" s="798"/>
      <c r="DH24" s="799"/>
      <c r="DI24" s="799"/>
      <c r="DJ24" s="799"/>
      <c r="DK24" s="800"/>
      <c r="DL24" s="798"/>
      <c r="DM24" s="799"/>
      <c r="DN24" s="799"/>
      <c r="DO24" s="799"/>
      <c r="DP24" s="800"/>
      <c r="DQ24" s="798"/>
      <c r="DR24" s="799"/>
      <c r="DS24" s="799"/>
      <c r="DT24" s="799"/>
      <c r="DU24" s="800"/>
      <c r="DV24" s="808"/>
      <c r="DW24" s="809"/>
      <c r="DX24" s="809"/>
      <c r="DY24" s="809"/>
      <c r="DZ24" s="810"/>
      <c r="EA24" s="205"/>
    </row>
    <row r="25" spans="1:131" ht="26.25" customHeight="1" thickBot="1" x14ac:dyDescent="0.2">
      <c r="A25" s="758" t="s">
        <v>385</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8"/>
      <c r="AZ25" s="758"/>
      <c r="BA25" s="758"/>
      <c r="BB25" s="758"/>
      <c r="BC25" s="758"/>
      <c r="BD25" s="758"/>
      <c r="BE25" s="758"/>
      <c r="BF25" s="758"/>
      <c r="BG25" s="758"/>
      <c r="BH25" s="758"/>
      <c r="BI25" s="758"/>
      <c r="BJ25" s="344"/>
      <c r="BK25" s="344"/>
      <c r="BL25" s="344"/>
      <c r="BM25" s="344"/>
      <c r="BN25" s="344"/>
      <c r="BO25" s="212"/>
      <c r="BP25" s="212"/>
      <c r="BQ25" s="209">
        <v>19</v>
      </c>
      <c r="BR25" s="210"/>
      <c r="BS25" s="808"/>
      <c r="BT25" s="809"/>
      <c r="BU25" s="809"/>
      <c r="BV25" s="809"/>
      <c r="BW25" s="809"/>
      <c r="BX25" s="809"/>
      <c r="BY25" s="809"/>
      <c r="BZ25" s="809"/>
      <c r="CA25" s="809"/>
      <c r="CB25" s="809"/>
      <c r="CC25" s="809"/>
      <c r="CD25" s="809"/>
      <c r="CE25" s="809"/>
      <c r="CF25" s="809"/>
      <c r="CG25" s="823"/>
      <c r="CH25" s="798"/>
      <c r="CI25" s="799"/>
      <c r="CJ25" s="799"/>
      <c r="CK25" s="799"/>
      <c r="CL25" s="800"/>
      <c r="CM25" s="798"/>
      <c r="CN25" s="799"/>
      <c r="CO25" s="799"/>
      <c r="CP25" s="799"/>
      <c r="CQ25" s="800"/>
      <c r="CR25" s="798"/>
      <c r="CS25" s="799"/>
      <c r="CT25" s="799"/>
      <c r="CU25" s="799"/>
      <c r="CV25" s="800"/>
      <c r="CW25" s="798"/>
      <c r="CX25" s="799"/>
      <c r="CY25" s="799"/>
      <c r="CZ25" s="799"/>
      <c r="DA25" s="800"/>
      <c r="DB25" s="798"/>
      <c r="DC25" s="799"/>
      <c r="DD25" s="799"/>
      <c r="DE25" s="799"/>
      <c r="DF25" s="800"/>
      <c r="DG25" s="798"/>
      <c r="DH25" s="799"/>
      <c r="DI25" s="799"/>
      <c r="DJ25" s="799"/>
      <c r="DK25" s="800"/>
      <c r="DL25" s="798"/>
      <c r="DM25" s="799"/>
      <c r="DN25" s="799"/>
      <c r="DO25" s="799"/>
      <c r="DP25" s="800"/>
      <c r="DQ25" s="798"/>
      <c r="DR25" s="799"/>
      <c r="DS25" s="799"/>
      <c r="DT25" s="799"/>
      <c r="DU25" s="800"/>
      <c r="DV25" s="808"/>
      <c r="DW25" s="809"/>
      <c r="DX25" s="809"/>
      <c r="DY25" s="809"/>
      <c r="DZ25" s="810"/>
      <c r="EA25" s="202"/>
    </row>
    <row r="26" spans="1:131" ht="26.25" customHeight="1" x14ac:dyDescent="0.15">
      <c r="A26" s="760" t="s">
        <v>363</v>
      </c>
      <c r="B26" s="761"/>
      <c r="C26" s="761"/>
      <c r="D26" s="761"/>
      <c r="E26" s="761"/>
      <c r="F26" s="761"/>
      <c r="G26" s="761"/>
      <c r="H26" s="761"/>
      <c r="I26" s="761"/>
      <c r="J26" s="761"/>
      <c r="K26" s="761"/>
      <c r="L26" s="761"/>
      <c r="M26" s="761"/>
      <c r="N26" s="761"/>
      <c r="O26" s="761"/>
      <c r="P26" s="762"/>
      <c r="Q26" s="766" t="s">
        <v>386</v>
      </c>
      <c r="R26" s="767"/>
      <c r="S26" s="767"/>
      <c r="T26" s="767"/>
      <c r="U26" s="768"/>
      <c r="V26" s="766" t="s">
        <v>387</v>
      </c>
      <c r="W26" s="767"/>
      <c r="X26" s="767"/>
      <c r="Y26" s="767"/>
      <c r="Z26" s="768"/>
      <c r="AA26" s="766" t="s">
        <v>388</v>
      </c>
      <c r="AB26" s="767"/>
      <c r="AC26" s="767"/>
      <c r="AD26" s="767"/>
      <c r="AE26" s="767"/>
      <c r="AF26" s="849" t="s">
        <v>389</v>
      </c>
      <c r="AG26" s="850"/>
      <c r="AH26" s="850"/>
      <c r="AI26" s="850"/>
      <c r="AJ26" s="851"/>
      <c r="AK26" s="767" t="s">
        <v>390</v>
      </c>
      <c r="AL26" s="767"/>
      <c r="AM26" s="767"/>
      <c r="AN26" s="767"/>
      <c r="AO26" s="768"/>
      <c r="AP26" s="766" t="s">
        <v>391</v>
      </c>
      <c r="AQ26" s="767"/>
      <c r="AR26" s="767"/>
      <c r="AS26" s="767"/>
      <c r="AT26" s="768"/>
      <c r="AU26" s="766" t="s">
        <v>392</v>
      </c>
      <c r="AV26" s="767"/>
      <c r="AW26" s="767"/>
      <c r="AX26" s="767"/>
      <c r="AY26" s="768"/>
      <c r="AZ26" s="766" t="s">
        <v>393</v>
      </c>
      <c r="BA26" s="767"/>
      <c r="BB26" s="767"/>
      <c r="BC26" s="767"/>
      <c r="BD26" s="768"/>
      <c r="BE26" s="766" t="s">
        <v>370</v>
      </c>
      <c r="BF26" s="767"/>
      <c r="BG26" s="767"/>
      <c r="BH26" s="767"/>
      <c r="BI26" s="773"/>
      <c r="BJ26" s="344"/>
      <c r="BK26" s="344"/>
      <c r="BL26" s="344"/>
      <c r="BM26" s="344"/>
      <c r="BN26" s="344"/>
      <c r="BO26" s="212"/>
      <c r="BP26" s="212"/>
      <c r="BQ26" s="209">
        <v>20</v>
      </c>
      <c r="BR26" s="210"/>
      <c r="BS26" s="808"/>
      <c r="BT26" s="809"/>
      <c r="BU26" s="809"/>
      <c r="BV26" s="809"/>
      <c r="BW26" s="809"/>
      <c r="BX26" s="809"/>
      <c r="BY26" s="809"/>
      <c r="BZ26" s="809"/>
      <c r="CA26" s="809"/>
      <c r="CB26" s="809"/>
      <c r="CC26" s="809"/>
      <c r="CD26" s="809"/>
      <c r="CE26" s="809"/>
      <c r="CF26" s="809"/>
      <c r="CG26" s="823"/>
      <c r="CH26" s="798"/>
      <c r="CI26" s="799"/>
      <c r="CJ26" s="799"/>
      <c r="CK26" s="799"/>
      <c r="CL26" s="800"/>
      <c r="CM26" s="798"/>
      <c r="CN26" s="799"/>
      <c r="CO26" s="799"/>
      <c r="CP26" s="799"/>
      <c r="CQ26" s="800"/>
      <c r="CR26" s="798"/>
      <c r="CS26" s="799"/>
      <c r="CT26" s="799"/>
      <c r="CU26" s="799"/>
      <c r="CV26" s="800"/>
      <c r="CW26" s="798"/>
      <c r="CX26" s="799"/>
      <c r="CY26" s="799"/>
      <c r="CZ26" s="799"/>
      <c r="DA26" s="800"/>
      <c r="DB26" s="798"/>
      <c r="DC26" s="799"/>
      <c r="DD26" s="799"/>
      <c r="DE26" s="799"/>
      <c r="DF26" s="800"/>
      <c r="DG26" s="798"/>
      <c r="DH26" s="799"/>
      <c r="DI26" s="799"/>
      <c r="DJ26" s="799"/>
      <c r="DK26" s="800"/>
      <c r="DL26" s="798"/>
      <c r="DM26" s="799"/>
      <c r="DN26" s="799"/>
      <c r="DO26" s="799"/>
      <c r="DP26" s="800"/>
      <c r="DQ26" s="798"/>
      <c r="DR26" s="799"/>
      <c r="DS26" s="799"/>
      <c r="DT26" s="799"/>
      <c r="DU26" s="800"/>
      <c r="DV26" s="808"/>
      <c r="DW26" s="809"/>
      <c r="DX26" s="809"/>
      <c r="DY26" s="809"/>
      <c r="DZ26" s="810"/>
      <c r="EA26" s="202"/>
    </row>
    <row r="27" spans="1:131" ht="26.25" customHeight="1" thickBot="1" x14ac:dyDescent="0.2">
      <c r="A27" s="763"/>
      <c r="B27" s="764"/>
      <c r="C27" s="764"/>
      <c r="D27" s="764"/>
      <c r="E27" s="764"/>
      <c r="F27" s="764"/>
      <c r="G27" s="764"/>
      <c r="H27" s="764"/>
      <c r="I27" s="764"/>
      <c r="J27" s="764"/>
      <c r="K27" s="764"/>
      <c r="L27" s="764"/>
      <c r="M27" s="764"/>
      <c r="N27" s="764"/>
      <c r="O27" s="764"/>
      <c r="P27" s="765"/>
      <c r="Q27" s="769"/>
      <c r="R27" s="770"/>
      <c r="S27" s="770"/>
      <c r="T27" s="770"/>
      <c r="U27" s="771"/>
      <c r="V27" s="769"/>
      <c r="W27" s="770"/>
      <c r="X27" s="770"/>
      <c r="Y27" s="770"/>
      <c r="Z27" s="771"/>
      <c r="AA27" s="769"/>
      <c r="AB27" s="770"/>
      <c r="AC27" s="770"/>
      <c r="AD27" s="770"/>
      <c r="AE27" s="770"/>
      <c r="AF27" s="852"/>
      <c r="AG27" s="853"/>
      <c r="AH27" s="853"/>
      <c r="AI27" s="853"/>
      <c r="AJ27" s="854"/>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5"/>
      <c r="BJ27" s="344"/>
      <c r="BK27" s="344"/>
      <c r="BL27" s="344"/>
      <c r="BM27" s="344"/>
      <c r="BN27" s="344"/>
      <c r="BO27" s="212"/>
      <c r="BP27" s="212"/>
      <c r="BQ27" s="209">
        <v>21</v>
      </c>
      <c r="BR27" s="210"/>
      <c r="BS27" s="808"/>
      <c r="BT27" s="809"/>
      <c r="BU27" s="809"/>
      <c r="BV27" s="809"/>
      <c r="BW27" s="809"/>
      <c r="BX27" s="809"/>
      <c r="BY27" s="809"/>
      <c r="BZ27" s="809"/>
      <c r="CA27" s="809"/>
      <c r="CB27" s="809"/>
      <c r="CC27" s="809"/>
      <c r="CD27" s="809"/>
      <c r="CE27" s="809"/>
      <c r="CF27" s="809"/>
      <c r="CG27" s="823"/>
      <c r="CH27" s="798"/>
      <c r="CI27" s="799"/>
      <c r="CJ27" s="799"/>
      <c r="CK27" s="799"/>
      <c r="CL27" s="800"/>
      <c r="CM27" s="798"/>
      <c r="CN27" s="799"/>
      <c r="CO27" s="799"/>
      <c r="CP27" s="799"/>
      <c r="CQ27" s="800"/>
      <c r="CR27" s="798"/>
      <c r="CS27" s="799"/>
      <c r="CT27" s="799"/>
      <c r="CU27" s="799"/>
      <c r="CV27" s="800"/>
      <c r="CW27" s="798"/>
      <c r="CX27" s="799"/>
      <c r="CY27" s="799"/>
      <c r="CZ27" s="799"/>
      <c r="DA27" s="800"/>
      <c r="DB27" s="798"/>
      <c r="DC27" s="799"/>
      <c r="DD27" s="799"/>
      <c r="DE27" s="799"/>
      <c r="DF27" s="800"/>
      <c r="DG27" s="798"/>
      <c r="DH27" s="799"/>
      <c r="DI27" s="799"/>
      <c r="DJ27" s="799"/>
      <c r="DK27" s="800"/>
      <c r="DL27" s="798"/>
      <c r="DM27" s="799"/>
      <c r="DN27" s="799"/>
      <c r="DO27" s="799"/>
      <c r="DP27" s="800"/>
      <c r="DQ27" s="798"/>
      <c r="DR27" s="799"/>
      <c r="DS27" s="799"/>
      <c r="DT27" s="799"/>
      <c r="DU27" s="800"/>
      <c r="DV27" s="808"/>
      <c r="DW27" s="809"/>
      <c r="DX27" s="809"/>
      <c r="DY27" s="809"/>
      <c r="DZ27" s="810"/>
      <c r="EA27" s="202"/>
    </row>
    <row r="28" spans="1:131" ht="26.25" customHeight="1" thickTop="1" x14ac:dyDescent="0.15">
      <c r="A28" s="213">
        <v>1</v>
      </c>
      <c r="B28" s="782" t="s">
        <v>394</v>
      </c>
      <c r="C28" s="783"/>
      <c r="D28" s="783"/>
      <c r="E28" s="783"/>
      <c r="F28" s="783"/>
      <c r="G28" s="783"/>
      <c r="H28" s="783"/>
      <c r="I28" s="783"/>
      <c r="J28" s="783"/>
      <c r="K28" s="783"/>
      <c r="L28" s="783"/>
      <c r="M28" s="783"/>
      <c r="N28" s="783"/>
      <c r="O28" s="783"/>
      <c r="P28" s="784"/>
      <c r="Q28" s="860">
        <v>12707</v>
      </c>
      <c r="R28" s="861"/>
      <c r="S28" s="861"/>
      <c r="T28" s="861"/>
      <c r="U28" s="861"/>
      <c r="V28" s="861">
        <v>12432</v>
      </c>
      <c r="W28" s="861"/>
      <c r="X28" s="861"/>
      <c r="Y28" s="861"/>
      <c r="Z28" s="861"/>
      <c r="AA28" s="861">
        <v>275</v>
      </c>
      <c r="AB28" s="861"/>
      <c r="AC28" s="861"/>
      <c r="AD28" s="861"/>
      <c r="AE28" s="862"/>
      <c r="AF28" s="863">
        <v>275</v>
      </c>
      <c r="AG28" s="861"/>
      <c r="AH28" s="861"/>
      <c r="AI28" s="861"/>
      <c r="AJ28" s="864"/>
      <c r="AK28" s="865">
        <v>853</v>
      </c>
      <c r="AL28" s="866"/>
      <c r="AM28" s="866"/>
      <c r="AN28" s="866"/>
      <c r="AO28" s="866"/>
      <c r="AP28" s="866" t="s">
        <v>564</v>
      </c>
      <c r="AQ28" s="866"/>
      <c r="AR28" s="866"/>
      <c r="AS28" s="866"/>
      <c r="AT28" s="866"/>
      <c r="AU28" s="866" t="s">
        <v>564</v>
      </c>
      <c r="AV28" s="866"/>
      <c r="AW28" s="866"/>
      <c r="AX28" s="866"/>
      <c r="AY28" s="866"/>
      <c r="AZ28" s="867"/>
      <c r="BA28" s="867"/>
      <c r="BB28" s="867"/>
      <c r="BC28" s="867"/>
      <c r="BD28" s="867"/>
      <c r="BE28" s="868"/>
      <c r="BF28" s="868"/>
      <c r="BG28" s="868"/>
      <c r="BH28" s="868"/>
      <c r="BI28" s="869"/>
      <c r="BJ28" s="344"/>
      <c r="BK28" s="344"/>
      <c r="BL28" s="344"/>
      <c r="BM28" s="344"/>
      <c r="BN28" s="344"/>
      <c r="BO28" s="212"/>
      <c r="BP28" s="212"/>
      <c r="BQ28" s="209">
        <v>22</v>
      </c>
      <c r="BR28" s="210"/>
      <c r="BS28" s="808"/>
      <c r="BT28" s="809"/>
      <c r="BU28" s="809"/>
      <c r="BV28" s="809"/>
      <c r="BW28" s="809"/>
      <c r="BX28" s="809"/>
      <c r="BY28" s="809"/>
      <c r="BZ28" s="809"/>
      <c r="CA28" s="809"/>
      <c r="CB28" s="809"/>
      <c r="CC28" s="809"/>
      <c r="CD28" s="809"/>
      <c r="CE28" s="809"/>
      <c r="CF28" s="809"/>
      <c r="CG28" s="823"/>
      <c r="CH28" s="798"/>
      <c r="CI28" s="799"/>
      <c r="CJ28" s="799"/>
      <c r="CK28" s="799"/>
      <c r="CL28" s="800"/>
      <c r="CM28" s="798"/>
      <c r="CN28" s="799"/>
      <c r="CO28" s="799"/>
      <c r="CP28" s="799"/>
      <c r="CQ28" s="800"/>
      <c r="CR28" s="798"/>
      <c r="CS28" s="799"/>
      <c r="CT28" s="799"/>
      <c r="CU28" s="799"/>
      <c r="CV28" s="800"/>
      <c r="CW28" s="798"/>
      <c r="CX28" s="799"/>
      <c r="CY28" s="799"/>
      <c r="CZ28" s="799"/>
      <c r="DA28" s="800"/>
      <c r="DB28" s="798"/>
      <c r="DC28" s="799"/>
      <c r="DD28" s="799"/>
      <c r="DE28" s="799"/>
      <c r="DF28" s="800"/>
      <c r="DG28" s="798"/>
      <c r="DH28" s="799"/>
      <c r="DI28" s="799"/>
      <c r="DJ28" s="799"/>
      <c r="DK28" s="800"/>
      <c r="DL28" s="798"/>
      <c r="DM28" s="799"/>
      <c r="DN28" s="799"/>
      <c r="DO28" s="799"/>
      <c r="DP28" s="800"/>
      <c r="DQ28" s="798"/>
      <c r="DR28" s="799"/>
      <c r="DS28" s="799"/>
      <c r="DT28" s="799"/>
      <c r="DU28" s="800"/>
      <c r="DV28" s="808"/>
      <c r="DW28" s="809"/>
      <c r="DX28" s="809"/>
      <c r="DY28" s="809"/>
      <c r="DZ28" s="810"/>
      <c r="EA28" s="202"/>
    </row>
    <row r="29" spans="1:131" ht="26.25" customHeight="1" x14ac:dyDescent="0.15">
      <c r="A29" s="213">
        <v>2</v>
      </c>
      <c r="B29" s="811" t="s">
        <v>395</v>
      </c>
      <c r="C29" s="812"/>
      <c r="D29" s="812"/>
      <c r="E29" s="812"/>
      <c r="F29" s="812"/>
      <c r="G29" s="812"/>
      <c r="H29" s="812"/>
      <c r="I29" s="812"/>
      <c r="J29" s="812"/>
      <c r="K29" s="812"/>
      <c r="L29" s="812"/>
      <c r="M29" s="812"/>
      <c r="N29" s="812"/>
      <c r="O29" s="812"/>
      <c r="P29" s="813"/>
      <c r="Q29" s="814">
        <v>9794</v>
      </c>
      <c r="R29" s="815"/>
      <c r="S29" s="815"/>
      <c r="T29" s="815"/>
      <c r="U29" s="815"/>
      <c r="V29" s="815">
        <v>9414</v>
      </c>
      <c r="W29" s="815"/>
      <c r="X29" s="815"/>
      <c r="Y29" s="815"/>
      <c r="Z29" s="815"/>
      <c r="AA29" s="815">
        <v>380</v>
      </c>
      <c r="AB29" s="815"/>
      <c r="AC29" s="815"/>
      <c r="AD29" s="815"/>
      <c r="AE29" s="816"/>
      <c r="AF29" s="817">
        <v>380</v>
      </c>
      <c r="AG29" s="818"/>
      <c r="AH29" s="818"/>
      <c r="AI29" s="818"/>
      <c r="AJ29" s="819"/>
      <c r="AK29" s="855">
        <v>1506</v>
      </c>
      <c r="AL29" s="856"/>
      <c r="AM29" s="856"/>
      <c r="AN29" s="856"/>
      <c r="AO29" s="856"/>
      <c r="AP29" s="856" t="s">
        <v>564</v>
      </c>
      <c r="AQ29" s="856"/>
      <c r="AR29" s="856"/>
      <c r="AS29" s="856"/>
      <c r="AT29" s="856"/>
      <c r="AU29" s="856" t="s">
        <v>564</v>
      </c>
      <c r="AV29" s="856"/>
      <c r="AW29" s="856"/>
      <c r="AX29" s="856"/>
      <c r="AY29" s="856"/>
      <c r="AZ29" s="857"/>
      <c r="BA29" s="857"/>
      <c r="BB29" s="857"/>
      <c r="BC29" s="857"/>
      <c r="BD29" s="857"/>
      <c r="BE29" s="858"/>
      <c r="BF29" s="858"/>
      <c r="BG29" s="858"/>
      <c r="BH29" s="858"/>
      <c r="BI29" s="859"/>
      <c r="BJ29" s="344"/>
      <c r="BK29" s="344"/>
      <c r="BL29" s="344"/>
      <c r="BM29" s="344"/>
      <c r="BN29" s="344"/>
      <c r="BO29" s="212"/>
      <c r="BP29" s="212"/>
      <c r="BQ29" s="209">
        <v>23</v>
      </c>
      <c r="BR29" s="210"/>
      <c r="BS29" s="808"/>
      <c r="BT29" s="809"/>
      <c r="BU29" s="809"/>
      <c r="BV29" s="809"/>
      <c r="BW29" s="809"/>
      <c r="BX29" s="809"/>
      <c r="BY29" s="809"/>
      <c r="BZ29" s="809"/>
      <c r="CA29" s="809"/>
      <c r="CB29" s="809"/>
      <c r="CC29" s="809"/>
      <c r="CD29" s="809"/>
      <c r="CE29" s="809"/>
      <c r="CF29" s="809"/>
      <c r="CG29" s="823"/>
      <c r="CH29" s="798"/>
      <c r="CI29" s="799"/>
      <c r="CJ29" s="799"/>
      <c r="CK29" s="799"/>
      <c r="CL29" s="800"/>
      <c r="CM29" s="798"/>
      <c r="CN29" s="799"/>
      <c r="CO29" s="799"/>
      <c r="CP29" s="799"/>
      <c r="CQ29" s="800"/>
      <c r="CR29" s="798"/>
      <c r="CS29" s="799"/>
      <c r="CT29" s="799"/>
      <c r="CU29" s="799"/>
      <c r="CV29" s="800"/>
      <c r="CW29" s="798"/>
      <c r="CX29" s="799"/>
      <c r="CY29" s="799"/>
      <c r="CZ29" s="799"/>
      <c r="DA29" s="800"/>
      <c r="DB29" s="798"/>
      <c r="DC29" s="799"/>
      <c r="DD29" s="799"/>
      <c r="DE29" s="799"/>
      <c r="DF29" s="800"/>
      <c r="DG29" s="798"/>
      <c r="DH29" s="799"/>
      <c r="DI29" s="799"/>
      <c r="DJ29" s="799"/>
      <c r="DK29" s="800"/>
      <c r="DL29" s="798"/>
      <c r="DM29" s="799"/>
      <c r="DN29" s="799"/>
      <c r="DO29" s="799"/>
      <c r="DP29" s="800"/>
      <c r="DQ29" s="798"/>
      <c r="DR29" s="799"/>
      <c r="DS29" s="799"/>
      <c r="DT29" s="799"/>
      <c r="DU29" s="800"/>
      <c r="DV29" s="808"/>
      <c r="DW29" s="809"/>
      <c r="DX29" s="809"/>
      <c r="DY29" s="809"/>
      <c r="DZ29" s="810"/>
      <c r="EA29" s="202"/>
    </row>
    <row r="30" spans="1:131" ht="26.25" customHeight="1" x14ac:dyDescent="0.15">
      <c r="A30" s="213">
        <v>3</v>
      </c>
      <c r="B30" s="811" t="s">
        <v>396</v>
      </c>
      <c r="C30" s="812"/>
      <c r="D30" s="812"/>
      <c r="E30" s="812"/>
      <c r="F30" s="812"/>
      <c r="G30" s="812"/>
      <c r="H30" s="812"/>
      <c r="I30" s="812"/>
      <c r="J30" s="812"/>
      <c r="K30" s="812"/>
      <c r="L30" s="812"/>
      <c r="M30" s="812"/>
      <c r="N30" s="812"/>
      <c r="O30" s="812"/>
      <c r="P30" s="813"/>
      <c r="Q30" s="814">
        <v>3831</v>
      </c>
      <c r="R30" s="815"/>
      <c r="S30" s="815"/>
      <c r="T30" s="815"/>
      <c r="U30" s="815"/>
      <c r="V30" s="815">
        <v>3775</v>
      </c>
      <c r="W30" s="815"/>
      <c r="X30" s="815"/>
      <c r="Y30" s="815"/>
      <c r="Z30" s="815"/>
      <c r="AA30" s="815">
        <v>56</v>
      </c>
      <c r="AB30" s="815"/>
      <c r="AC30" s="815"/>
      <c r="AD30" s="815"/>
      <c r="AE30" s="816"/>
      <c r="AF30" s="817">
        <v>56</v>
      </c>
      <c r="AG30" s="818"/>
      <c r="AH30" s="818"/>
      <c r="AI30" s="818"/>
      <c r="AJ30" s="819"/>
      <c r="AK30" s="855">
        <v>1870</v>
      </c>
      <c r="AL30" s="856"/>
      <c r="AM30" s="856"/>
      <c r="AN30" s="856"/>
      <c r="AO30" s="856"/>
      <c r="AP30" s="856" t="s">
        <v>564</v>
      </c>
      <c r="AQ30" s="856"/>
      <c r="AR30" s="856"/>
      <c r="AS30" s="856"/>
      <c r="AT30" s="856"/>
      <c r="AU30" s="856" t="s">
        <v>564</v>
      </c>
      <c r="AV30" s="856"/>
      <c r="AW30" s="856"/>
      <c r="AX30" s="856"/>
      <c r="AY30" s="856"/>
      <c r="AZ30" s="857"/>
      <c r="BA30" s="857"/>
      <c r="BB30" s="857"/>
      <c r="BC30" s="857"/>
      <c r="BD30" s="857"/>
      <c r="BE30" s="858"/>
      <c r="BF30" s="858"/>
      <c r="BG30" s="858"/>
      <c r="BH30" s="858"/>
      <c r="BI30" s="859"/>
      <c r="BJ30" s="344"/>
      <c r="BK30" s="344"/>
      <c r="BL30" s="344"/>
      <c r="BM30" s="344"/>
      <c r="BN30" s="344"/>
      <c r="BO30" s="212"/>
      <c r="BP30" s="212"/>
      <c r="BQ30" s="209">
        <v>24</v>
      </c>
      <c r="BR30" s="210"/>
      <c r="BS30" s="808"/>
      <c r="BT30" s="809"/>
      <c r="BU30" s="809"/>
      <c r="BV30" s="809"/>
      <c r="BW30" s="809"/>
      <c r="BX30" s="809"/>
      <c r="BY30" s="809"/>
      <c r="BZ30" s="809"/>
      <c r="CA30" s="809"/>
      <c r="CB30" s="809"/>
      <c r="CC30" s="809"/>
      <c r="CD30" s="809"/>
      <c r="CE30" s="809"/>
      <c r="CF30" s="809"/>
      <c r="CG30" s="823"/>
      <c r="CH30" s="798"/>
      <c r="CI30" s="799"/>
      <c r="CJ30" s="799"/>
      <c r="CK30" s="799"/>
      <c r="CL30" s="800"/>
      <c r="CM30" s="798"/>
      <c r="CN30" s="799"/>
      <c r="CO30" s="799"/>
      <c r="CP30" s="799"/>
      <c r="CQ30" s="800"/>
      <c r="CR30" s="798"/>
      <c r="CS30" s="799"/>
      <c r="CT30" s="799"/>
      <c r="CU30" s="799"/>
      <c r="CV30" s="800"/>
      <c r="CW30" s="798"/>
      <c r="CX30" s="799"/>
      <c r="CY30" s="799"/>
      <c r="CZ30" s="799"/>
      <c r="DA30" s="800"/>
      <c r="DB30" s="798"/>
      <c r="DC30" s="799"/>
      <c r="DD30" s="799"/>
      <c r="DE30" s="799"/>
      <c r="DF30" s="800"/>
      <c r="DG30" s="798"/>
      <c r="DH30" s="799"/>
      <c r="DI30" s="799"/>
      <c r="DJ30" s="799"/>
      <c r="DK30" s="800"/>
      <c r="DL30" s="798"/>
      <c r="DM30" s="799"/>
      <c r="DN30" s="799"/>
      <c r="DO30" s="799"/>
      <c r="DP30" s="800"/>
      <c r="DQ30" s="798"/>
      <c r="DR30" s="799"/>
      <c r="DS30" s="799"/>
      <c r="DT30" s="799"/>
      <c r="DU30" s="800"/>
      <c r="DV30" s="808"/>
      <c r="DW30" s="809"/>
      <c r="DX30" s="809"/>
      <c r="DY30" s="809"/>
      <c r="DZ30" s="810"/>
      <c r="EA30" s="202"/>
    </row>
    <row r="31" spans="1:131" ht="26.25" customHeight="1" x14ac:dyDescent="0.15">
      <c r="A31" s="213">
        <v>4</v>
      </c>
      <c r="B31" s="811" t="s">
        <v>397</v>
      </c>
      <c r="C31" s="812"/>
      <c r="D31" s="812"/>
      <c r="E31" s="812"/>
      <c r="F31" s="812"/>
      <c r="G31" s="812"/>
      <c r="H31" s="812"/>
      <c r="I31" s="812"/>
      <c r="J31" s="812"/>
      <c r="K31" s="812"/>
      <c r="L31" s="812"/>
      <c r="M31" s="812"/>
      <c r="N31" s="812"/>
      <c r="O31" s="812"/>
      <c r="P31" s="813"/>
      <c r="Q31" s="814">
        <v>2602</v>
      </c>
      <c r="R31" s="815"/>
      <c r="S31" s="815"/>
      <c r="T31" s="815"/>
      <c r="U31" s="815"/>
      <c r="V31" s="815">
        <v>2163</v>
      </c>
      <c r="W31" s="815"/>
      <c r="X31" s="815"/>
      <c r="Y31" s="815"/>
      <c r="Z31" s="815"/>
      <c r="AA31" s="815">
        <v>439</v>
      </c>
      <c r="AB31" s="815"/>
      <c r="AC31" s="815"/>
      <c r="AD31" s="815"/>
      <c r="AE31" s="816"/>
      <c r="AF31" s="817">
        <v>2138</v>
      </c>
      <c r="AG31" s="818"/>
      <c r="AH31" s="818"/>
      <c r="AI31" s="818"/>
      <c r="AJ31" s="819"/>
      <c r="AK31" s="855">
        <v>72</v>
      </c>
      <c r="AL31" s="856"/>
      <c r="AM31" s="856"/>
      <c r="AN31" s="856"/>
      <c r="AO31" s="856"/>
      <c r="AP31" s="856">
        <v>3558</v>
      </c>
      <c r="AQ31" s="856"/>
      <c r="AR31" s="856"/>
      <c r="AS31" s="856"/>
      <c r="AT31" s="856"/>
      <c r="AU31" s="856">
        <v>4</v>
      </c>
      <c r="AV31" s="856"/>
      <c r="AW31" s="856"/>
      <c r="AX31" s="856"/>
      <c r="AY31" s="856"/>
      <c r="AZ31" s="857" t="s">
        <v>564</v>
      </c>
      <c r="BA31" s="857"/>
      <c r="BB31" s="857"/>
      <c r="BC31" s="857"/>
      <c r="BD31" s="857"/>
      <c r="BE31" s="858" t="s">
        <v>398</v>
      </c>
      <c r="BF31" s="858"/>
      <c r="BG31" s="858"/>
      <c r="BH31" s="858"/>
      <c r="BI31" s="859"/>
      <c r="BJ31" s="344"/>
      <c r="BK31" s="344"/>
      <c r="BL31" s="344"/>
      <c r="BM31" s="344"/>
      <c r="BN31" s="344"/>
      <c r="BO31" s="212"/>
      <c r="BP31" s="212"/>
      <c r="BQ31" s="209">
        <v>25</v>
      </c>
      <c r="BR31" s="210"/>
      <c r="BS31" s="808"/>
      <c r="BT31" s="809"/>
      <c r="BU31" s="809"/>
      <c r="BV31" s="809"/>
      <c r="BW31" s="809"/>
      <c r="BX31" s="809"/>
      <c r="BY31" s="809"/>
      <c r="BZ31" s="809"/>
      <c r="CA31" s="809"/>
      <c r="CB31" s="809"/>
      <c r="CC31" s="809"/>
      <c r="CD31" s="809"/>
      <c r="CE31" s="809"/>
      <c r="CF31" s="809"/>
      <c r="CG31" s="823"/>
      <c r="CH31" s="798"/>
      <c r="CI31" s="799"/>
      <c r="CJ31" s="799"/>
      <c r="CK31" s="799"/>
      <c r="CL31" s="800"/>
      <c r="CM31" s="798"/>
      <c r="CN31" s="799"/>
      <c r="CO31" s="799"/>
      <c r="CP31" s="799"/>
      <c r="CQ31" s="800"/>
      <c r="CR31" s="798"/>
      <c r="CS31" s="799"/>
      <c r="CT31" s="799"/>
      <c r="CU31" s="799"/>
      <c r="CV31" s="800"/>
      <c r="CW31" s="798"/>
      <c r="CX31" s="799"/>
      <c r="CY31" s="799"/>
      <c r="CZ31" s="799"/>
      <c r="DA31" s="800"/>
      <c r="DB31" s="798"/>
      <c r="DC31" s="799"/>
      <c r="DD31" s="799"/>
      <c r="DE31" s="799"/>
      <c r="DF31" s="800"/>
      <c r="DG31" s="798"/>
      <c r="DH31" s="799"/>
      <c r="DI31" s="799"/>
      <c r="DJ31" s="799"/>
      <c r="DK31" s="800"/>
      <c r="DL31" s="798"/>
      <c r="DM31" s="799"/>
      <c r="DN31" s="799"/>
      <c r="DO31" s="799"/>
      <c r="DP31" s="800"/>
      <c r="DQ31" s="798"/>
      <c r="DR31" s="799"/>
      <c r="DS31" s="799"/>
      <c r="DT31" s="799"/>
      <c r="DU31" s="800"/>
      <c r="DV31" s="808"/>
      <c r="DW31" s="809"/>
      <c r="DX31" s="809"/>
      <c r="DY31" s="809"/>
      <c r="DZ31" s="810"/>
      <c r="EA31" s="202"/>
    </row>
    <row r="32" spans="1:131" ht="26.25" customHeight="1" x14ac:dyDescent="0.15">
      <c r="A32" s="213">
        <v>5</v>
      </c>
      <c r="B32" s="811" t="s">
        <v>399</v>
      </c>
      <c r="C32" s="812"/>
      <c r="D32" s="812"/>
      <c r="E32" s="812"/>
      <c r="F32" s="812"/>
      <c r="G32" s="812"/>
      <c r="H32" s="812"/>
      <c r="I32" s="812"/>
      <c r="J32" s="812"/>
      <c r="K32" s="812"/>
      <c r="L32" s="812"/>
      <c r="M32" s="812"/>
      <c r="N32" s="812"/>
      <c r="O32" s="812"/>
      <c r="P32" s="813"/>
      <c r="Q32" s="814">
        <v>8105</v>
      </c>
      <c r="R32" s="815"/>
      <c r="S32" s="815"/>
      <c r="T32" s="815"/>
      <c r="U32" s="815"/>
      <c r="V32" s="815">
        <v>7133</v>
      </c>
      <c r="W32" s="815"/>
      <c r="X32" s="815"/>
      <c r="Y32" s="815"/>
      <c r="Z32" s="815"/>
      <c r="AA32" s="815">
        <v>972</v>
      </c>
      <c r="AB32" s="815"/>
      <c r="AC32" s="815"/>
      <c r="AD32" s="815"/>
      <c r="AE32" s="816"/>
      <c r="AF32" s="817">
        <v>3226</v>
      </c>
      <c r="AG32" s="818"/>
      <c r="AH32" s="818"/>
      <c r="AI32" s="818"/>
      <c r="AJ32" s="819"/>
      <c r="AK32" s="855">
        <v>779</v>
      </c>
      <c r="AL32" s="856"/>
      <c r="AM32" s="856"/>
      <c r="AN32" s="856"/>
      <c r="AO32" s="856"/>
      <c r="AP32" s="856">
        <v>5733</v>
      </c>
      <c r="AQ32" s="856"/>
      <c r="AR32" s="856"/>
      <c r="AS32" s="856"/>
      <c r="AT32" s="856"/>
      <c r="AU32" s="856">
        <v>3721</v>
      </c>
      <c r="AV32" s="856"/>
      <c r="AW32" s="856"/>
      <c r="AX32" s="856"/>
      <c r="AY32" s="856"/>
      <c r="AZ32" s="857" t="s">
        <v>564</v>
      </c>
      <c r="BA32" s="857"/>
      <c r="BB32" s="857"/>
      <c r="BC32" s="857"/>
      <c r="BD32" s="857"/>
      <c r="BE32" s="858" t="s">
        <v>398</v>
      </c>
      <c r="BF32" s="858"/>
      <c r="BG32" s="858"/>
      <c r="BH32" s="858"/>
      <c r="BI32" s="859"/>
      <c r="BJ32" s="344"/>
      <c r="BK32" s="344"/>
      <c r="BL32" s="344"/>
      <c r="BM32" s="344"/>
      <c r="BN32" s="344"/>
      <c r="BO32" s="212"/>
      <c r="BP32" s="212"/>
      <c r="BQ32" s="209">
        <v>26</v>
      </c>
      <c r="BR32" s="210"/>
      <c r="BS32" s="808"/>
      <c r="BT32" s="809"/>
      <c r="BU32" s="809"/>
      <c r="BV32" s="809"/>
      <c r="BW32" s="809"/>
      <c r="BX32" s="809"/>
      <c r="BY32" s="809"/>
      <c r="BZ32" s="809"/>
      <c r="CA32" s="809"/>
      <c r="CB32" s="809"/>
      <c r="CC32" s="809"/>
      <c r="CD32" s="809"/>
      <c r="CE32" s="809"/>
      <c r="CF32" s="809"/>
      <c r="CG32" s="823"/>
      <c r="CH32" s="798"/>
      <c r="CI32" s="799"/>
      <c r="CJ32" s="799"/>
      <c r="CK32" s="799"/>
      <c r="CL32" s="800"/>
      <c r="CM32" s="798"/>
      <c r="CN32" s="799"/>
      <c r="CO32" s="799"/>
      <c r="CP32" s="799"/>
      <c r="CQ32" s="800"/>
      <c r="CR32" s="798"/>
      <c r="CS32" s="799"/>
      <c r="CT32" s="799"/>
      <c r="CU32" s="799"/>
      <c r="CV32" s="800"/>
      <c r="CW32" s="798"/>
      <c r="CX32" s="799"/>
      <c r="CY32" s="799"/>
      <c r="CZ32" s="799"/>
      <c r="DA32" s="800"/>
      <c r="DB32" s="798"/>
      <c r="DC32" s="799"/>
      <c r="DD32" s="799"/>
      <c r="DE32" s="799"/>
      <c r="DF32" s="800"/>
      <c r="DG32" s="798"/>
      <c r="DH32" s="799"/>
      <c r="DI32" s="799"/>
      <c r="DJ32" s="799"/>
      <c r="DK32" s="800"/>
      <c r="DL32" s="798"/>
      <c r="DM32" s="799"/>
      <c r="DN32" s="799"/>
      <c r="DO32" s="799"/>
      <c r="DP32" s="800"/>
      <c r="DQ32" s="798"/>
      <c r="DR32" s="799"/>
      <c r="DS32" s="799"/>
      <c r="DT32" s="799"/>
      <c r="DU32" s="800"/>
      <c r="DV32" s="808"/>
      <c r="DW32" s="809"/>
      <c r="DX32" s="809"/>
      <c r="DY32" s="809"/>
      <c r="DZ32" s="810"/>
      <c r="EA32" s="202"/>
    </row>
    <row r="33" spans="1:131" ht="26.25" customHeight="1" x14ac:dyDescent="0.15">
      <c r="A33" s="213">
        <v>6</v>
      </c>
      <c r="B33" s="811" t="s">
        <v>400</v>
      </c>
      <c r="C33" s="812"/>
      <c r="D33" s="812"/>
      <c r="E33" s="812"/>
      <c r="F33" s="812"/>
      <c r="G33" s="812"/>
      <c r="H33" s="812"/>
      <c r="I33" s="812"/>
      <c r="J33" s="812"/>
      <c r="K33" s="812"/>
      <c r="L33" s="812"/>
      <c r="M33" s="812"/>
      <c r="N33" s="812"/>
      <c r="O33" s="812"/>
      <c r="P33" s="813"/>
      <c r="Q33" s="814">
        <v>1885</v>
      </c>
      <c r="R33" s="815"/>
      <c r="S33" s="815"/>
      <c r="T33" s="815"/>
      <c r="U33" s="815"/>
      <c r="V33" s="815">
        <v>1849</v>
      </c>
      <c r="W33" s="815"/>
      <c r="X33" s="815"/>
      <c r="Y33" s="815"/>
      <c r="Z33" s="815"/>
      <c r="AA33" s="815">
        <v>36</v>
      </c>
      <c r="AB33" s="815"/>
      <c r="AC33" s="815"/>
      <c r="AD33" s="815"/>
      <c r="AE33" s="816"/>
      <c r="AF33" s="817">
        <v>828</v>
      </c>
      <c r="AG33" s="818"/>
      <c r="AH33" s="818"/>
      <c r="AI33" s="818"/>
      <c r="AJ33" s="819"/>
      <c r="AK33" s="855">
        <v>1436</v>
      </c>
      <c r="AL33" s="856"/>
      <c r="AM33" s="856"/>
      <c r="AN33" s="856"/>
      <c r="AO33" s="856"/>
      <c r="AP33" s="856">
        <v>12994</v>
      </c>
      <c r="AQ33" s="856"/>
      <c r="AR33" s="856"/>
      <c r="AS33" s="856"/>
      <c r="AT33" s="856"/>
      <c r="AU33" s="856">
        <v>7615</v>
      </c>
      <c r="AV33" s="856"/>
      <c r="AW33" s="856"/>
      <c r="AX33" s="856"/>
      <c r="AY33" s="856"/>
      <c r="AZ33" s="857" t="s">
        <v>564</v>
      </c>
      <c r="BA33" s="857"/>
      <c r="BB33" s="857"/>
      <c r="BC33" s="857"/>
      <c r="BD33" s="857"/>
      <c r="BE33" s="858" t="s">
        <v>398</v>
      </c>
      <c r="BF33" s="858"/>
      <c r="BG33" s="858"/>
      <c r="BH33" s="858"/>
      <c r="BI33" s="859"/>
      <c r="BJ33" s="344"/>
      <c r="BK33" s="344"/>
      <c r="BL33" s="344"/>
      <c r="BM33" s="344"/>
      <c r="BN33" s="344"/>
      <c r="BO33" s="212"/>
      <c r="BP33" s="212"/>
      <c r="BQ33" s="209">
        <v>27</v>
      </c>
      <c r="BR33" s="210"/>
      <c r="BS33" s="808"/>
      <c r="BT33" s="809"/>
      <c r="BU33" s="809"/>
      <c r="BV33" s="809"/>
      <c r="BW33" s="809"/>
      <c r="BX33" s="809"/>
      <c r="BY33" s="809"/>
      <c r="BZ33" s="809"/>
      <c r="CA33" s="809"/>
      <c r="CB33" s="809"/>
      <c r="CC33" s="809"/>
      <c r="CD33" s="809"/>
      <c r="CE33" s="809"/>
      <c r="CF33" s="809"/>
      <c r="CG33" s="823"/>
      <c r="CH33" s="798"/>
      <c r="CI33" s="799"/>
      <c r="CJ33" s="799"/>
      <c r="CK33" s="799"/>
      <c r="CL33" s="800"/>
      <c r="CM33" s="798"/>
      <c r="CN33" s="799"/>
      <c r="CO33" s="799"/>
      <c r="CP33" s="799"/>
      <c r="CQ33" s="800"/>
      <c r="CR33" s="798"/>
      <c r="CS33" s="799"/>
      <c r="CT33" s="799"/>
      <c r="CU33" s="799"/>
      <c r="CV33" s="800"/>
      <c r="CW33" s="798"/>
      <c r="CX33" s="799"/>
      <c r="CY33" s="799"/>
      <c r="CZ33" s="799"/>
      <c r="DA33" s="800"/>
      <c r="DB33" s="798"/>
      <c r="DC33" s="799"/>
      <c r="DD33" s="799"/>
      <c r="DE33" s="799"/>
      <c r="DF33" s="800"/>
      <c r="DG33" s="798"/>
      <c r="DH33" s="799"/>
      <c r="DI33" s="799"/>
      <c r="DJ33" s="799"/>
      <c r="DK33" s="800"/>
      <c r="DL33" s="798"/>
      <c r="DM33" s="799"/>
      <c r="DN33" s="799"/>
      <c r="DO33" s="799"/>
      <c r="DP33" s="800"/>
      <c r="DQ33" s="798"/>
      <c r="DR33" s="799"/>
      <c r="DS33" s="799"/>
      <c r="DT33" s="799"/>
      <c r="DU33" s="800"/>
      <c r="DV33" s="808"/>
      <c r="DW33" s="809"/>
      <c r="DX33" s="809"/>
      <c r="DY33" s="809"/>
      <c r="DZ33" s="810"/>
      <c r="EA33" s="202"/>
    </row>
    <row r="34" spans="1:131" ht="26.25" customHeight="1" x14ac:dyDescent="0.15">
      <c r="A34" s="213">
        <v>7</v>
      </c>
      <c r="B34" s="811" t="s">
        <v>401</v>
      </c>
      <c r="C34" s="812"/>
      <c r="D34" s="812"/>
      <c r="E34" s="812"/>
      <c r="F34" s="812"/>
      <c r="G34" s="812"/>
      <c r="H34" s="812"/>
      <c r="I34" s="812"/>
      <c r="J34" s="812"/>
      <c r="K34" s="812"/>
      <c r="L34" s="812"/>
      <c r="M34" s="812"/>
      <c r="N34" s="812"/>
      <c r="O34" s="812"/>
      <c r="P34" s="813"/>
      <c r="Q34" s="814">
        <v>250</v>
      </c>
      <c r="R34" s="815"/>
      <c r="S34" s="815"/>
      <c r="T34" s="815"/>
      <c r="U34" s="815"/>
      <c r="V34" s="815">
        <v>317</v>
      </c>
      <c r="W34" s="815"/>
      <c r="X34" s="815"/>
      <c r="Y34" s="815"/>
      <c r="Z34" s="815"/>
      <c r="AA34" s="815">
        <v>-67</v>
      </c>
      <c r="AB34" s="815"/>
      <c r="AC34" s="815"/>
      <c r="AD34" s="815"/>
      <c r="AE34" s="816"/>
      <c r="AF34" s="817">
        <v>22</v>
      </c>
      <c r="AG34" s="818"/>
      <c r="AH34" s="818"/>
      <c r="AI34" s="818"/>
      <c r="AJ34" s="819"/>
      <c r="AK34" s="855">
        <v>67</v>
      </c>
      <c r="AL34" s="856"/>
      <c r="AM34" s="856"/>
      <c r="AN34" s="856"/>
      <c r="AO34" s="856"/>
      <c r="AP34" s="856">
        <v>525</v>
      </c>
      <c r="AQ34" s="856"/>
      <c r="AR34" s="856"/>
      <c r="AS34" s="856"/>
      <c r="AT34" s="856"/>
      <c r="AU34" s="856">
        <v>392</v>
      </c>
      <c r="AV34" s="856"/>
      <c r="AW34" s="856"/>
      <c r="AX34" s="856"/>
      <c r="AY34" s="856"/>
      <c r="AZ34" s="857" t="s">
        <v>564</v>
      </c>
      <c r="BA34" s="857"/>
      <c r="BB34" s="857"/>
      <c r="BC34" s="857"/>
      <c r="BD34" s="857"/>
      <c r="BE34" s="858" t="s">
        <v>398</v>
      </c>
      <c r="BF34" s="858"/>
      <c r="BG34" s="858"/>
      <c r="BH34" s="858"/>
      <c r="BI34" s="859"/>
      <c r="BJ34" s="344"/>
      <c r="BK34" s="344"/>
      <c r="BL34" s="344"/>
      <c r="BM34" s="344"/>
      <c r="BN34" s="344"/>
      <c r="BO34" s="212"/>
      <c r="BP34" s="212"/>
      <c r="BQ34" s="209">
        <v>28</v>
      </c>
      <c r="BR34" s="210"/>
      <c r="BS34" s="808"/>
      <c r="BT34" s="809"/>
      <c r="BU34" s="809"/>
      <c r="BV34" s="809"/>
      <c r="BW34" s="809"/>
      <c r="BX34" s="809"/>
      <c r="BY34" s="809"/>
      <c r="BZ34" s="809"/>
      <c r="CA34" s="809"/>
      <c r="CB34" s="809"/>
      <c r="CC34" s="809"/>
      <c r="CD34" s="809"/>
      <c r="CE34" s="809"/>
      <c r="CF34" s="809"/>
      <c r="CG34" s="823"/>
      <c r="CH34" s="798"/>
      <c r="CI34" s="799"/>
      <c r="CJ34" s="799"/>
      <c r="CK34" s="799"/>
      <c r="CL34" s="800"/>
      <c r="CM34" s="798"/>
      <c r="CN34" s="799"/>
      <c r="CO34" s="799"/>
      <c r="CP34" s="799"/>
      <c r="CQ34" s="800"/>
      <c r="CR34" s="798"/>
      <c r="CS34" s="799"/>
      <c r="CT34" s="799"/>
      <c r="CU34" s="799"/>
      <c r="CV34" s="800"/>
      <c r="CW34" s="798"/>
      <c r="CX34" s="799"/>
      <c r="CY34" s="799"/>
      <c r="CZ34" s="799"/>
      <c r="DA34" s="800"/>
      <c r="DB34" s="798"/>
      <c r="DC34" s="799"/>
      <c r="DD34" s="799"/>
      <c r="DE34" s="799"/>
      <c r="DF34" s="800"/>
      <c r="DG34" s="798"/>
      <c r="DH34" s="799"/>
      <c r="DI34" s="799"/>
      <c r="DJ34" s="799"/>
      <c r="DK34" s="800"/>
      <c r="DL34" s="798"/>
      <c r="DM34" s="799"/>
      <c r="DN34" s="799"/>
      <c r="DO34" s="799"/>
      <c r="DP34" s="800"/>
      <c r="DQ34" s="798"/>
      <c r="DR34" s="799"/>
      <c r="DS34" s="799"/>
      <c r="DT34" s="799"/>
      <c r="DU34" s="800"/>
      <c r="DV34" s="808"/>
      <c r="DW34" s="809"/>
      <c r="DX34" s="809"/>
      <c r="DY34" s="809"/>
      <c r="DZ34" s="810"/>
      <c r="EA34" s="202"/>
    </row>
    <row r="35" spans="1:131" ht="26.25" customHeight="1" x14ac:dyDescent="0.15">
      <c r="A35" s="213">
        <v>8</v>
      </c>
      <c r="B35" s="811" t="s">
        <v>402</v>
      </c>
      <c r="C35" s="812"/>
      <c r="D35" s="812"/>
      <c r="E35" s="812"/>
      <c r="F35" s="812"/>
      <c r="G35" s="812"/>
      <c r="H35" s="812"/>
      <c r="I35" s="812"/>
      <c r="J35" s="812"/>
      <c r="K35" s="812"/>
      <c r="L35" s="812"/>
      <c r="M35" s="812"/>
      <c r="N35" s="812"/>
      <c r="O35" s="812"/>
      <c r="P35" s="813"/>
      <c r="Q35" s="814">
        <v>561</v>
      </c>
      <c r="R35" s="815"/>
      <c r="S35" s="815"/>
      <c r="T35" s="815"/>
      <c r="U35" s="815"/>
      <c r="V35" s="815">
        <v>230</v>
      </c>
      <c r="W35" s="815"/>
      <c r="X35" s="815"/>
      <c r="Y35" s="815"/>
      <c r="Z35" s="815"/>
      <c r="AA35" s="815">
        <v>331</v>
      </c>
      <c r="AB35" s="815"/>
      <c r="AC35" s="815"/>
      <c r="AD35" s="815"/>
      <c r="AE35" s="816"/>
      <c r="AF35" s="817">
        <v>367</v>
      </c>
      <c r="AG35" s="818"/>
      <c r="AH35" s="818"/>
      <c r="AI35" s="818"/>
      <c r="AJ35" s="819"/>
      <c r="AK35" s="855">
        <v>73</v>
      </c>
      <c r="AL35" s="856"/>
      <c r="AM35" s="856"/>
      <c r="AN35" s="856"/>
      <c r="AO35" s="856"/>
      <c r="AP35" s="857" t="s">
        <v>564</v>
      </c>
      <c r="AQ35" s="857"/>
      <c r="AR35" s="857"/>
      <c r="AS35" s="857"/>
      <c r="AT35" s="857"/>
      <c r="AU35" s="857" t="s">
        <v>564</v>
      </c>
      <c r="AV35" s="857"/>
      <c r="AW35" s="857"/>
      <c r="AX35" s="857"/>
      <c r="AY35" s="857"/>
      <c r="AZ35" s="857" t="s">
        <v>564</v>
      </c>
      <c r="BA35" s="857"/>
      <c r="BB35" s="857"/>
      <c r="BC35" s="857"/>
      <c r="BD35" s="857"/>
      <c r="BE35" s="858" t="s">
        <v>403</v>
      </c>
      <c r="BF35" s="858"/>
      <c r="BG35" s="858"/>
      <c r="BH35" s="858"/>
      <c r="BI35" s="859"/>
      <c r="BJ35" s="344"/>
      <c r="BK35" s="344"/>
      <c r="BL35" s="344"/>
      <c r="BM35" s="344"/>
      <c r="BN35" s="344"/>
      <c r="BO35" s="212"/>
      <c r="BP35" s="212"/>
      <c r="BQ35" s="209">
        <v>29</v>
      </c>
      <c r="BR35" s="210"/>
      <c r="BS35" s="808"/>
      <c r="BT35" s="809"/>
      <c r="BU35" s="809"/>
      <c r="BV35" s="809"/>
      <c r="BW35" s="809"/>
      <c r="BX35" s="809"/>
      <c r="BY35" s="809"/>
      <c r="BZ35" s="809"/>
      <c r="CA35" s="809"/>
      <c r="CB35" s="809"/>
      <c r="CC35" s="809"/>
      <c r="CD35" s="809"/>
      <c r="CE35" s="809"/>
      <c r="CF35" s="809"/>
      <c r="CG35" s="823"/>
      <c r="CH35" s="798"/>
      <c r="CI35" s="799"/>
      <c r="CJ35" s="799"/>
      <c r="CK35" s="799"/>
      <c r="CL35" s="800"/>
      <c r="CM35" s="798"/>
      <c r="CN35" s="799"/>
      <c r="CO35" s="799"/>
      <c r="CP35" s="799"/>
      <c r="CQ35" s="800"/>
      <c r="CR35" s="798"/>
      <c r="CS35" s="799"/>
      <c r="CT35" s="799"/>
      <c r="CU35" s="799"/>
      <c r="CV35" s="800"/>
      <c r="CW35" s="798"/>
      <c r="CX35" s="799"/>
      <c r="CY35" s="799"/>
      <c r="CZ35" s="799"/>
      <c r="DA35" s="800"/>
      <c r="DB35" s="798"/>
      <c r="DC35" s="799"/>
      <c r="DD35" s="799"/>
      <c r="DE35" s="799"/>
      <c r="DF35" s="800"/>
      <c r="DG35" s="798"/>
      <c r="DH35" s="799"/>
      <c r="DI35" s="799"/>
      <c r="DJ35" s="799"/>
      <c r="DK35" s="800"/>
      <c r="DL35" s="798"/>
      <c r="DM35" s="799"/>
      <c r="DN35" s="799"/>
      <c r="DO35" s="799"/>
      <c r="DP35" s="800"/>
      <c r="DQ35" s="798"/>
      <c r="DR35" s="799"/>
      <c r="DS35" s="799"/>
      <c r="DT35" s="799"/>
      <c r="DU35" s="800"/>
      <c r="DV35" s="808"/>
      <c r="DW35" s="809"/>
      <c r="DX35" s="809"/>
      <c r="DY35" s="809"/>
      <c r="DZ35" s="810"/>
      <c r="EA35" s="202"/>
    </row>
    <row r="36" spans="1:131" ht="26.25" customHeight="1" x14ac:dyDescent="0.15">
      <c r="A36" s="213">
        <v>9</v>
      </c>
      <c r="B36" s="811"/>
      <c r="C36" s="812"/>
      <c r="D36" s="812"/>
      <c r="E36" s="812"/>
      <c r="F36" s="812"/>
      <c r="G36" s="812"/>
      <c r="H36" s="812"/>
      <c r="I36" s="812"/>
      <c r="J36" s="812"/>
      <c r="K36" s="812"/>
      <c r="L36" s="812"/>
      <c r="M36" s="812"/>
      <c r="N36" s="812"/>
      <c r="O36" s="812"/>
      <c r="P36" s="813"/>
      <c r="Q36" s="814"/>
      <c r="R36" s="815"/>
      <c r="S36" s="815"/>
      <c r="T36" s="815"/>
      <c r="U36" s="815"/>
      <c r="V36" s="815"/>
      <c r="W36" s="815"/>
      <c r="X36" s="815"/>
      <c r="Y36" s="815"/>
      <c r="Z36" s="815"/>
      <c r="AA36" s="815"/>
      <c r="AB36" s="815"/>
      <c r="AC36" s="815"/>
      <c r="AD36" s="815"/>
      <c r="AE36" s="816"/>
      <c r="AF36" s="817"/>
      <c r="AG36" s="818"/>
      <c r="AH36" s="818"/>
      <c r="AI36" s="818"/>
      <c r="AJ36" s="819"/>
      <c r="AK36" s="855"/>
      <c r="AL36" s="856"/>
      <c r="AM36" s="856"/>
      <c r="AN36" s="856"/>
      <c r="AO36" s="856"/>
      <c r="AP36" s="856"/>
      <c r="AQ36" s="856"/>
      <c r="AR36" s="856"/>
      <c r="AS36" s="856"/>
      <c r="AT36" s="856"/>
      <c r="AU36" s="856"/>
      <c r="AV36" s="856"/>
      <c r="AW36" s="856"/>
      <c r="AX36" s="856"/>
      <c r="AY36" s="856"/>
      <c r="AZ36" s="857"/>
      <c r="BA36" s="857"/>
      <c r="BB36" s="857"/>
      <c r="BC36" s="857"/>
      <c r="BD36" s="857"/>
      <c r="BE36" s="858"/>
      <c r="BF36" s="858"/>
      <c r="BG36" s="858"/>
      <c r="BH36" s="858"/>
      <c r="BI36" s="859"/>
      <c r="BJ36" s="344"/>
      <c r="BK36" s="344"/>
      <c r="BL36" s="344"/>
      <c r="BM36" s="344"/>
      <c r="BN36" s="344"/>
      <c r="BO36" s="212"/>
      <c r="BP36" s="212"/>
      <c r="BQ36" s="209">
        <v>30</v>
      </c>
      <c r="BR36" s="210"/>
      <c r="BS36" s="808"/>
      <c r="BT36" s="809"/>
      <c r="BU36" s="809"/>
      <c r="BV36" s="809"/>
      <c r="BW36" s="809"/>
      <c r="BX36" s="809"/>
      <c r="BY36" s="809"/>
      <c r="BZ36" s="809"/>
      <c r="CA36" s="809"/>
      <c r="CB36" s="809"/>
      <c r="CC36" s="809"/>
      <c r="CD36" s="809"/>
      <c r="CE36" s="809"/>
      <c r="CF36" s="809"/>
      <c r="CG36" s="823"/>
      <c r="CH36" s="798"/>
      <c r="CI36" s="799"/>
      <c r="CJ36" s="799"/>
      <c r="CK36" s="799"/>
      <c r="CL36" s="800"/>
      <c r="CM36" s="798"/>
      <c r="CN36" s="799"/>
      <c r="CO36" s="799"/>
      <c r="CP36" s="799"/>
      <c r="CQ36" s="800"/>
      <c r="CR36" s="798"/>
      <c r="CS36" s="799"/>
      <c r="CT36" s="799"/>
      <c r="CU36" s="799"/>
      <c r="CV36" s="800"/>
      <c r="CW36" s="798"/>
      <c r="CX36" s="799"/>
      <c r="CY36" s="799"/>
      <c r="CZ36" s="799"/>
      <c r="DA36" s="800"/>
      <c r="DB36" s="798"/>
      <c r="DC36" s="799"/>
      <c r="DD36" s="799"/>
      <c r="DE36" s="799"/>
      <c r="DF36" s="800"/>
      <c r="DG36" s="798"/>
      <c r="DH36" s="799"/>
      <c r="DI36" s="799"/>
      <c r="DJ36" s="799"/>
      <c r="DK36" s="800"/>
      <c r="DL36" s="798"/>
      <c r="DM36" s="799"/>
      <c r="DN36" s="799"/>
      <c r="DO36" s="799"/>
      <c r="DP36" s="800"/>
      <c r="DQ36" s="798"/>
      <c r="DR36" s="799"/>
      <c r="DS36" s="799"/>
      <c r="DT36" s="799"/>
      <c r="DU36" s="800"/>
      <c r="DV36" s="808"/>
      <c r="DW36" s="809"/>
      <c r="DX36" s="809"/>
      <c r="DY36" s="809"/>
      <c r="DZ36" s="810"/>
      <c r="EA36" s="202"/>
    </row>
    <row r="37" spans="1:131" ht="26.25" customHeight="1" x14ac:dyDescent="0.15">
      <c r="A37" s="213">
        <v>10</v>
      </c>
      <c r="B37" s="811"/>
      <c r="C37" s="812"/>
      <c r="D37" s="812"/>
      <c r="E37" s="812"/>
      <c r="F37" s="812"/>
      <c r="G37" s="812"/>
      <c r="H37" s="812"/>
      <c r="I37" s="812"/>
      <c r="J37" s="812"/>
      <c r="K37" s="812"/>
      <c r="L37" s="812"/>
      <c r="M37" s="812"/>
      <c r="N37" s="812"/>
      <c r="O37" s="812"/>
      <c r="P37" s="813"/>
      <c r="Q37" s="814"/>
      <c r="R37" s="815"/>
      <c r="S37" s="815"/>
      <c r="T37" s="815"/>
      <c r="U37" s="815"/>
      <c r="V37" s="815"/>
      <c r="W37" s="815"/>
      <c r="X37" s="815"/>
      <c r="Y37" s="815"/>
      <c r="Z37" s="815"/>
      <c r="AA37" s="815"/>
      <c r="AB37" s="815"/>
      <c r="AC37" s="815"/>
      <c r="AD37" s="815"/>
      <c r="AE37" s="816"/>
      <c r="AF37" s="817"/>
      <c r="AG37" s="818"/>
      <c r="AH37" s="818"/>
      <c r="AI37" s="818"/>
      <c r="AJ37" s="819"/>
      <c r="AK37" s="855"/>
      <c r="AL37" s="856"/>
      <c r="AM37" s="856"/>
      <c r="AN37" s="856"/>
      <c r="AO37" s="856"/>
      <c r="AP37" s="856"/>
      <c r="AQ37" s="856"/>
      <c r="AR37" s="856"/>
      <c r="AS37" s="856"/>
      <c r="AT37" s="856"/>
      <c r="AU37" s="856"/>
      <c r="AV37" s="856"/>
      <c r="AW37" s="856"/>
      <c r="AX37" s="856"/>
      <c r="AY37" s="856"/>
      <c r="AZ37" s="857"/>
      <c r="BA37" s="857"/>
      <c r="BB37" s="857"/>
      <c r="BC37" s="857"/>
      <c r="BD37" s="857"/>
      <c r="BE37" s="858"/>
      <c r="BF37" s="858"/>
      <c r="BG37" s="858"/>
      <c r="BH37" s="858"/>
      <c r="BI37" s="859"/>
      <c r="BJ37" s="344"/>
      <c r="BK37" s="344"/>
      <c r="BL37" s="344"/>
      <c r="BM37" s="344"/>
      <c r="BN37" s="344"/>
      <c r="BO37" s="212"/>
      <c r="BP37" s="212"/>
      <c r="BQ37" s="209">
        <v>31</v>
      </c>
      <c r="BR37" s="210"/>
      <c r="BS37" s="808"/>
      <c r="BT37" s="809"/>
      <c r="BU37" s="809"/>
      <c r="BV37" s="809"/>
      <c r="BW37" s="809"/>
      <c r="BX37" s="809"/>
      <c r="BY37" s="809"/>
      <c r="BZ37" s="809"/>
      <c r="CA37" s="809"/>
      <c r="CB37" s="809"/>
      <c r="CC37" s="809"/>
      <c r="CD37" s="809"/>
      <c r="CE37" s="809"/>
      <c r="CF37" s="809"/>
      <c r="CG37" s="823"/>
      <c r="CH37" s="798"/>
      <c r="CI37" s="799"/>
      <c r="CJ37" s="799"/>
      <c r="CK37" s="799"/>
      <c r="CL37" s="800"/>
      <c r="CM37" s="798"/>
      <c r="CN37" s="799"/>
      <c r="CO37" s="799"/>
      <c r="CP37" s="799"/>
      <c r="CQ37" s="800"/>
      <c r="CR37" s="798"/>
      <c r="CS37" s="799"/>
      <c r="CT37" s="799"/>
      <c r="CU37" s="799"/>
      <c r="CV37" s="800"/>
      <c r="CW37" s="798"/>
      <c r="CX37" s="799"/>
      <c r="CY37" s="799"/>
      <c r="CZ37" s="799"/>
      <c r="DA37" s="800"/>
      <c r="DB37" s="798"/>
      <c r="DC37" s="799"/>
      <c r="DD37" s="799"/>
      <c r="DE37" s="799"/>
      <c r="DF37" s="800"/>
      <c r="DG37" s="798"/>
      <c r="DH37" s="799"/>
      <c r="DI37" s="799"/>
      <c r="DJ37" s="799"/>
      <c r="DK37" s="800"/>
      <c r="DL37" s="798"/>
      <c r="DM37" s="799"/>
      <c r="DN37" s="799"/>
      <c r="DO37" s="799"/>
      <c r="DP37" s="800"/>
      <c r="DQ37" s="798"/>
      <c r="DR37" s="799"/>
      <c r="DS37" s="799"/>
      <c r="DT37" s="799"/>
      <c r="DU37" s="800"/>
      <c r="DV37" s="808"/>
      <c r="DW37" s="809"/>
      <c r="DX37" s="809"/>
      <c r="DY37" s="809"/>
      <c r="DZ37" s="810"/>
      <c r="EA37" s="202"/>
    </row>
    <row r="38" spans="1:131" ht="26.25" customHeight="1" x14ac:dyDescent="0.15">
      <c r="A38" s="213">
        <v>11</v>
      </c>
      <c r="B38" s="811"/>
      <c r="C38" s="812"/>
      <c r="D38" s="812"/>
      <c r="E38" s="812"/>
      <c r="F38" s="812"/>
      <c r="G38" s="812"/>
      <c r="H38" s="812"/>
      <c r="I38" s="812"/>
      <c r="J38" s="812"/>
      <c r="K38" s="812"/>
      <c r="L38" s="812"/>
      <c r="M38" s="812"/>
      <c r="N38" s="812"/>
      <c r="O38" s="812"/>
      <c r="P38" s="813"/>
      <c r="Q38" s="814"/>
      <c r="R38" s="815"/>
      <c r="S38" s="815"/>
      <c r="T38" s="815"/>
      <c r="U38" s="815"/>
      <c r="V38" s="815"/>
      <c r="W38" s="815"/>
      <c r="X38" s="815"/>
      <c r="Y38" s="815"/>
      <c r="Z38" s="815"/>
      <c r="AA38" s="815"/>
      <c r="AB38" s="815"/>
      <c r="AC38" s="815"/>
      <c r="AD38" s="815"/>
      <c r="AE38" s="816"/>
      <c r="AF38" s="817"/>
      <c r="AG38" s="818"/>
      <c r="AH38" s="818"/>
      <c r="AI38" s="818"/>
      <c r="AJ38" s="819"/>
      <c r="AK38" s="855"/>
      <c r="AL38" s="856"/>
      <c r="AM38" s="856"/>
      <c r="AN38" s="856"/>
      <c r="AO38" s="856"/>
      <c r="AP38" s="856"/>
      <c r="AQ38" s="856"/>
      <c r="AR38" s="856"/>
      <c r="AS38" s="856"/>
      <c r="AT38" s="856"/>
      <c r="AU38" s="856"/>
      <c r="AV38" s="856"/>
      <c r="AW38" s="856"/>
      <c r="AX38" s="856"/>
      <c r="AY38" s="856"/>
      <c r="AZ38" s="857"/>
      <c r="BA38" s="857"/>
      <c r="BB38" s="857"/>
      <c r="BC38" s="857"/>
      <c r="BD38" s="857"/>
      <c r="BE38" s="858"/>
      <c r="BF38" s="858"/>
      <c r="BG38" s="858"/>
      <c r="BH38" s="858"/>
      <c r="BI38" s="859"/>
      <c r="BJ38" s="344"/>
      <c r="BK38" s="344"/>
      <c r="BL38" s="344"/>
      <c r="BM38" s="344"/>
      <c r="BN38" s="344"/>
      <c r="BO38" s="212"/>
      <c r="BP38" s="212"/>
      <c r="BQ38" s="209">
        <v>32</v>
      </c>
      <c r="BR38" s="210"/>
      <c r="BS38" s="808"/>
      <c r="BT38" s="809"/>
      <c r="BU38" s="809"/>
      <c r="BV38" s="809"/>
      <c r="BW38" s="809"/>
      <c r="BX38" s="809"/>
      <c r="BY38" s="809"/>
      <c r="BZ38" s="809"/>
      <c r="CA38" s="809"/>
      <c r="CB38" s="809"/>
      <c r="CC38" s="809"/>
      <c r="CD38" s="809"/>
      <c r="CE38" s="809"/>
      <c r="CF38" s="809"/>
      <c r="CG38" s="823"/>
      <c r="CH38" s="798"/>
      <c r="CI38" s="799"/>
      <c r="CJ38" s="799"/>
      <c r="CK38" s="799"/>
      <c r="CL38" s="800"/>
      <c r="CM38" s="798"/>
      <c r="CN38" s="799"/>
      <c r="CO38" s="799"/>
      <c r="CP38" s="799"/>
      <c r="CQ38" s="800"/>
      <c r="CR38" s="798"/>
      <c r="CS38" s="799"/>
      <c r="CT38" s="799"/>
      <c r="CU38" s="799"/>
      <c r="CV38" s="800"/>
      <c r="CW38" s="798"/>
      <c r="CX38" s="799"/>
      <c r="CY38" s="799"/>
      <c r="CZ38" s="799"/>
      <c r="DA38" s="800"/>
      <c r="DB38" s="798"/>
      <c r="DC38" s="799"/>
      <c r="DD38" s="799"/>
      <c r="DE38" s="799"/>
      <c r="DF38" s="800"/>
      <c r="DG38" s="798"/>
      <c r="DH38" s="799"/>
      <c r="DI38" s="799"/>
      <c r="DJ38" s="799"/>
      <c r="DK38" s="800"/>
      <c r="DL38" s="798"/>
      <c r="DM38" s="799"/>
      <c r="DN38" s="799"/>
      <c r="DO38" s="799"/>
      <c r="DP38" s="800"/>
      <c r="DQ38" s="798"/>
      <c r="DR38" s="799"/>
      <c r="DS38" s="799"/>
      <c r="DT38" s="799"/>
      <c r="DU38" s="800"/>
      <c r="DV38" s="808"/>
      <c r="DW38" s="809"/>
      <c r="DX38" s="809"/>
      <c r="DY38" s="809"/>
      <c r="DZ38" s="810"/>
      <c r="EA38" s="202"/>
    </row>
    <row r="39" spans="1:131" ht="26.25" customHeight="1" x14ac:dyDescent="0.15">
      <c r="A39" s="213">
        <v>12</v>
      </c>
      <c r="B39" s="811"/>
      <c r="C39" s="812"/>
      <c r="D39" s="812"/>
      <c r="E39" s="812"/>
      <c r="F39" s="812"/>
      <c r="G39" s="812"/>
      <c r="H39" s="812"/>
      <c r="I39" s="812"/>
      <c r="J39" s="812"/>
      <c r="K39" s="812"/>
      <c r="L39" s="812"/>
      <c r="M39" s="812"/>
      <c r="N39" s="812"/>
      <c r="O39" s="812"/>
      <c r="P39" s="813"/>
      <c r="Q39" s="814"/>
      <c r="R39" s="815"/>
      <c r="S39" s="815"/>
      <c r="T39" s="815"/>
      <c r="U39" s="815"/>
      <c r="V39" s="815"/>
      <c r="W39" s="815"/>
      <c r="X39" s="815"/>
      <c r="Y39" s="815"/>
      <c r="Z39" s="815"/>
      <c r="AA39" s="815"/>
      <c r="AB39" s="815"/>
      <c r="AC39" s="815"/>
      <c r="AD39" s="815"/>
      <c r="AE39" s="816"/>
      <c r="AF39" s="817"/>
      <c r="AG39" s="818"/>
      <c r="AH39" s="818"/>
      <c r="AI39" s="818"/>
      <c r="AJ39" s="819"/>
      <c r="AK39" s="855"/>
      <c r="AL39" s="856"/>
      <c r="AM39" s="856"/>
      <c r="AN39" s="856"/>
      <c r="AO39" s="856"/>
      <c r="AP39" s="856"/>
      <c r="AQ39" s="856"/>
      <c r="AR39" s="856"/>
      <c r="AS39" s="856"/>
      <c r="AT39" s="856"/>
      <c r="AU39" s="856"/>
      <c r="AV39" s="856"/>
      <c r="AW39" s="856"/>
      <c r="AX39" s="856"/>
      <c r="AY39" s="856"/>
      <c r="AZ39" s="857"/>
      <c r="BA39" s="857"/>
      <c r="BB39" s="857"/>
      <c r="BC39" s="857"/>
      <c r="BD39" s="857"/>
      <c r="BE39" s="858"/>
      <c r="BF39" s="858"/>
      <c r="BG39" s="858"/>
      <c r="BH39" s="858"/>
      <c r="BI39" s="859"/>
      <c r="BJ39" s="344"/>
      <c r="BK39" s="344"/>
      <c r="BL39" s="344"/>
      <c r="BM39" s="344"/>
      <c r="BN39" s="344"/>
      <c r="BO39" s="212"/>
      <c r="BP39" s="212"/>
      <c r="BQ39" s="209">
        <v>33</v>
      </c>
      <c r="BR39" s="210"/>
      <c r="BS39" s="808"/>
      <c r="BT39" s="809"/>
      <c r="BU39" s="809"/>
      <c r="BV39" s="809"/>
      <c r="BW39" s="809"/>
      <c r="BX39" s="809"/>
      <c r="BY39" s="809"/>
      <c r="BZ39" s="809"/>
      <c r="CA39" s="809"/>
      <c r="CB39" s="809"/>
      <c r="CC39" s="809"/>
      <c r="CD39" s="809"/>
      <c r="CE39" s="809"/>
      <c r="CF39" s="809"/>
      <c r="CG39" s="823"/>
      <c r="CH39" s="798"/>
      <c r="CI39" s="799"/>
      <c r="CJ39" s="799"/>
      <c r="CK39" s="799"/>
      <c r="CL39" s="800"/>
      <c r="CM39" s="798"/>
      <c r="CN39" s="799"/>
      <c r="CO39" s="799"/>
      <c r="CP39" s="799"/>
      <c r="CQ39" s="800"/>
      <c r="CR39" s="798"/>
      <c r="CS39" s="799"/>
      <c r="CT39" s="799"/>
      <c r="CU39" s="799"/>
      <c r="CV39" s="800"/>
      <c r="CW39" s="798"/>
      <c r="CX39" s="799"/>
      <c r="CY39" s="799"/>
      <c r="CZ39" s="799"/>
      <c r="DA39" s="800"/>
      <c r="DB39" s="798"/>
      <c r="DC39" s="799"/>
      <c r="DD39" s="799"/>
      <c r="DE39" s="799"/>
      <c r="DF39" s="800"/>
      <c r="DG39" s="798"/>
      <c r="DH39" s="799"/>
      <c r="DI39" s="799"/>
      <c r="DJ39" s="799"/>
      <c r="DK39" s="800"/>
      <c r="DL39" s="798"/>
      <c r="DM39" s="799"/>
      <c r="DN39" s="799"/>
      <c r="DO39" s="799"/>
      <c r="DP39" s="800"/>
      <c r="DQ39" s="798"/>
      <c r="DR39" s="799"/>
      <c r="DS39" s="799"/>
      <c r="DT39" s="799"/>
      <c r="DU39" s="800"/>
      <c r="DV39" s="808"/>
      <c r="DW39" s="809"/>
      <c r="DX39" s="809"/>
      <c r="DY39" s="809"/>
      <c r="DZ39" s="810"/>
      <c r="EA39" s="202"/>
    </row>
    <row r="40" spans="1:131" ht="26.25" customHeight="1" x14ac:dyDescent="0.15">
      <c r="A40" s="209">
        <v>13</v>
      </c>
      <c r="B40" s="811"/>
      <c r="C40" s="812"/>
      <c r="D40" s="812"/>
      <c r="E40" s="812"/>
      <c r="F40" s="812"/>
      <c r="G40" s="812"/>
      <c r="H40" s="812"/>
      <c r="I40" s="812"/>
      <c r="J40" s="812"/>
      <c r="K40" s="812"/>
      <c r="L40" s="812"/>
      <c r="M40" s="812"/>
      <c r="N40" s="812"/>
      <c r="O40" s="812"/>
      <c r="P40" s="813"/>
      <c r="Q40" s="814"/>
      <c r="R40" s="815"/>
      <c r="S40" s="815"/>
      <c r="T40" s="815"/>
      <c r="U40" s="815"/>
      <c r="V40" s="815"/>
      <c r="W40" s="815"/>
      <c r="X40" s="815"/>
      <c r="Y40" s="815"/>
      <c r="Z40" s="815"/>
      <c r="AA40" s="815"/>
      <c r="AB40" s="815"/>
      <c r="AC40" s="815"/>
      <c r="AD40" s="815"/>
      <c r="AE40" s="816"/>
      <c r="AF40" s="817"/>
      <c r="AG40" s="818"/>
      <c r="AH40" s="818"/>
      <c r="AI40" s="818"/>
      <c r="AJ40" s="819"/>
      <c r="AK40" s="855"/>
      <c r="AL40" s="856"/>
      <c r="AM40" s="856"/>
      <c r="AN40" s="856"/>
      <c r="AO40" s="856"/>
      <c r="AP40" s="856"/>
      <c r="AQ40" s="856"/>
      <c r="AR40" s="856"/>
      <c r="AS40" s="856"/>
      <c r="AT40" s="856"/>
      <c r="AU40" s="856"/>
      <c r="AV40" s="856"/>
      <c r="AW40" s="856"/>
      <c r="AX40" s="856"/>
      <c r="AY40" s="856"/>
      <c r="AZ40" s="857"/>
      <c r="BA40" s="857"/>
      <c r="BB40" s="857"/>
      <c r="BC40" s="857"/>
      <c r="BD40" s="857"/>
      <c r="BE40" s="858"/>
      <c r="BF40" s="858"/>
      <c r="BG40" s="858"/>
      <c r="BH40" s="858"/>
      <c r="BI40" s="859"/>
      <c r="BJ40" s="344"/>
      <c r="BK40" s="344"/>
      <c r="BL40" s="344"/>
      <c r="BM40" s="344"/>
      <c r="BN40" s="344"/>
      <c r="BO40" s="212"/>
      <c r="BP40" s="212"/>
      <c r="BQ40" s="209">
        <v>34</v>
      </c>
      <c r="BR40" s="210"/>
      <c r="BS40" s="808"/>
      <c r="BT40" s="809"/>
      <c r="BU40" s="809"/>
      <c r="BV40" s="809"/>
      <c r="BW40" s="809"/>
      <c r="BX40" s="809"/>
      <c r="BY40" s="809"/>
      <c r="BZ40" s="809"/>
      <c r="CA40" s="809"/>
      <c r="CB40" s="809"/>
      <c r="CC40" s="809"/>
      <c r="CD40" s="809"/>
      <c r="CE40" s="809"/>
      <c r="CF40" s="809"/>
      <c r="CG40" s="823"/>
      <c r="CH40" s="798"/>
      <c r="CI40" s="799"/>
      <c r="CJ40" s="799"/>
      <c r="CK40" s="799"/>
      <c r="CL40" s="800"/>
      <c r="CM40" s="798"/>
      <c r="CN40" s="799"/>
      <c r="CO40" s="799"/>
      <c r="CP40" s="799"/>
      <c r="CQ40" s="800"/>
      <c r="CR40" s="798"/>
      <c r="CS40" s="799"/>
      <c r="CT40" s="799"/>
      <c r="CU40" s="799"/>
      <c r="CV40" s="800"/>
      <c r="CW40" s="798"/>
      <c r="CX40" s="799"/>
      <c r="CY40" s="799"/>
      <c r="CZ40" s="799"/>
      <c r="DA40" s="800"/>
      <c r="DB40" s="798"/>
      <c r="DC40" s="799"/>
      <c r="DD40" s="799"/>
      <c r="DE40" s="799"/>
      <c r="DF40" s="800"/>
      <c r="DG40" s="798"/>
      <c r="DH40" s="799"/>
      <c r="DI40" s="799"/>
      <c r="DJ40" s="799"/>
      <c r="DK40" s="800"/>
      <c r="DL40" s="798"/>
      <c r="DM40" s="799"/>
      <c r="DN40" s="799"/>
      <c r="DO40" s="799"/>
      <c r="DP40" s="800"/>
      <c r="DQ40" s="798"/>
      <c r="DR40" s="799"/>
      <c r="DS40" s="799"/>
      <c r="DT40" s="799"/>
      <c r="DU40" s="800"/>
      <c r="DV40" s="808"/>
      <c r="DW40" s="809"/>
      <c r="DX40" s="809"/>
      <c r="DY40" s="809"/>
      <c r="DZ40" s="810"/>
      <c r="EA40" s="202"/>
    </row>
    <row r="41" spans="1:131" ht="26.25" customHeight="1" x14ac:dyDescent="0.15">
      <c r="A41" s="209">
        <v>14</v>
      </c>
      <c r="B41" s="811"/>
      <c r="C41" s="812"/>
      <c r="D41" s="812"/>
      <c r="E41" s="812"/>
      <c r="F41" s="812"/>
      <c r="G41" s="812"/>
      <c r="H41" s="812"/>
      <c r="I41" s="812"/>
      <c r="J41" s="812"/>
      <c r="K41" s="812"/>
      <c r="L41" s="812"/>
      <c r="M41" s="812"/>
      <c r="N41" s="812"/>
      <c r="O41" s="812"/>
      <c r="P41" s="813"/>
      <c r="Q41" s="814"/>
      <c r="R41" s="815"/>
      <c r="S41" s="815"/>
      <c r="T41" s="815"/>
      <c r="U41" s="815"/>
      <c r="V41" s="815"/>
      <c r="W41" s="815"/>
      <c r="X41" s="815"/>
      <c r="Y41" s="815"/>
      <c r="Z41" s="815"/>
      <c r="AA41" s="815"/>
      <c r="AB41" s="815"/>
      <c r="AC41" s="815"/>
      <c r="AD41" s="815"/>
      <c r="AE41" s="816"/>
      <c r="AF41" s="817"/>
      <c r="AG41" s="818"/>
      <c r="AH41" s="818"/>
      <c r="AI41" s="818"/>
      <c r="AJ41" s="819"/>
      <c r="AK41" s="855"/>
      <c r="AL41" s="856"/>
      <c r="AM41" s="856"/>
      <c r="AN41" s="856"/>
      <c r="AO41" s="856"/>
      <c r="AP41" s="856"/>
      <c r="AQ41" s="856"/>
      <c r="AR41" s="856"/>
      <c r="AS41" s="856"/>
      <c r="AT41" s="856"/>
      <c r="AU41" s="856"/>
      <c r="AV41" s="856"/>
      <c r="AW41" s="856"/>
      <c r="AX41" s="856"/>
      <c r="AY41" s="856"/>
      <c r="AZ41" s="857"/>
      <c r="BA41" s="857"/>
      <c r="BB41" s="857"/>
      <c r="BC41" s="857"/>
      <c r="BD41" s="857"/>
      <c r="BE41" s="858"/>
      <c r="BF41" s="858"/>
      <c r="BG41" s="858"/>
      <c r="BH41" s="858"/>
      <c r="BI41" s="859"/>
      <c r="BJ41" s="344"/>
      <c r="BK41" s="344"/>
      <c r="BL41" s="344"/>
      <c r="BM41" s="344"/>
      <c r="BN41" s="344"/>
      <c r="BO41" s="212"/>
      <c r="BP41" s="212"/>
      <c r="BQ41" s="209">
        <v>35</v>
      </c>
      <c r="BR41" s="210"/>
      <c r="BS41" s="808"/>
      <c r="BT41" s="809"/>
      <c r="BU41" s="809"/>
      <c r="BV41" s="809"/>
      <c r="BW41" s="809"/>
      <c r="BX41" s="809"/>
      <c r="BY41" s="809"/>
      <c r="BZ41" s="809"/>
      <c r="CA41" s="809"/>
      <c r="CB41" s="809"/>
      <c r="CC41" s="809"/>
      <c r="CD41" s="809"/>
      <c r="CE41" s="809"/>
      <c r="CF41" s="809"/>
      <c r="CG41" s="823"/>
      <c r="CH41" s="798"/>
      <c r="CI41" s="799"/>
      <c r="CJ41" s="799"/>
      <c r="CK41" s="799"/>
      <c r="CL41" s="800"/>
      <c r="CM41" s="798"/>
      <c r="CN41" s="799"/>
      <c r="CO41" s="799"/>
      <c r="CP41" s="799"/>
      <c r="CQ41" s="800"/>
      <c r="CR41" s="798"/>
      <c r="CS41" s="799"/>
      <c r="CT41" s="799"/>
      <c r="CU41" s="799"/>
      <c r="CV41" s="800"/>
      <c r="CW41" s="798"/>
      <c r="CX41" s="799"/>
      <c r="CY41" s="799"/>
      <c r="CZ41" s="799"/>
      <c r="DA41" s="800"/>
      <c r="DB41" s="798"/>
      <c r="DC41" s="799"/>
      <c r="DD41" s="799"/>
      <c r="DE41" s="799"/>
      <c r="DF41" s="800"/>
      <c r="DG41" s="798"/>
      <c r="DH41" s="799"/>
      <c r="DI41" s="799"/>
      <c r="DJ41" s="799"/>
      <c r="DK41" s="800"/>
      <c r="DL41" s="798"/>
      <c r="DM41" s="799"/>
      <c r="DN41" s="799"/>
      <c r="DO41" s="799"/>
      <c r="DP41" s="800"/>
      <c r="DQ41" s="798"/>
      <c r="DR41" s="799"/>
      <c r="DS41" s="799"/>
      <c r="DT41" s="799"/>
      <c r="DU41" s="800"/>
      <c r="DV41" s="808"/>
      <c r="DW41" s="809"/>
      <c r="DX41" s="809"/>
      <c r="DY41" s="809"/>
      <c r="DZ41" s="810"/>
      <c r="EA41" s="202"/>
    </row>
    <row r="42" spans="1:131" ht="26.25" customHeight="1" x14ac:dyDescent="0.15">
      <c r="A42" s="209">
        <v>15</v>
      </c>
      <c r="B42" s="811"/>
      <c r="C42" s="812"/>
      <c r="D42" s="812"/>
      <c r="E42" s="812"/>
      <c r="F42" s="812"/>
      <c r="G42" s="812"/>
      <c r="H42" s="812"/>
      <c r="I42" s="812"/>
      <c r="J42" s="812"/>
      <c r="K42" s="812"/>
      <c r="L42" s="812"/>
      <c r="M42" s="812"/>
      <c r="N42" s="812"/>
      <c r="O42" s="812"/>
      <c r="P42" s="813"/>
      <c r="Q42" s="814"/>
      <c r="R42" s="815"/>
      <c r="S42" s="815"/>
      <c r="T42" s="815"/>
      <c r="U42" s="815"/>
      <c r="V42" s="815"/>
      <c r="W42" s="815"/>
      <c r="X42" s="815"/>
      <c r="Y42" s="815"/>
      <c r="Z42" s="815"/>
      <c r="AA42" s="815"/>
      <c r="AB42" s="815"/>
      <c r="AC42" s="815"/>
      <c r="AD42" s="815"/>
      <c r="AE42" s="816"/>
      <c r="AF42" s="817"/>
      <c r="AG42" s="818"/>
      <c r="AH42" s="818"/>
      <c r="AI42" s="818"/>
      <c r="AJ42" s="819"/>
      <c r="AK42" s="855"/>
      <c r="AL42" s="856"/>
      <c r="AM42" s="856"/>
      <c r="AN42" s="856"/>
      <c r="AO42" s="856"/>
      <c r="AP42" s="856"/>
      <c r="AQ42" s="856"/>
      <c r="AR42" s="856"/>
      <c r="AS42" s="856"/>
      <c r="AT42" s="856"/>
      <c r="AU42" s="856"/>
      <c r="AV42" s="856"/>
      <c r="AW42" s="856"/>
      <c r="AX42" s="856"/>
      <c r="AY42" s="856"/>
      <c r="AZ42" s="857"/>
      <c r="BA42" s="857"/>
      <c r="BB42" s="857"/>
      <c r="BC42" s="857"/>
      <c r="BD42" s="857"/>
      <c r="BE42" s="858"/>
      <c r="BF42" s="858"/>
      <c r="BG42" s="858"/>
      <c r="BH42" s="858"/>
      <c r="BI42" s="859"/>
      <c r="BJ42" s="344"/>
      <c r="BK42" s="344"/>
      <c r="BL42" s="344"/>
      <c r="BM42" s="344"/>
      <c r="BN42" s="344"/>
      <c r="BO42" s="212"/>
      <c r="BP42" s="212"/>
      <c r="BQ42" s="209">
        <v>36</v>
      </c>
      <c r="BR42" s="210"/>
      <c r="BS42" s="808"/>
      <c r="BT42" s="809"/>
      <c r="BU42" s="809"/>
      <c r="BV42" s="809"/>
      <c r="BW42" s="809"/>
      <c r="BX42" s="809"/>
      <c r="BY42" s="809"/>
      <c r="BZ42" s="809"/>
      <c r="CA42" s="809"/>
      <c r="CB42" s="809"/>
      <c r="CC42" s="809"/>
      <c r="CD42" s="809"/>
      <c r="CE42" s="809"/>
      <c r="CF42" s="809"/>
      <c r="CG42" s="823"/>
      <c r="CH42" s="798"/>
      <c r="CI42" s="799"/>
      <c r="CJ42" s="799"/>
      <c r="CK42" s="799"/>
      <c r="CL42" s="800"/>
      <c r="CM42" s="798"/>
      <c r="CN42" s="799"/>
      <c r="CO42" s="799"/>
      <c r="CP42" s="799"/>
      <c r="CQ42" s="800"/>
      <c r="CR42" s="798"/>
      <c r="CS42" s="799"/>
      <c r="CT42" s="799"/>
      <c r="CU42" s="799"/>
      <c r="CV42" s="800"/>
      <c r="CW42" s="798"/>
      <c r="CX42" s="799"/>
      <c r="CY42" s="799"/>
      <c r="CZ42" s="799"/>
      <c r="DA42" s="800"/>
      <c r="DB42" s="798"/>
      <c r="DC42" s="799"/>
      <c r="DD42" s="799"/>
      <c r="DE42" s="799"/>
      <c r="DF42" s="800"/>
      <c r="DG42" s="798"/>
      <c r="DH42" s="799"/>
      <c r="DI42" s="799"/>
      <c r="DJ42" s="799"/>
      <c r="DK42" s="800"/>
      <c r="DL42" s="798"/>
      <c r="DM42" s="799"/>
      <c r="DN42" s="799"/>
      <c r="DO42" s="799"/>
      <c r="DP42" s="800"/>
      <c r="DQ42" s="798"/>
      <c r="DR42" s="799"/>
      <c r="DS42" s="799"/>
      <c r="DT42" s="799"/>
      <c r="DU42" s="800"/>
      <c r="DV42" s="808"/>
      <c r="DW42" s="809"/>
      <c r="DX42" s="809"/>
      <c r="DY42" s="809"/>
      <c r="DZ42" s="810"/>
      <c r="EA42" s="202"/>
    </row>
    <row r="43" spans="1:131" ht="26.25" customHeight="1" x14ac:dyDescent="0.15">
      <c r="A43" s="209">
        <v>16</v>
      </c>
      <c r="B43" s="811"/>
      <c r="C43" s="812"/>
      <c r="D43" s="812"/>
      <c r="E43" s="812"/>
      <c r="F43" s="812"/>
      <c r="G43" s="812"/>
      <c r="H43" s="812"/>
      <c r="I43" s="812"/>
      <c r="J43" s="812"/>
      <c r="K43" s="812"/>
      <c r="L43" s="812"/>
      <c r="M43" s="812"/>
      <c r="N43" s="812"/>
      <c r="O43" s="812"/>
      <c r="P43" s="813"/>
      <c r="Q43" s="814"/>
      <c r="R43" s="815"/>
      <c r="S43" s="815"/>
      <c r="T43" s="815"/>
      <c r="U43" s="815"/>
      <c r="V43" s="815"/>
      <c r="W43" s="815"/>
      <c r="X43" s="815"/>
      <c r="Y43" s="815"/>
      <c r="Z43" s="815"/>
      <c r="AA43" s="815"/>
      <c r="AB43" s="815"/>
      <c r="AC43" s="815"/>
      <c r="AD43" s="815"/>
      <c r="AE43" s="816"/>
      <c r="AF43" s="817"/>
      <c r="AG43" s="818"/>
      <c r="AH43" s="818"/>
      <c r="AI43" s="818"/>
      <c r="AJ43" s="819"/>
      <c r="AK43" s="855"/>
      <c r="AL43" s="856"/>
      <c r="AM43" s="856"/>
      <c r="AN43" s="856"/>
      <c r="AO43" s="856"/>
      <c r="AP43" s="856"/>
      <c r="AQ43" s="856"/>
      <c r="AR43" s="856"/>
      <c r="AS43" s="856"/>
      <c r="AT43" s="856"/>
      <c r="AU43" s="856"/>
      <c r="AV43" s="856"/>
      <c r="AW43" s="856"/>
      <c r="AX43" s="856"/>
      <c r="AY43" s="856"/>
      <c r="AZ43" s="857"/>
      <c r="BA43" s="857"/>
      <c r="BB43" s="857"/>
      <c r="BC43" s="857"/>
      <c r="BD43" s="857"/>
      <c r="BE43" s="858"/>
      <c r="BF43" s="858"/>
      <c r="BG43" s="858"/>
      <c r="BH43" s="858"/>
      <c r="BI43" s="859"/>
      <c r="BJ43" s="344"/>
      <c r="BK43" s="344"/>
      <c r="BL43" s="344"/>
      <c r="BM43" s="344"/>
      <c r="BN43" s="344"/>
      <c r="BO43" s="212"/>
      <c r="BP43" s="212"/>
      <c r="BQ43" s="209">
        <v>37</v>
      </c>
      <c r="BR43" s="210"/>
      <c r="BS43" s="808"/>
      <c r="BT43" s="809"/>
      <c r="BU43" s="809"/>
      <c r="BV43" s="809"/>
      <c r="BW43" s="809"/>
      <c r="BX43" s="809"/>
      <c r="BY43" s="809"/>
      <c r="BZ43" s="809"/>
      <c r="CA43" s="809"/>
      <c r="CB43" s="809"/>
      <c r="CC43" s="809"/>
      <c r="CD43" s="809"/>
      <c r="CE43" s="809"/>
      <c r="CF43" s="809"/>
      <c r="CG43" s="823"/>
      <c r="CH43" s="798"/>
      <c r="CI43" s="799"/>
      <c r="CJ43" s="799"/>
      <c r="CK43" s="799"/>
      <c r="CL43" s="800"/>
      <c r="CM43" s="798"/>
      <c r="CN43" s="799"/>
      <c r="CO43" s="799"/>
      <c r="CP43" s="799"/>
      <c r="CQ43" s="800"/>
      <c r="CR43" s="798"/>
      <c r="CS43" s="799"/>
      <c r="CT43" s="799"/>
      <c r="CU43" s="799"/>
      <c r="CV43" s="800"/>
      <c r="CW43" s="798"/>
      <c r="CX43" s="799"/>
      <c r="CY43" s="799"/>
      <c r="CZ43" s="799"/>
      <c r="DA43" s="800"/>
      <c r="DB43" s="798"/>
      <c r="DC43" s="799"/>
      <c r="DD43" s="799"/>
      <c r="DE43" s="799"/>
      <c r="DF43" s="800"/>
      <c r="DG43" s="798"/>
      <c r="DH43" s="799"/>
      <c r="DI43" s="799"/>
      <c r="DJ43" s="799"/>
      <c r="DK43" s="800"/>
      <c r="DL43" s="798"/>
      <c r="DM43" s="799"/>
      <c r="DN43" s="799"/>
      <c r="DO43" s="799"/>
      <c r="DP43" s="800"/>
      <c r="DQ43" s="798"/>
      <c r="DR43" s="799"/>
      <c r="DS43" s="799"/>
      <c r="DT43" s="799"/>
      <c r="DU43" s="800"/>
      <c r="DV43" s="808"/>
      <c r="DW43" s="809"/>
      <c r="DX43" s="809"/>
      <c r="DY43" s="809"/>
      <c r="DZ43" s="810"/>
      <c r="EA43" s="202"/>
    </row>
    <row r="44" spans="1:131" ht="26.25" customHeight="1" x14ac:dyDescent="0.15">
      <c r="A44" s="209">
        <v>17</v>
      </c>
      <c r="B44" s="811"/>
      <c r="C44" s="812"/>
      <c r="D44" s="812"/>
      <c r="E44" s="812"/>
      <c r="F44" s="812"/>
      <c r="G44" s="812"/>
      <c r="H44" s="812"/>
      <c r="I44" s="812"/>
      <c r="J44" s="812"/>
      <c r="K44" s="812"/>
      <c r="L44" s="812"/>
      <c r="M44" s="812"/>
      <c r="N44" s="812"/>
      <c r="O44" s="812"/>
      <c r="P44" s="813"/>
      <c r="Q44" s="814"/>
      <c r="R44" s="815"/>
      <c r="S44" s="815"/>
      <c r="T44" s="815"/>
      <c r="U44" s="815"/>
      <c r="V44" s="815"/>
      <c r="W44" s="815"/>
      <c r="X44" s="815"/>
      <c r="Y44" s="815"/>
      <c r="Z44" s="815"/>
      <c r="AA44" s="815"/>
      <c r="AB44" s="815"/>
      <c r="AC44" s="815"/>
      <c r="AD44" s="815"/>
      <c r="AE44" s="816"/>
      <c r="AF44" s="817"/>
      <c r="AG44" s="818"/>
      <c r="AH44" s="818"/>
      <c r="AI44" s="818"/>
      <c r="AJ44" s="819"/>
      <c r="AK44" s="855"/>
      <c r="AL44" s="856"/>
      <c r="AM44" s="856"/>
      <c r="AN44" s="856"/>
      <c r="AO44" s="856"/>
      <c r="AP44" s="856"/>
      <c r="AQ44" s="856"/>
      <c r="AR44" s="856"/>
      <c r="AS44" s="856"/>
      <c r="AT44" s="856"/>
      <c r="AU44" s="856"/>
      <c r="AV44" s="856"/>
      <c r="AW44" s="856"/>
      <c r="AX44" s="856"/>
      <c r="AY44" s="856"/>
      <c r="AZ44" s="857"/>
      <c r="BA44" s="857"/>
      <c r="BB44" s="857"/>
      <c r="BC44" s="857"/>
      <c r="BD44" s="857"/>
      <c r="BE44" s="858"/>
      <c r="BF44" s="858"/>
      <c r="BG44" s="858"/>
      <c r="BH44" s="858"/>
      <c r="BI44" s="859"/>
      <c r="BJ44" s="344"/>
      <c r="BK44" s="344"/>
      <c r="BL44" s="344"/>
      <c r="BM44" s="344"/>
      <c r="BN44" s="344"/>
      <c r="BO44" s="212"/>
      <c r="BP44" s="212"/>
      <c r="BQ44" s="209">
        <v>38</v>
      </c>
      <c r="BR44" s="210"/>
      <c r="BS44" s="808"/>
      <c r="BT44" s="809"/>
      <c r="BU44" s="809"/>
      <c r="BV44" s="809"/>
      <c r="BW44" s="809"/>
      <c r="BX44" s="809"/>
      <c r="BY44" s="809"/>
      <c r="BZ44" s="809"/>
      <c r="CA44" s="809"/>
      <c r="CB44" s="809"/>
      <c r="CC44" s="809"/>
      <c r="CD44" s="809"/>
      <c r="CE44" s="809"/>
      <c r="CF44" s="809"/>
      <c r="CG44" s="823"/>
      <c r="CH44" s="798"/>
      <c r="CI44" s="799"/>
      <c r="CJ44" s="799"/>
      <c r="CK44" s="799"/>
      <c r="CL44" s="800"/>
      <c r="CM44" s="798"/>
      <c r="CN44" s="799"/>
      <c r="CO44" s="799"/>
      <c r="CP44" s="799"/>
      <c r="CQ44" s="800"/>
      <c r="CR44" s="798"/>
      <c r="CS44" s="799"/>
      <c r="CT44" s="799"/>
      <c r="CU44" s="799"/>
      <c r="CV44" s="800"/>
      <c r="CW44" s="798"/>
      <c r="CX44" s="799"/>
      <c r="CY44" s="799"/>
      <c r="CZ44" s="799"/>
      <c r="DA44" s="800"/>
      <c r="DB44" s="798"/>
      <c r="DC44" s="799"/>
      <c r="DD44" s="799"/>
      <c r="DE44" s="799"/>
      <c r="DF44" s="800"/>
      <c r="DG44" s="798"/>
      <c r="DH44" s="799"/>
      <c r="DI44" s="799"/>
      <c r="DJ44" s="799"/>
      <c r="DK44" s="800"/>
      <c r="DL44" s="798"/>
      <c r="DM44" s="799"/>
      <c r="DN44" s="799"/>
      <c r="DO44" s="799"/>
      <c r="DP44" s="800"/>
      <c r="DQ44" s="798"/>
      <c r="DR44" s="799"/>
      <c r="DS44" s="799"/>
      <c r="DT44" s="799"/>
      <c r="DU44" s="800"/>
      <c r="DV44" s="808"/>
      <c r="DW44" s="809"/>
      <c r="DX44" s="809"/>
      <c r="DY44" s="809"/>
      <c r="DZ44" s="810"/>
      <c r="EA44" s="202"/>
    </row>
    <row r="45" spans="1:131" ht="26.25" customHeight="1" x14ac:dyDescent="0.15">
      <c r="A45" s="209">
        <v>18</v>
      </c>
      <c r="B45" s="811"/>
      <c r="C45" s="812"/>
      <c r="D45" s="812"/>
      <c r="E45" s="812"/>
      <c r="F45" s="812"/>
      <c r="G45" s="812"/>
      <c r="H45" s="812"/>
      <c r="I45" s="812"/>
      <c r="J45" s="812"/>
      <c r="K45" s="812"/>
      <c r="L45" s="812"/>
      <c r="M45" s="812"/>
      <c r="N45" s="812"/>
      <c r="O45" s="812"/>
      <c r="P45" s="813"/>
      <c r="Q45" s="814"/>
      <c r="R45" s="815"/>
      <c r="S45" s="815"/>
      <c r="T45" s="815"/>
      <c r="U45" s="815"/>
      <c r="V45" s="815"/>
      <c r="W45" s="815"/>
      <c r="X45" s="815"/>
      <c r="Y45" s="815"/>
      <c r="Z45" s="815"/>
      <c r="AA45" s="815"/>
      <c r="AB45" s="815"/>
      <c r="AC45" s="815"/>
      <c r="AD45" s="815"/>
      <c r="AE45" s="816"/>
      <c r="AF45" s="817"/>
      <c r="AG45" s="818"/>
      <c r="AH45" s="818"/>
      <c r="AI45" s="818"/>
      <c r="AJ45" s="819"/>
      <c r="AK45" s="855"/>
      <c r="AL45" s="856"/>
      <c r="AM45" s="856"/>
      <c r="AN45" s="856"/>
      <c r="AO45" s="856"/>
      <c r="AP45" s="856"/>
      <c r="AQ45" s="856"/>
      <c r="AR45" s="856"/>
      <c r="AS45" s="856"/>
      <c r="AT45" s="856"/>
      <c r="AU45" s="856"/>
      <c r="AV45" s="856"/>
      <c r="AW45" s="856"/>
      <c r="AX45" s="856"/>
      <c r="AY45" s="856"/>
      <c r="AZ45" s="857"/>
      <c r="BA45" s="857"/>
      <c r="BB45" s="857"/>
      <c r="BC45" s="857"/>
      <c r="BD45" s="857"/>
      <c r="BE45" s="858"/>
      <c r="BF45" s="858"/>
      <c r="BG45" s="858"/>
      <c r="BH45" s="858"/>
      <c r="BI45" s="859"/>
      <c r="BJ45" s="344"/>
      <c r="BK45" s="344"/>
      <c r="BL45" s="344"/>
      <c r="BM45" s="344"/>
      <c r="BN45" s="344"/>
      <c r="BO45" s="212"/>
      <c r="BP45" s="212"/>
      <c r="BQ45" s="209">
        <v>39</v>
      </c>
      <c r="BR45" s="210"/>
      <c r="BS45" s="808"/>
      <c r="BT45" s="809"/>
      <c r="BU45" s="809"/>
      <c r="BV45" s="809"/>
      <c r="BW45" s="809"/>
      <c r="BX45" s="809"/>
      <c r="BY45" s="809"/>
      <c r="BZ45" s="809"/>
      <c r="CA45" s="809"/>
      <c r="CB45" s="809"/>
      <c r="CC45" s="809"/>
      <c r="CD45" s="809"/>
      <c r="CE45" s="809"/>
      <c r="CF45" s="809"/>
      <c r="CG45" s="823"/>
      <c r="CH45" s="798"/>
      <c r="CI45" s="799"/>
      <c r="CJ45" s="799"/>
      <c r="CK45" s="799"/>
      <c r="CL45" s="800"/>
      <c r="CM45" s="798"/>
      <c r="CN45" s="799"/>
      <c r="CO45" s="799"/>
      <c r="CP45" s="799"/>
      <c r="CQ45" s="800"/>
      <c r="CR45" s="798"/>
      <c r="CS45" s="799"/>
      <c r="CT45" s="799"/>
      <c r="CU45" s="799"/>
      <c r="CV45" s="800"/>
      <c r="CW45" s="798"/>
      <c r="CX45" s="799"/>
      <c r="CY45" s="799"/>
      <c r="CZ45" s="799"/>
      <c r="DA45" s="800"/>
      <c r="DB45" s="798"/>
      <c r="DC45" s="799"/>
      <c r="DD45" s="799"/>
      <c r="DE45" s="799"/>
      <c r="DF45" s="800"/>
      <c r="DG45" s="798"/>
      <c r="DH45" s="799"/>
      <c r="DI45" s="799"/>
      <c r="DJ45" s="799"/>
      <c r="DK45" s="800"/>
      <c r="DL45" s="798"/>
      <c r="DM45" s="799"/>
      <c r="DN45" s="799"/>
      <c r="DO45" s="799"/>
      <c r="DP45" s="800"/>
      <c r="DQ45" s="798"/>
      <c r="DR45" s="799"/>
      <c r="DS45" s="799"/>
      <c r="DT45" s="799"/>
      <c r="DU45" s="800"/>
      <c r="DV45" s="808"/>
      <c r="DW45" s="809"/>
      <c r="DX45" s="809"/>
      <c r="DY45" s="809"/>
      <c r="DZ45" s="810"/>
      <c r="EA45" s="202"/>
    </row>
    <row r="46" spans="1:131" ht="26.25" customHeight="1" x14ac:dyDescent="0.15">
      <c r="A46" s="209">
        <v>19</v>
      </c>
      <c r="B46" s="811"/>
      <c r="C46" s="812"/>
      <c r="D46" s="812"/>
      <c r="E46" s="812"/>
      <c r="F46" s="812"/>
      <c r="G46" s="812"/>
      <c r="H46" s="812"/>
      <c r="I46" s="812"/>
      <c r="J46" s="812"/>
      <c r="K46" s="812"/>
      <c r="L46" s="812"/>
      <c r="M46" s="812"/>
      <c r="N46" s="812"/>
      <c r="O46" s="812"/>
      <c r="P46" s="813"/>
      <c r="Q46" s="814"/>
      <c r="R46" s="815"/>
      <c r="S46" s="815"/>
      <c r="T46" s="815"/>
      <c r="U46" s="815"/>
      <c r="V46" s="815"/>
      <c r="W46" s="815"/>
      <c r="X46" s="815"/>
      <c r="Y46" s="815"/>
      <c r="Z46" s="815"/>
      <c r="AA46" s="815"/>
      <c r="AB46" s="815"/>
      <c r="AC46" s="815"/>
      <c r="AD46" s="815"/>
      <c r="AE46" s="816"/>
      <c r="AF46" s="817"/>
      <c r="AG46" s="818"/>
      <c r="AH46" s="818"/>
      <c r="AI46" s="818"/>
      <c r="AJ46" s="819"/>
      <c r="AK46" s="855"/>
      <c r="AL46" s="856"/>
      <c r="AM46" s="856"/>
      <c r="AN46" s="856"/>
      <c r="AO46" s="856"/>
      <c r="AP46" s="856"/>
      <c r="AQ46" s="856"/>
      <c r="AR46" s="856"/>
      <c r="AS46" s="856"/>
      <c r="AT46" s="856"/>
      <c r="AU46" s="856"/>
      <c r="AV46" s="856"/>
      <c r="AW46" s="856"/>
      <c r="AX46" s="856"/>
      <c r="AY46" s="856"/>
      <c r="AZ46" s="857"/>
      <c r="BA46" s="857"/>
      <c r="BB46" s="857"/>
      <c r="BC46" s="857"/>
      <c r="BD46" s="857"/>
      <c r="BE46" s="858"/>
      <c r="BF46" s="858"/>
      <c r="BG46" s="858"/>
      <c r="BH46" s="858"/>
      <c r="BI46" s="859"/>
      <c r="BJ46" s="344"/>
      <c r="BK46" s="344"/>
      <c r="BL46" s="344"/>
      <c r="BM46" s="344"/>
      <c r="BN46" s="344"/>
      <c r="BO46" s="212"/>
      <c r="BP46" s="212"/>
      <c r="BQ46" s="209">
        <v>40</v>
      </c>
      <c r="BR46" s="210"/>
      <c r="BS46" s="808"/>
      <c r="BT46" s="809"/>
      <c r="BU46" s="809"/>
      <c r="BV46" s="809"/>
      <c r="BW46" s="809"/>
      <c r="BX46" s="809"/>
      <c r="BY46" s="809"/>
      <c r="BZ46" s="809"/>
      <c r="CA46" s="809"/>
      <c r="CB46" s="809"/>
      <c r="CC46" s="809"/>
      <c r="CD46" s="809"/>
      <c r="CE46" s="809"/>
      <c r="CF46" s="809"/>
      <c r="CG46" s="823"/>
      <c r="CH46" s="798"/>
      <c r="CI46" s="799"/>
      <c r="CJ46" s="799"/>
      <c r="CK46" s="799"/>
      <c r="CL46" s="800"/>
      <c r="CM46" s="798"/>
      <c r="CN46" s="799"/>
      <c r="CO46" s="799"/>
      <c r="CP46" s="799"/>
      <c r="CQ46" s="800"/>
      <c r="CR46" s="798"/>
      <c r="CS46" s="799"/>
      <c r="CT46" s="799"/>
      <c r="CU46" s="799"/>
      <c r="CV46" s="800"/>
      <c r="CW46" s="798"/>
      <c r="CX46" s="799"/>
      <c r="CY46" s="799"/>
      <c r="CZ46" s="799"/>
      <c r="DA46" s="800"/>
      <c r="DB46" s="798"/>
      <c r="DC46" s="799"/>
      <c r="DD46" s="799"/>
      <c r="DE46" s="799"/>
      <c r="DF46" s="800"/>
      <c r="DG46" s="798"/>
      <c r="DH46" s="799"/>
      <c r="DI46" s="799"/>
      <c r="DJ46" s="799"/>
      <c r="DK46" s="800"/>
      <c r="DL46" s="798"/>
      <c r="DM46" s="799"/>
      <c r="DN46" s="799"/>
      <c r="DO46" s="799"/>
      <c r="DP46" s="800"/>
      <c r="DQ46" s="798"/>
      <c r="DR46" s="799"/>
      <c r="DS46" s="799"/>
      <c r="DT46" s="799"/>
      <c r="DU46" s="800"/>
      <c r="DV46" s="808"/>
      <c r="DW46" s="809"/>
      <c r="DX46" s="809"/>
      <c r="DY46" s="809"/>
      <c r="DZ46" s="810"/>
      <c r="EA46" s="202"/>
    </row>
    <row r="47" spans="1:131" ht="26.25" customHeight="1" x14ac:dyDescent="0.15">
      <c r="A47" s="209">
        <v>20</v>
      </c>
      <c r="B47" s="811"/>
      <c r="C47" s="812"/>
      <c r="D47" s="812"/>
      <c r="E47" s="812"/>
      <c r="F47" s="812"/>
      <c r="G47" s="812"/>
      <c r="H47" s="812"/>
      <c r="I47" s="812"/>
      <c r="J47" s="812"/>
      <c r="K47" s="812"/>
      <c r="L47" s="812"/>
      <c r="M47" s="812"/>
      <c r="N47" s="812"/>
      <c r="O47" s="812"/>
      <c r="P47" s="813"/>
      <c r="Q47" s="814"/>
      <c r="R47" s="815"/>
      <c r="S47" s="815"/>
      <c r="T47" s="815"/>
      <c r="U47" s="815"/>
      <c r="V47" s="815"/>
      <c r="W47" s="815"/>
      <c r="X47" s="815"/>
      <c r="Y47" s="815"/>
      <c r="Z47" s="815"/>
      <c r="AA47" s="815"/>
      <c r="AB47" s="815"/>
      <c r="AC47" s="815"/>
      <c r="AD47" s="815"/>
      <c r="AE47" s="816"/>
      <c r="AF47" s="817"/>
      <c r="AG47" s="818"/>
      <c r="AH47" s="818"/>
      <c r="AI47" s="818"/>
      <c r="AJ47" s="819"/>
      <c r="AK47" s="855"/>
      <c r="AL47" s="856"/>
      <c r="AM47" s="856"/>
      <c r="AN47" s="856"/>
      <c r="AO47" s="856"/>
      <c r="AP47" s="856"/>
      <c r="AQ47" s="856"/>
      <c r="AR47" s="856"/>
      <c r="AS47" s="856"/>
      <c r="AT47" s="856"/>
      <c r="AU47" s="856"/>
      <c r="AV47" s="856"/>
      <c r="AW47" s="856"/>
      <c r="AX47" s="856"/>
      <c r="AY47" s="856"/>
      <c r="AZ47" s="857"/>
      <c r="BA47" s="857"/>
      <c r="BB47" s="857"/>
      <c r="BC47" s="857"/>
      <c r="BD47" s="857"/>
      <c r="BE47" s="858"/>
      <c r="BF47" s="858"/>
      <c r="BG47" s="858"/>
      <c r="BH47" s="858"/>
      <c r="BI47" s="859"/>
      <c r="BJ47" s="344"/>
      <c r="BK47" s="344"/>
      <c r="BL47" s="344"/>
      <c r="BM47" s="344"/>
      <c r="BN47" s="344"/>
      <c r="BO47" s="212"/>
      <c r="BP47" s="212"/>
      <c r="BQ47" s="209">
        <v>41</v>
      </c>
      <c r="BR47" s="210"/>
      <c r="BS47" s="808"/>
      <c r="BT47" s="809"/>
      <c r="BU47" s="809"/>
      <c r="BV47" s="809"/>
      <c r="BW47" s="809"/>
      <c r="BX47" s="809"/>
      <c r="BY47" s="809"/>
      <c r="BZ47" s="809"/>
      <c r="CA47" s="809"/>
      <c r="CB47" s="809"/>
      <c r="CC47" s="809"/>
      <c r="CD47" s="809"/>
      <c r="CE47" s="809"/>
      <c r="CF47" s="809"/>
      <c r="CG47" s="823"/>
      <c r="CH47" s="798"/>
      <c r="CI47" s="799"/>
      <c r="CJ47" s="799"/>
      <c r="CK47" s="799"/>
      <c r="CL47" s="800"/>
      <c r="CM47" s="798"/>
      <c r="CN47" s="799"/>
      <c r="CO47" s="799"/>
      <c r="CP47" s="799"/>
      <c r="CQ47" s="800"/>
      <c r="CR47" s="798"/>
      <c r="CS47" s="799"/>
      <c r="CT47" s="799"/>
      <c r="CU47" s="799"/>
      <c r="CV47" s="800"/>
      <c r="CW47" s="798"/>
      <c r="CX47" s="799"/>
      <c r="CY47" s="799"/>
      <c r="CZ47" s="799"/>
      <c r="DA47" s="800"/>
      <c r="DB47" s="798"/>
      <c r="DC47" s="799"/>
      <c r="DD47" s="799"/>
      <c r="DE47" s="799"/>
      <c r="DF47" s="800"/>
      <c r="DG47" s="798"/>
      <c r="DH47" s="799"/>
      <c r="DI47" s="799"/>
      <c r="DJ47" s="799"/>
      <c r="DK47" s="800"/>
      <c r="DL47" s="798"/>
      <c r="DM47" s="799"/>
      <c r="DN47" s="799"/>
      <c r="DO47" s="799"/>
      <c r="DP47" s="800"/>
      <c r="DQ47" s="798"/>
      <c r="DR47" s="799"/>
      <c r="DS47" s="799"/>
      <c r="DT47" s="799"/>
      <c r="DU47" s="800"/>
      <c r="DV47" s="808"/>
      <c r="DW47" s="809"/>
      <c r="DX47" s="809"/>
      <c r="DY47" s="809"/>
      <c r="DZ47" s="810"/>
      <c r="EA47" s="202"/>
    </row>
    <row r="48" spans="1:131" ht="26.25" customHeight="1" x14ac:dyDescent="0.15">
      <c r="A48" s="209">
        <v>21</v>
      </c>
      <c r="B48" s="811"/>
      <c r="C48" s="812"/>
      <c r="D48" s="812"/>
      <c r="E48" s="812"/>
      <c r="F48" s="812"/>
      <c r="G48" s="812"/>
      <c r="H48" s="812"/>
      <c r="I48" s="812"/>
      <c r="J48" s="812"/>
      <c r="K48" s="812"/>
      <c r="L48" s="812"/>
      <c r="M48" s="812"/>
      <c r="N48" s="812"/>
      <c r="O48" s="812"/>
      <c r="P48" s="813"/>
      <c r="Q48" s="814"/>
      <c r="R48" s="815"/>
      <c r="S48" s="815"/>
      <c r="T48" s="815"/>
      <c r="U48" s="815"/>
      <c r="V48" s="815"/>
      <c r="W48" s="815"/>
      <c r="X48" s="815"/>
      <c r="Y48" s="815"/>
      <c r="Z48" s="815"/>
      <c r="AA48" s="815"/>
      <c r="AB48" s="815"/>
      <c r="AC48" s="815"/>
      <c r="AD48" s="815"/>
      <c r="AE48" s="816"/>
      <c r="AF48" s="817"/>
      <c r="AG48" s="818"/>
      <c r="AH48" s="818"/>
      <c r="AI48" s="818"/>
      <c r="AJ48" s="819"/>
      <c r="AK48" s="855"/>
      <c r="AL48" s="856"/>
      <c r="AM48" s="856"/>
      <c r="AN48" s="856"/>
      <c r="AO48" s="856"/>
      <c r="AP48" s="856"/>
      <c r="AQ48" s="856"/>
      <c r="AR48" s="856"/>
      <c r="AS48" s="856"/>
      <c r="AT48" s="856"/>
      <c r="AU48" s="856"/>
      <c r="AV48" s="856"/>
      <c r="AW48" s="856"/>
      <c r="AX48" s="856"/>
      <c r="AY48" s="856"/>
      <c r="AZ48" s="857"/>
      <c r="BA48" s="857"/>
      <c r="BB48" s="857"/>
      <c r="BC48" s="857"/>
      <c r="BD48" s="857"/>
      <c r="BE48" s="858"/>
      <c r="BF48" s="858"/>
      <c r="BG48" s="858"/>
      <c r="BH48" s="858"/>
      <c r="BI48" s="859"/>
      <c r="BJ48" s="344"/>
      <c r="BK48" s="344"/>
      <c r="BL48" s="344"/>
      <c r="BM48" s="344"/>
      <c r="BN48" s="344"/>
      <c r="BO48" s="212"/>
      <c r="BP48" s="212"/>
      <c r="BQ48" s="209">
        <v>42</v>
      </c>
      <c r="BR48" s="210"/>
      <c r="BS48" s="808"/>
      <c r="BT48" s="809"/>
      <c r="BU48" s="809"/>
      <c r="BV48" s="809"/>
      <c r="BW48" s="809"/>
      <c r="BX48" s="809"/>
      <c r="BY48" s="809"/>
      <c r="BZ48" s="809"/>
      <c r="CA48" s="809"/>
      <c r="CB48" s="809"/>
      <c r="CC48" s="809"/>
      <c r="CD48" s="809"/>
      <c r="CE48" s="809"/>
      <c r="CF48" s="809"/>
      <c r="CG48" s="823"/>
      <c r="CH48" s="798"/>
      <c r="CI48" s="799"/>
      <c r="CJ48" s="799"/>
      <c r="CK48" s="799"/>
      <c r="CL48" s="800"/>
      <c r="CM48" s="798"/>
      <c r="CN48" s="799"/>
      <c r="CO48" s="799"/>
      <c r="CP48" s="799"/>
      <c r="CQ48" s="800"/>
      <c r="CR48" s="798"/>
      <c r="CS48" s="799"/>
      <c r="CT48" s="799"/>
      <c r="CU48" s="799"/>
      <c r="CV48" s="800"/>
      <c r="CW48" s="798"/>
      <c r="CX48" s="799"/>
      <c r="CY48" s="799"/>
      <c r="CZ48" s="799"/>
      <c r="DA48" s="800"/>
      <c r="DB48" s="798"/>
      <c r="DC48" s="799"/>
      <c r="DD48" s="799"/>
      <c r="DE48" s="799"/>
      <c r="DF48" s="800"/>
      <c r="DG48" s="798"/>
      <c r="DH48" s="799"/>
      <c r="DI48" s="799"/>
      <c r="DJ48" s="799"/>
      <c r="DK48" s="800"/>
      <c r="DL48" s="798"/>
      <c r="DM48" s="799"/>
      <c r="DN48" s="799"/>
      <c r="DO48" s="799"/>
      <c r="DP48" s="800"/>
      <c r="DQ48" s="798"/>
      <c r="DR48" s="799"/>
      <c r="DS48" s="799"/>
      <c r="DT48" s="799"/>
      <c r="DU48" s="800"/>
      <c r="DV48" s="808"/>
      <c r="DW48" s="809"/>
      <c r="DX48" s="809"/>
      <c r="DY48" s="809"/>
      <c r="DZ48" s="810"/>
      <c r="EA48" s="202"/>
    </row>
    <row r="49" spans="1:131" ht="26.25" customHeight="1" x14ac:dyDescent="0.15">
      <c r="A49" s="209">
        <v>22</v>
      </c>
      <c r="B49" s="811"/>
      <c r="C49" s="812"/>
      <c r="D49" s="812"/>
      <c r="E49" s="812"/>
      <c r="F49" s="812"/>
      <c r="G49" s="812"/>
      <c r="H49" s="812"/>
      <c r="I49" s="812"/>
      <c r="J49" s="812"/>
      <c r="K49" s="812"/>
      <c r="L49" s="812"/>
      <c r="M49" s="812"/>
      <c r="N49" s="812"/>
      <c r="O49" s="812"/>
      <c r="P49" s="813"/>
      <c r="Q49" s="814"/>
      <c r="R49" s="815"/>
      <c r="S49" s="815"/>
      <c r="T49" s="815"/>
      <c r="U49" s="815"/>
      <c r="V49" s="815"/>
      <c r="W49" s="815"/>
      <c r="X49" s="815"/>
      <c r="Y49" s="815"/>
      <c r="Z49" s="815"/>
      <c r="AA49" s="815"/>
      <c r="AB49" s="815"/>
      <c r="AC49" s="815"/>
      <c r="AD49" s="815"/>
      <c r="AE49" s="816"/>
      <c r="AF49" s="817"/>
      <c r="AG49" s="818"/>
      <c r="AH49" s="818"/>
      <c r="AI49" s="818"/>
      <c r="AJ49" s="819"/>
      <c r="AK49" s="855"/>
      <c r="AL49" s="856"/>
      <c r="AM49" s="856"/>
      <c r="AN49" s="856"/>
      <c r="AO49" s="856"/>
      <c r="AP49" s="856"/>
      <c r="AQ49" s="856"/>
      <c r="AR49" s="856"/>
      <c r="AS49" s="856"/>
      <c r="AT49" s="856"/>
      <c r="AU49" s="856"/>
      <c r="AV49" s="856"/>
      <c r="AW49" s="856"/>
      <c r="AX49" s="856"/>
      <c r="AY49" s="856"/>
      <c r="AZ49" s="857"/>
      <c r="BA49" s="857"/>
      <c r="BB49" s="857"/>
      <c r="BC49" s="857"/>
      <c r="BD49" s="857"/>
      <c r="BE49" s="858"/>
      <c r="BF49" s="858"/>
      <c r="BG49" s="858"/>
      <c r="BH49" s="858"/>
      <c r="BI49" s="859"/>
      <c r="BJ49" s="344"/>
      <c r="BK49" s="344"/>
      <c r="BL49" s="344"/>
      <c r="BM49" s="344"/>
      <c r="BN49" s="344"/>
      <c r="BO49" s="212"/>
      <c r="BP49" s="212"/>
      <c r="BQ49" s="209">
        <v>43</v>
      </c>
      <c r="BR49" s="210"/>
      <c r="BS49" s="808"/>
      <c r="BT49" s="809"/>
      <c r="BU49" s="809"/>
      <c r="BV49" s="809"/>
      <c r="BW49" s="809"/>
      <c r="BX49" s="809"/>
      <c r="BY49" s="809"/>
      <c r="BZ49" s="809"/>
      <c r="CA49" s="809"/>
      <c r="CB49" s="809"/>
      <c r="CC49" s="809"/>
      <c r="CD49" s="809"/>
      <c r="CE49" s="809"/>
      <c r="CF49" s="809"/>
      <c r="CG49" s="823"/>
      <c r="CH49" s="798"/>
      <c r="CI49" s="799"/>
      <c r="CJ49" s="799"/>
      <c r="CK49" s="799"/>
      <c r="CL49" s="800"/>
      <c r="CM49" s="798"/>
      <c r="CN49" s="799"/>
      <c r="CO49" s="799"/>
      <c r="CP49" s="799"/>
      <c r="CQ49" s="800"/>
      <c r="CR49" s="798"/>
      <c r="CS49" s="799"/>
      <c r="CT49" s="799"/>
      <c r="CU49" s="799"/>
      <c r="CV49" s="800"/>
      <c r="CW49" s="798"/>
      <c r="CX49" s="799"/>
      <c r="CY49" s="799"/>
      <c r="CZ49" s="799"/>
      <c r="DA49" s="800"/>
      <c r="DB49" s="798"/>
      <c r="DC49" s="799"/>
      <c r="DD49" s="799"/>
      <c r="DE49" s="799"/>
      <c r="DF49" s="800"/>
      <c r="DG49" s="798"/>
      <c r="DH49" s="799"/>
      <c r="DI49" s="799"/>
      <c r="DJ49" s="799"/>
      <c r="DK49" s="800"/>
      <c r="DL49" s="798"/>
      <c r="DM49" s="799"/>
      <c r="DN49" s="799"/>
      <c r="DO49" s="799"/>
      <c r="DP49" s="800"/>
      <c r="DQ49" s="798"/>
      <c r="DR49" s="799"/>
      <c r="DS49" s="799"/>
      <c r="DT49" s="799"/>
      <c r="DU49" s="800"/>
      <c r="DV49" s="808"/>
      <c r="DW49" s="809"/>
      <c r="DX49" s="809"/>
      <c r="DY49" s="809"/>
      <c r="DZ49" s="810"/>
      <c r="EA49" s="202"/>
    </row>
    <row r="50" spans="1:131" ht="26.25" customHeight="1" x14ac:dyDescent="0.15">
      <c r="A50" s="209">
        <v>23</v>
      </c>
      <c r="B50" s="811"/>
      <c r="C50" s="812"/>
      <c r="D50" s="812"/>
      <c r="E50" s="812"/>
      <c r="F50" s="812"/>
      <c r="G50" s="812"/>
      <c r="H50" s="812"/>
      <c r="I50" s="812"/>
      <c r="J50" s="812"/>
      <c r="K50" s="812"/>
      <c r="L50" s="812"/>
      <c r="M50" s="812"/>
      <c r="N50" s="812"/>
      <c r="O50" s="812"/>
      <c r="P50" s="813"/>
      <c r="Q50" s="870"/>
      <c r="R50" s="871"/>
      <c r="S50" s="871"/>
      <c r="T50" s="871"/>
      <c r="U50" s="871"/>
      <c r="V50" s="871"/>
      <c r="W50" s="871"/>
      <c r="X50" s="871"/>
      <c r="Y50" s="871"/>
      <c r="Z50" s="871"/>
      <c r="AA50" s="871"/>
      <c r="AB50" s="871"/>
      <c r="AC50" s="871"/>
      <c r="AD50" s="871"/>
      <c r="AE50" s="872"/>
      <c r="AF50" s="817"/>
      <c r="AG50" s="818"/>
      <c r="AH50" s="818"/>
      <c r="AI50" s="818"/>
      <c r="AJ50" s="819"/>
      <c r="AK50" s="873"/>
      <c r="AL50" s="871"/>
      <c r="AM50" s="871"/>
      <c r="AN50" s="871"/>
      <c r="AO50" s="871"/>
      <c r="AP50" s="871"/>
      <c r="AQ50" s="871"/>
      <c r="AR50" s="871"/>
      <c r="AS50" s="871"/>
      <c r="AT50" s="871"/>
      <c r="AU50" s="871"/>
      <c r="AV50" s="871"/>
      <c r="AW50" s="871"/>
      <c r="AX50" s="871"/>
      <c r="AY50" s="871"/>
      <c r="AZ50" s="874"/>
      <c r="BA50" s="874"/>
      <c r="BB50" s="874"/>
      <c r="BC50" s="874"/>
      <c r="BD50" s="874"/>
      <c r="BE50" s="858"/>
      <c r="BF50" s="858"/>
      <c r="BG50" s="858"/>
      <c r="BH50" s="858"/>
      <c r="BI50" s="859"/>
      <c r="BJ50" s="344"/>
      <c r="BK50" s="344"/>
      <c r="BL50" s="344"/>
      <c r="BM50" s="344"/>
      <c r="BN50" s="344"/>
      <c r="BO50" s="212"/>
      <c r="BP50" s="212"/>
      <c r="BQ50" s="209">
        <v>44</v>
      </c>
      <c r="BR50" s="210"/>
      <c r="BS50" s="808"/>
      <c r="BT50" s="809"/>
      <c r="BU50" s="809"/>
      <c r="BV50" s="809"/>
      <c r="BW50" s="809"/>
      <c r="BX50" s="809"/>
      <c r="BY50" s="809"/>
      <c r="BZ50" s="809"/>
      <c r="CA50" s="809"/>
      <c r="CB50" s="809"/>
      <c r="CC50" s="809"/>
      <c r="CD50" s="809"/>
      <c r="CE50" s="809"/>
      <c r="CF50" s="809"/>
      <c r="CG50" s="823"/>
      <c r="CH50" s="798"/>
      <c r="CI50" s="799"/>
      <c r="CJ50" s="799"/>
      <c r="CK50" s="799"/>
      <c r="CL50" s="800"/>
      <c r="CM50" s="798"/>
      <c r="CN50" s="799"/>
      <c r="CO50" s="799"/>
      <c r="CP50" s="799"/>
      <c r="CQ50" s="800"/>
      <c r="CR50" s="798"/>
      <c r="CS50" s="799"/>
      <c r="CT50" s="799"/>
      <c r="CU50" s="799"/>
      <c r="CV50" s="800"/>
      <c r="CW50" s="798"/>
      <c r="CX50" s="799"/>
      <c r="CY50" s="799"/>
      <c r="CZ50" s="799"/>
      <c r="DA50" s="800"/>
      <c r="DB50" s="798"/>
      <c r="DC50" s="799"/>
      <c r="DD50" s="799"/>
      <c r="DE50" s="799"/>
      <c r="DF50" s="800"/>
      <c r="DG50" s="798"/>
      <c r="DH50" s="799"/>
      <c r="DI50" s="799"/>
      <c r="DJ50" s="799"/>
      <c r="DK50" s="800"/>
      <c r="DL50" s="798"/>
      <c r="DM50" s="799"/>
      <c r="DN50" s="799"/>
      <c r="DO50" s="799"/>
      <c r="DP50" s="800"/>
      <c r="DQ50" s="798"/>
      <c r="DR50" s="799"/>
      <c r="DS50" s="799"/>
      <c r="DT50" s="799"/>
      <c r="DU50" s="800"/>
      <c r="DV50" s="808"/>
      <c r="DW50" s="809"/>
      <c r="DX50" s="809"/>
      <c r="DY50" s="809"/>
      <c r="DZ50" s="810"/>
      <c r="EA50" s="202"/>
    </row>
    <row r="51" spans="1:131" ht="26.25" customHeight="1" x14ac:dyDescent="0.15">
      <c r="A51" s="209">
        <v>24</v>
      </c>
      <c r="B51" s="811"/>
      <c r="C51" s="812"/>
      <c r="D51" s="812"/>
      <c r="E51" s="812"/>
      <c r="F51" s="812"/>
      <c r="G51" s="812"/>
      <c r="H51" s="812"/>
      <c r="I51" s="812"/>
      <c r="J51" s="812"/>
      <c r="K51" s="812"/>
      <c r="L51" s="812"/>
      <c r="M51" s="812"/>
      <c r="N51" s="812"/>
      <c r="O51" s="812"/>
      <c r="P51" s="813"/>
      <c r="Q51" s="870"/>
      <c r="R51" s="871"/>
      <c r="S51" s="871"/>
      <c r="T51" s="871"/>
      <c r="U51" s="871"/>
      <c r="V51" s="871"/>
      <c r="W51" s="871"/>
      <c r="X51" s="871"/>
      <c r="Y51" s="871"/>
      <c r="Z51" s="871"/>
      <c r="AA51" s="871"/>
      <c r="AB51" s="871"/>
      <c r="AC51" s="871"/>
      <c r="AD51" s="871"/>
      <c r="AE51" s="872"/>
      <c r="AF51" s="817"/>
      <c r="AG51" s="818"/>
      <c r="AH51" s="818"/>
      <c r="AI51" s="818"/>
      <c r="AJ51" s="819"/>
      <c r="AK51" s="873"/>
      <c r="AL51" s="871"/>
      <c r="AM51" s="871"/>
      <c r="AN51" s="871"/>
      <c r="AO51" s="871"/>
      <c r="AP51" s="871"/>
      <c r="AQ51" s="871"/>
      <c r="AR51" s="871"/>
      <c r="AS51" s="871"/>
      <c r="AT51" s="871"/>
      <c r="AU51" s="871"/>
      <c r="AV51" s="871"/>
      <c r="AW51" s="871"/>
      <c r="AX51" s="871"/>
      <c r="AY51" s="871"/>
      <c r="AZ51" s="874"/>
      <c r="BA51" s="874"/>
      <c r="BB51" s="874"/>
      <c r="BC51" s="874"/>
      <c r="BD51" s="874"/>
      <c r="BE51" s="858"/>
      <c r="BF51" s="858"/>
      <c r="BG51" s="858"/>
      <c r="BH51" s="858"/>
      <c r="BI51" s="859"/>
      <c r="BJ51" s="344"/>
      <c r="BK51" s="344"/>
      <c r="BL51" s="344"/>
      <c r="BM51" s="344"/>
      <c r="BN51" s="344"/>
      <c r="BO51" s="212"/>
      <c r="BP51" s="212"/>
      <c r="BQ51" s="209">
        <v>45</v>
      </c>
      <c r="BR51" s="210"/>
      <c r="BS51" s="808"/>
      <c r="BT51" s="809"/>
      <c r="BU51" s="809"/>
      <c r="BV51" s="809"/>
      <c r="BW51" s="809"/>
      <c r="BX51" s="809"/>
      <c r="BY51" s="809"/>
      <c r="BZ51" s="809"/>
      <c r="CA51" s="809"/>
      <c r="CB51" s="809"/>
      <c r="CC51" s="809"/>
      <c r="CD51" s="809"/>
      <c r="CE51" s="809"/>
      <c r="CF51" s="809"/>
      <c r="CG51" s="823"/>
      <c r="CH51" s="798"/>
      <c r="CI51" s="799"/>
      <c r="CJ51" s="799"/>
      <c r="CK51" s="799"/>
      <c r="CL51" s="800"/>
      <c r="CM51" s="798"/>
      <c r="CN51" s="799"/>
      <c r="CO51" s="799"/>
      <c r="CP51" s="799"/>
      <c r="CQ51" s="800"/>
      <c r="CR51" s="798"/>
      <c r="CS51" s="799"/>
      <c r="CT51" s="799"/>
      <c r="CU51" s="799"/>
      <c r="CV51" s="800"/>
      <c r="CW51" s="798"/>
      <c r="CX51" s="799"/>
      <c r="CY51" s="799"/>
      <c r="CZ51" s="799"/>
      <c r="DA51" s="800"/>
      <c r="DB51" s="798"/>
      <c r="DC51" s="799"/>
      <c r="DD51" s="799"/>
      <c r="DE51" s="799"/>
      <c r="DF51" s="800"/>
      <c r="DG51" s="798"/>
      <c r="DH51" s="799"/>
      <c r="DI51" s="799"/>
      <c r="DJ51" s="799"/>
      <c r="DK51" s="800"/>
      <c r="DL51" s="798"/>
      <c r="DM51" s="799"/>
      <c r="DN51" s="799"/>
      <c r="DO51" s="799"/>
      <c r="DP51" s="800"/>
      <c r="DQ51" s="798"/>
      <c r="DR51" s="799"/>
      <c r="DS51" s="799"/>
      <c r="DT51" s="799"/>
      <c r="DU51" s="800"/>
      <c r="DV51" s="808"/>
      <c r="DW51" s="809"/>
      <c r="DX51" s="809"/>
      <c r="DY51" s="809"/>
      <c r="DZ51" s="810"/>
      <c r="EA51" s="202"/>
    </row>
    <row r="52" spans="1:131" ht="26.25" customHeight="1" x14ac:dyDescent="0.15">
      <c r="A52" s="209">
        <v>25</v>
      </c>
      <c r="B52" s="811"/>
      <c r="C52" s="812"/>
      <c r="D52" s="812"/>
      <c r="E52" s="812"/>
      <c r="F52" s="812"/>
      <c r="G52" s="812"/>
      <c r="H52" s="812"/>
      <c r="I52" s="812"/>
      <c r="J52" s="812"/>
      <c r="K52" s="812"/>
      <c r="L52" s="812"/>
      <c r="M52" s="812"/>
      <c r="N52" s="812"/>
      <c r="O52" s="812"/>
      <c r="P52" s="813"/>
      <c r="Q52" s="870"/>
      <c r="R52" s="871"/>
      <c r="S52" s="871"/>
      <c r="T52" s="871"/>
      <c r="U52" s="871"/>
      <c r="V52" s="871"/>
      <c r="W52" s="871"/>
      <c r="X52" s="871"/>
      <c r="Y52" s="871"/>
      <c r="Z52" s="871"/>
      <c r="AA52" s="871"/>
      <c r="AB52" s="871"/>
      <c r="AC52" s="871"/>
      <c r="AD52" s="871"/>
      <c r="AE52" s="872"/>
      <c r="AF52" s="817"/>
      <c r="AG52" s="818"/>
      <c r="AH52" s="818"/>
      <c r="AI52" s="818"/>
      <c r="AJ52" s="819"/>
      <c r="AK52" s="873"/>
      <c r="AL52" s="871"/>
      <c r="AM52" s="871"/>
      <c r="AN52" s="871"/>
      <c r="AO52" s="871"/>
      <c r="AP52" s="871"/>
      <c r="AQ52" s="871"/>
      <c r="AR52" s="871"/>
      <c r="AS52" s="871"/>
      <c r="AT52" s="871"/>
      <c r="AU52" s="871"/>
      <c r="AV52" s="871"/>
      <c r="AW52" s="871"/>
      <c r="AX52" s="871"/>
      <c r="AY52" s="871"/>
      <c r="AZ52" s="874"/>
      <c r="BA52" s="874"/>
      <c r="BB52" s="874"/>
      <c r="BC52" s="874"/>
      <c r="BD52" s="874"/>
      <c r="BE52" s="858"/>
      <c r="BF52" s="858"/>
      <c r="BG52" s="858"/>
      <c r="BH52" s="858"/>
      <c r="BI52" s="859"/>
      <c r="BJ52" s="344"/>
      <c r="BK52" s="344"/>
      <c r="BL52" s="344"/>
      <c r="BM52" s="344"/>
      <c r="BN52" s="344"/>
      <c r="BO52" s="212"/>
      <c r="BP52" s="212"/>
      <c r="BQ52" s="209">
        <v>46</v>
      </c>
      <c r="BR52" s="210"/>
      <c r="BS52" s="808"/>
      <c r="BT52" s="809"/>
      <c r="BU52" s="809"/>
      <c r="BV52" s="809"/>
      <c r="BW52" s="809"/>
      <c r="BX52" s="809"/>
      <c r="BY52" s="809"/>
      <c r="BZ52" s="809"/>
      <c r="CA52" s="809"/>
      <c r="CB52" s="809"/>
      <c r="CC52" s="809"/>
      <c r="CD52" s="809"/>
      <c r="CE52" s="809"/>
      <c r="CF52" s="809"/>
      <c r="CG52" s="823"/>
      <c r="CH52" s="798"/>
      <c r="CI52" s="799"/>
      <c r="CJ52" s="799"/>
      <c r="CK52" s="799"/>
      <c r="CL52" s="800"/>
      <c r="CM52" s="798"/>
      <c r="CN52" s="799"/>
      <c r="CO52" s="799"/>
      <c r="CP52" s="799"/>
      <c r="CQ52" s="800"/>
      <c r="CR52" s="798"/>
      <c r="CS52" s="799"/>
      <c r="CT52" s="799"/>
      <c r="CU52" s="799"/>
      <c r="CV52" s="800"/>
      <c r="CW52" s="798"/>
      <c r="CX52" s="799"/>
      <c r="CY52" s="799"/>
      <c r="CZ52" s="799"/>
      <c r="DA52" s="800"/>
      <c r="DB52" s="798"/>
      <c r="DC52" s="799"/>
      <c r="DD52" s="799"/>
      <c r="DE52" s="799"/>
      <c r="DF52" s="800"/>
      <c r="DG52" s="798"/>
      <c r="DH52" s="799"/>
      <c r="DI52" s="799"/>
      <c r="DJ52" s="799"/>
      <c r="DK52" s="800"/>
      <c r="DL52" s="798"/>
      <c r="DM52" s="799"/>
      <c r="DN52" s="799"/>
      <c r="DO52" s="799"/>
      <c r="DP52" s="800"/>
      <c r="DQ52" s="798"/>
      <c r="DR52" s="799"/>
      <c r="DS52" s="799"/>
      <c r="DT52" s="799"/>
      <c r="DU52" s="800"/>
      <c r="DV52" s="808"/>
      <c r="DW52" s="809"/>
      <c r="DX52" s="809"/>
      <c r="DY52" s="809"/>
      <c r="DZ52" s="810"/>
      <c r="EA52" s="202"/>
    </row>
    <row r="53" spans="1:131" ht="26.25" customHeight="1" x14ac:dyDescent="0.15">
      <c r="A53" s="209">
        <v>26</v>
      </c>
      <c r="B53" s="811"/>
      <c r="C53" s="812"/>
      <c r="D53" s="812"/>
      <c r="E53" s="812"/>
      <c r="F53" s="812"/>
      <c r="G53" s="812"/>
      <c r="H53" s="812"/>
      <c r="I53" s="812"/>
      <c r="J53" s="812"/>
      <c r="K53" s="812"/>
      <c r="L53" s="812"/>
      <c r="M53" s="812"/>
      <c r="N53" s="812"/>
      <c r="O53" s="812"/>
      <c r="P53" s="813"/>
      <c r="Q53" s="870"/>
      <c r="R53" s="871"/>
      <c r="S53" s="871"/>
      <c r="T53" s="871"/>
      <c r="U53" s="871"/>
      <c r="V53" s="871"/>
      <c r="W53" s="871"/>
      <c r="X53" s="871"/>
      <c r="Y53" s="871"/>
      <c r="Z53" s="871"/>
      <c r="AA53" s="871"/>
      <c r="AB53" s="871"/>
      <c r="AC53" s="871"/>
      <c r="AD53" s="871"/>
      <c r="AE53" s="872"/>
      <c r="AF53" s="817"/>
      <c r="AG53" s="818"/>
      <c r="AH53" s="818"/>
      <c r="AI53" s="818"/>
      <c r="AJ53" s="819"/>
      <c r="AK53" s="873"/>
      <c r="AL53" s="871"/>
      <c r="AM53" s="871"/>
      <c r="AN53" s="871"/>
      <c r="AO53" s="871"/>
      <c r="AP53" s="871"/>
      <c r="AQ53" s="871"/>
      <c r="AR53" s="871"/>
      <c r="AS53" s="871"/>
      <c r="AT53" s="871"/>
      <c r="AU53" s="871"/>
      <c r="AV53" s="871"/>
      <c r="AW53" s="871"/>
      <c r="AX53" s="871"/>
      <c r="AY53" s="871"/>
      <c r="AZ53" s="874"/>
      <c r="BA53" s="874"/>
      <c r="BB53" s="874"/>
      <c r="BC53" s="874"/>
      <c r="BD53" s="874"/>
      <c r="BE53" s="858"/>
      <c r="BF53" s="858"/>
      <c r="BG53" s="858"/>
      <c r="BH53" s="858"/>
      <c r="BI53" s="859"/>
      <c r="BJ53" s="344"/>
      <c r="BK53" s="344"/>
      <c r="BL53" s="344"/>
      <c r="BM53" s="344"/>
      <c r="BN53" s="344"/>
      <c r="BO53" s="212"/>
      <c r="BP53" s="212"/>
      <c r="BQ53" s="209">
        <v>47</v>
      </c>
      <c r="BR53" s="210"/>
      <c r="BS53" s="808"/>
      <c r="BT53" s="809"/>
      <c r="BU53" s="809"/>
      <c r="BV53" s="809"/>
      <c r="BW53" s="809"/>
      <c r="BX53" s="809"/>
      <c r="BY53" s="809"/>
      <c r="BZ53" s="809"/>
      <c r="CA53" s="809"/>
      <c r="CB53" s="809"/>
      <c r="CC53" s="809"/>
      <c r="CD53" s="809"/>
      <c r="CE53" s="809"/>
      <c r="CF53" s="809"/>
      <c r="CG53" s="823"/>
      <c r="CH53" s="798"/>
      <c r="CI53" s="799"/>
      <c r="CJ53" s="799"/>
      <c r="CK53" s="799"/>
      <c r="CL53" s="800"/>
      <c r="CM53" s="798"/>
      <c r="CN53" s="799"/>
      <c r="CO53" s="799"/>
      <c r="CP53" s="799"/>
      <c r="CQ53" s="800"/>
      <c r="CR53" s="798"/>
      <c r="CS53" s="799"/>
      <c r="CT53" s="799"/>
      <c r="CU53" s="799"/>
      <c r="CV53" s="800"/>
      <c r="CW53" s="798"/>
      <c r="CX53" s="799"/>
      <c r="CY53" s="799"/>
      <c r="CZ53" s="799"/>
      <c r="DA53" s="800"/>
      <c r="DB53" s="798"/>
      <c r="DC53" s="799"/>
      <c r="DD53" s="799"/>
      <c r="DE53" s="799"/>
      <c r="DF53" s="800"/>
      <c r="DG53" s="798"/>
      <c r="DH53" s="799"/>
      <c r="DI53" s="799"/>
      <c r="DJ53" s="799"/>
      <c r="DK53" s="800"/>
      <c r="DL53" s="798"/>
      <c r="DM53" s="799"/>
      <c r="DN53" s="799"/>
      <c r="DO53" s="799"/>
      <c r="DP53" s="800"/>
      <c r="DQ53" s="798"/>
      <c r="DR53" s="799"/>
      <c r="DS53" s="799"/>
      <c r="DT53" s="799"/>
      <c r="DU53" s="800"/>
      <c r="DV53" s="808"/>
      <c r="DW53" s="809"/>
      <c r="DX53" s="809"/>
      <c r="DY53" s="809"/>
      <c r="DZ53" s="810"/>
      <c r="EA53" s="202"/>
    </row>
    <row r="54" spans="1:131" ht="26.25" customHeight="1" x14ac:dyDescent="0.15">
      <c r="A54" s="209">
        <v>27</v>
      </c>
      <c r="B54" s="811"/>
      <c r="C54" s="812"/>
      <c r="D54" s="812"/>
      <c r="E54" s="812"/>
      <c r="F54" s="812"/>
      <c r="G54" s="812"/>
      <c r="H54" s="812"/>
      <c r="I54" s="812"/>
      <c r="J54" s="812"/>
      <c r="K54" s="812"/>
      <c r="L54" s="812"/>
      <c r="M54" s="812"/>
      <c r="N54" s="812"/>
      <c r="O54" s="812"/>
      <c r="P54" s="813"/>
      <c r="Q54" s="870"/>
      <c r="R54" s="871"/>
      <c r="S54" s="871"/>
      <c r="T54" s="871"/>
      <c r="U54" s="871"/>
      <c r="V54" s="871"/>
      <c r="W54" s="871"/>
      <c r="X54" s="871"/>
      <c r="Y54" s="871"/>
      <c r="Z54" s="871"/>
      <c r="AA54" s="871"/>
      <c r="AB54" s="871"/>
      <c r="AC54" s="871"/>
      <c r="AD54" s="871"/>
      <c r="AE54" s="872"/>
      <c r="AF54" s="817"/>
      <c r="AG54" s="818"/>
      <c r="AH54" s="818"/>
      <c r="AI54" s="818"/>
      <c r="AJ54" s="819"/>
      <c r="AK54" s="873"/>
      <c r="AL54" s="871"/>
      <c r="AM54" s="871"/>
      <c r="AN54" s="871"/>
      <c r="AO54" s="871"/>
      <c r="AP54" s="871"/>
      <c r="AQ54" s="871"/>
      <c r="AR54" s="871"/>
      <c r="AS54" s="871"/>
      <c r="AT54" s="871"/>
      <c r="AU54" s="871"/>
      <c r="AV54" s="871"/>
      <c r="AW54" s="871"/>
      <c r="AX54" s="871"/>
      <c r="AY54" s="871"/>
      <c r="AZ54" s="874"/>
      <c r="BA54" s="874"/>
      <c r="BB54" s="874"/>
      <c r="BC54" s="874"/>
      <c r="BD54" s="874"/>
      <c r="BE54" s="858"/>
      <c r="BF54" s="858"/>
      <c r="BG54" s="858"/>
      <c r="BH54" s="858"/>
      <c r="BI54" s="859"/>
      <c r="BJ54" s="344"/>
      <c r="BK54" s="344"/>
      <c r="BL54" s="344"/>
      <c r="BM54" s="344"/>
      <c r="BN54" s="344"/>
      <c r="BO54" s="212"/>
      <c r="BP54" s="212"/>
      <c r="BQ54" s="209">
        <v>48</v>
      </c>
      <c r="BR54" s="210"/>
      <c r="BS54" s="808"/>
      <c r="BT54" s="809"/>
      <c r="BU54" s="809"/>
      <c r="BV54" s="809"/>
      <c r="BW54" s="809"/>
      <c r="BX54" s="809"/>
      <c r="BY54" s="809"/>
      <c r="BZ54" s="809"/>
      <c r="CA54" s="809"/>
      <c r="CB54" s="809"/>
      <c r="CC54" s="809"/>
      <c r="CD54" s="809"/>
      <c r="CE54" s="809"/>
      <c r="CF54" s="809"/>
      <c r="CG54" s="823"/>
      <c r="CH54" s="798"/>
      <c r="CI54" s="799"/>
      <c r="CJ54" s="799"/>
      <c r="CK54" s="799"/>
      <c r="CL54" s="800"/>
      <c r="CM54" s="798"/>
      <c r="CN54" s="799"/>
      <c r="CO54" s="799"/>
      <c r="CP54" s="799"/>
      <c r="CQ54" s="800"/>
      <c r="CR54" s="798"/>
      <c r="CS54" s="799"/>
      <c r="CT54" s="799"/>
      <c r="CU54" s="799"/>
      <c r="CV54" s="800"/>
      <c r="CW54" s="798"/>
      <c r="CX54" s="799"/>
      <c r="CY54" s="799"/>
      <c r="CZ54" s="799"/>
      <c r="DA54" s="800"/>
      <c r="DB54" s="798"/>
      <c r="DC54" s="799"/>
      <c r="DD54" s="799"/>
      <c r="DE54" s="799"/>
      <c r="DF54" s="800"/>
      <c r="DG54" s="798"/>
      <c r="DH54" s="799"/>
      <c r="DI54" s="799"/>
      <c r="DJ54" s="799"/>
      <c r="DK54" s="800"/>
      <c r="DL54" s="798"/>
      <c r="DM54" s="799"/>
      <c r="DN54" s="799"/>
      <c r="DO54" s="799"/>
      <c r="DP54" s="800"/>
      <c r="DQ54" s="798"/>
      <c r="DR54" s="799"/>
      <c r="DS54" s="799"/>
      <c r="DT54" s="799"/>
      <c r="DU54" s="800"/>
      <c r="DV54" s="808"/>
      <c r="DW54" s="809"/>
      <c r="DX54" s="809"/>
      <c r="DY54" s="809"/>
      <c r="DZ54" s="810"/>
      <c r="EA54" s="202"/>
    </row>
    <row r="55" spans="1:131" ht="26.25" customHeight="1" x14ac:dyDescent="0.15">
      <c r="A55" s="209">
        <v>28</v>
      </c>
      <c r="B55" s="811"/>
      <c r="C55" s="812"/>
      <c r="D55" s="812"/>
      <c r="E55" s="812"/>
      <c r="F55" s="812"/>
      <c r="G55" s="812"/>
      <c r="H55" s="812"/>
      <c r="I55" s="812"/>
      <c r="J55" s="812"/>
      <c r="K55" s="812"/>
      <c r="L55" s="812"/>
      <c r="M55" s="812"/>
      <c r="N55" s="812"/>
      <c r="O55" s="812"/>
      <c r="P55" s="813"/>
      <c r="Q55" s="870"/>
      <c r="R55" s="871"/>
      <c r="S55" s="871"/>
      <c r="T55" s="871"/>
      <c r="U55" s="871"/>
      <c r="V55" s="871"/>
      <c r="W55" s="871"/>
      <c r="X55" s="871"/>
      <c r="Y55" s="871"/>
      <c r="Z55" s="871"/>
      <c r="AA55" s="871"/>
      <c r="AB55" s="871"/>
      <c r="AC55" s="871"/>
      <c r="AD55" s="871"/>
      <c r="AE55" s="872"/>
      <c r="AF55" s="817"/>
      <c r="AG55" s="818"/>
      <c r="AH55" s="818"/>
      <c r="AI55" s="818"/>
      <c r="AJ55" s="819"/>
      <c r="AK55" s="873"/>
      <c r="AL55" s="871"/>
      <c r="AM55" s="871"/>
      <c r="AN55" s="871"/>
      <c r="AO55" s="871"/>
      <c r="AP55" s="871"/>
      <c r="AQ55" s="871"/>
      <c r="AR55" s="871"/>
      <c r="AS55" s="871"/>
      <c r="AT55" s="871"/>
      <c r="AU55" s="871"/>
      <c r="AV55" s="871"/>
      <c r="AW55" s="871"/>
      <c r="AX55" s="871"/>
      <c r="AY55" s="871"/>
      <c r="AZ55" s="874"/>
      <c r="BA55" s="874"/>
      <c r="BB55" s="874"/>
      <c r="BC55" s="874"/>
      <c r="BD55" s="874"/>
      <c r="BE55" s="858"/>
      <c r="BF55" s="858"/>
      <c r="BG55" s="858"/>
      <c r="BH55" s="858"/>
      <c r="BI55" s="859"/>
      <c r="BJ55" s="344"/>
      <c r="BK55" s="344"/>
      <c r="BL55" s="344"/>
      <c r="BM55" s="344"/>
      <c r="BN55" s="344"/>
      <c r="BO55" s="212"/>
      <c r="BP55" s="212"/>
      <c r="BQ55" s="209">
        <v>49</v>
      </c>
      <c r="BR55" s="210"/>
      <c r="BS55" s="808"/>
      <c r="BT55" s="809"/>
      <c r="BU55" s="809"/>
      <c r="BV55" s="809"/>
      <c r="BW55" s="809"/>
      <c r="BX55" s="809"/>
      <c r="BY55" s="809"/>
      <c r="BZ55" s="809"/>
      <c r="CA55" s="809"/>
      <c r="CB55" s="809"/>
      <c r="CC55" s="809"/>
      <c r="CD55" s="809"/>
      <c r="CE55" s="809"/>
      <c r="CF55" s="809"/>
      <c r="CG55" s="823"/>
      <c r="CH55" s="798"/>
      <c r="CI55" s="799"/>
      <c r="CJ55" s="799"/>
      <c r="CK55" s="799"/>
      <c r="CL55" s="800"/>
      <c r="CM55" s="798"/>
      <c r="CN55" s="799"/>
      <c r="CO55" s="799"/>
      <c r="CP55" s="799"/>
      <c r="CQ55" s="800"/>
      <c r="CR55" s="798"/>
      <c r="CS55" s="799"/>
      <c r="CT55" s="799"/>
      <c r="CU55" s="799"/>
      <c r="CV55" s="800"/>
      <c r="CW55" s="798"/>
      <c r="CX55" s="799"/>
      <c r="CY55" s="799"/>
      <c r="CZ55" s="799"/>
      <c r="DA55" s="800"/>
      <c r="DB55" s="798"/>
      <c r="DC55" s="799"/>
      <c r="DD55" s="799"/>
      <c r="DE55" s="799"/>
      <c r="DF55" s="800"/>
      <c r="DG55" s="798"/>
      <c r="DH55" s="799"/>
      <c r="DI55" s="799"/>
      <c r="DJ55" s="799"/>
      <c r="DK55" s="800"/>
      <c r="DL55" s="798"/>
      <c r="DM55" s="799"/>
      <c r="DN55" s="799"/>
      <c r="DO55" s="799"/>
      <c r="DP55" s="800"/>
      <c r="DQ55" s="798"/>
      <c r="DR55" s="799"/>
      <c r="DS55" s="799"/>
      <c r="DT55" s="799"/>
      <c r="DU55" s="800"/>
      <c r="DV55" s="808"/>
      <c r="DW55" s="809"/>
      <c r="DX55" s="809"/>
      <c r="DY55" s="809"/>
      <c r="DZ55" s="810"/>
      <c r="EA55" s="202"/>
    </row>
    <row r="56" spans="1:131" ht="26.25" customHeight="1" x14ac:dyDescent="0.15">
      <c r="A56" s="209">
        <v>29</v>
      </c>
      <c r="B56" s="811"/>
      <c r="C56" s="812"/>
      <c r="D56" s="812"/>
      <c r="E56" s="812"/>
      <c r="F56" s="812"/>
      <c r="G56" s="812"/>
      <c r="H56" s="812"/>
      <c r="I56" s="812"/>
      <c r="J56" s="812"/>
      <c r="K56" s="812"/>
      <c r="L56" s="812"/>
      <c r="M56" s="812"/>
      <c r="N56" s="812"/>
      <c r="O56" s="812"/>
      <c r="P56" s="813"/>
      <c r="Q56" s="870"/>
      <c r="R56" s="871"/>
      <c r="S56" s="871"/>
      <c r="T56" s="871"/>
      <c r="U56" s="871"/>
      <c r="V56" s="871"/>
      <c r="W56" s="871"/>
      <c r="X56" s="871"/>
      <c r="Y56" s="871"/>
      <c r="Z56" s="871"/>
      <c r="AA56" s="871"/>
      <c r="AB56" s="871"/>
      <c r="AC56" s="871"/>
      <c r="AD56" s="871"/>
      <c r="AE56" s="872"/>
      <c r="AF56" s="817"/>
      <c r="AG56" s="818"/>
      <c r="AH56" s="818"/>
      <c r="AI56" s="818"/>
      <c r="AJ56" s="819"/>
      <c r="AK56" s="873"/>
      <c r="AL56" s="871"/>
      <c r="AM56" s="871"/>
      <c r="AN56" s="871"/>
      <c r="AO56" s="871"/>
      <c r="AP56" s="871"/>
      <c r="AQ56" s="871"/>
      <c r="AR56" s="871"/>
      <c r="AS56" s="871"/>
      <c r="AT56" s="871"/>
      <c r="AU56" s="871"/>
      <c r="AV56" s="871"/>
      <c r="AW56" s="871"/>
      <c r="AX56" s="871"/>
      <c r="AY56" s="871"/>
      <c r="AZ56" s="874"/>
      <c r="BA56" s="874"/>
      <c r="BB56" s="874"/>
      <c r="BC56" s="874"/>
      <c r="BD56" s="874"/>
      <c r="BE56" s="858"/>
      <c r="BF56" s="858"/>
      <c r="BG56" s="858"/>
      <c r="BH56" s="858"/>
      <c r="BI56" s="859"/>
      <c r="BJ56" s="344"/>
      <c r="BK56" s="344"/>
      <c r="BL56" s="344"/>
      <c r="BM56" s="344"/>
      <c r="BN56" s="344"/>
      <c r="BO56" s="212"/>
      <c r="BP56" s="212"/>
      <c r="BQ56" s="209">
        <v>50</v>
      </c>
      <c r="BR56" s="210"/>
      <c r="BS56" s="808"/>
      <c r="BT56" s="809"/>
      <c r="BU56" s="809"/>
      <c r="BV56" s="809"/>
      <c r="BW56" s="809"/>
      <c r="BX56" s="809"/>
      <c r="BY56" s="809"/>
      <c r="BZ56" s="809"/>
      <c r="CA56" s="809"/>
      <c r="CB56" s="809"/>
      <c r="CC56" s="809"/>
      <c r="CD56" s="809"/>
      <c r="CE56" s="809"/>
      <c r="CF56" s="809"/>
      <c r="CG56" s="823"/>
      <c r="CH56" s="798"/>
      <c r="CI56" s="799"/>
      <c r="CJ56" s="799"/>
      <c r="CK56" s="799"/>
      <c r="CL56" s="800"/>
      <c r="CM56" s="798"/>
      <c r="CN56" s="799"/>
      <c r="CO56" s="799"/>
      <c r="CP56" s="799"/>
      <c r="CQ56" s="800"/>
      <c r="CR56" s="798"/>
      <c r="CS56" s="799"/>
      <c r="CT56" s="799"/>
      <c r="CU56" s="799"/>
      <c r="CV56" s="800"/>
      <c r="CW56" s="798"/>
      <c r="CX56" s="799"/>
      <c r="CY56" s="799"/>
      <c r="CZ56" s="799"/>
      <c r="DA56" s="800"/>
      <c r="DB56" s="798"/>
      <c r="DC56" s="799"/>
      <c r="DD56" s="799"/>
      <c r="DE56" s="799"/>
      <c r="DF56" s="800"/>
      <c r="DG56" s="798"/>
      <c r="DH56" s="799"/>
      <c r="DI56" s="799"/>
      <c r="DJ56" s="799"/>
      <c r="DK56" s="800"/>
      <c r="DL56" s="798"/>
      <c r="DM56" s="799"/>
      <c r="DN56" s="799"/>
      <c r="DO56" s="799"/>
      <c r="DP56" s="800"/>
      <c r="DQ56" s="798"/>
      <c r="DR56" s="799"/>
      <c r="DS56" s="799"/>
      <c r="DT56" s="799"/>
      <c r="DU56" s="800"/>
      <c r="DV56" s="808"/>
      <c r="DW56" s="809"/>
      <c r="DX56" s="809"/>
      <c r="DY56" s="809"/>
      <c r="DZ56" s="810"/>
      <c r="EA56" s="202"/>
    </row>
    <row r="57" spans="1:131" ht="26.25" customHeight="1" x14ac:dyDescent="0.15">
      <c r="A57" s="209">
        <v>30</v>
      </c>
      <c r="B57" s="811"/>
      <c r="C57" s="812"/>
      <c r="D57" s="812"/>
      <c r="E57" s="812"/>
      <c r="F57" s="812"/>
      <c r="G57" s="812"/>
      <c r="H57" s="812"/>
      <c r="I57" s="812"/>
      <c r="J57" s="812"/>
      <c r="K57" s="812"/>
      <c r="L57" s="812"/>
      <c r="M57" s="812"/>
      <c r="N57" s="812"/>
      <c r="O57" s="812"/>
      <c r="P57" s="813"/>
      <c r="Q57" s="870"/>
      <c r="R57" s="871"/>
      <c r="S57" s="871"/>
      <c r="T57" s="871"/>
      <c r="U57" s="871"/>
      <c r="V57" s="871"/>
      <c r="W57" s="871"/>
      <c r="X57" s="871"/>
      <c r="Y57" s="871"/>
      <c r="Z57" s="871"/>
      <c r="AA57" s="871"/>
      <c r="AB57" s="871"/>
      <c r="AC57" s="871"/>
      <c r="AD57" s="871"/>
      <c r="AE57" s="872"/>
      <c r="AF57" s="817"/>
      <c r="AG57" s="818"/>
      <c r="AH57" s="818"/>
      <c r="AI57" s="818"/>
      <c r="AJ57" s="819"/>
      <c r="AK57" s="873"/>
      <c r="AL57" s="871"/>
      <c r="AM57" s="871"/>
      <c r="AN57" s="871"/>
      <c r="AO57" s="871"/>
      <c r="AP57" s="871"/>
      <c r="AQ57" s="871"/>
      <c r="AR57" s="871"/>
      <c r="AS57" s="871"/>
      <c r="AT57" s="871"/>
      <c r="AU57" s="871"/>
      <c r="AV57" s="871"/>
      <c r="AW57" s="871"/>
      <c r="AX57" s="871"/>
      <c r="AY57" s="871"/>
      <c r="AZ57" s="874"/>
      <c r="BA57" s="874"/>
      <c r="BB57" s="874"/>
      <c r="BC57" s="874"/>
      <c r="BD57" s="874"/>
      <c r="BE57" s="858"/>
      <c r="BF57" s="858"/>
      <c r="BG57" s="858"/>
      <c r="BH57" s="858"/>
      <c r="BI57" s="859"/>
      <c r="BJ57" s="344"/>
      <c r="BK57" s="344"/>
      <c r="BL57" s="344"/>
      <c r="BM57" s="344"/>
      <c r="BN57" s="344"/>
      <c r="BO57" s="212"/>
      <c r="BP57" s="212"/>
      <c r="BQ57" s="209">
        <v>51</v>
      </c>
      <c r="BR57" s="210"/>
      <c r="BS57" s="808"/>
      <c r="BT57" s="809"/>
      <c r="BU57" s="809"/>
      <c r="BV57" s="809"/>
      <c r="BW57" s="809"/>
      <c r="BX57" s="809"/>
      <c r="BY57" s="809"/>
      <c r="BZ57" s="809"/>
      <c r="CA57" s="809"/>
      <c r="CB57" s="809"/>
      <c r="CC57" s="809"/>
      <c r="CD57" s="809"/>
      <c r="CE57" s="809"/>
      <c r="CF57" s="809"/>
      <c r="CG57" s="823"/>
      <c r="CH57" s="798"/>
      <c r="CI57" s="799"/>
      <c r="CJ57" s="799"/>
      <c r="CK57" s="799"/>
      <c r="CL57" s="800"/>
      <c r="CM57" s="798"/>
      <c r="CN57" s="799"/>
      <c r="CO57" s="799"/>
      <c r="CP57" s="799"/>
      <c r="CQ57" s="800"/>
      <c r="CR57" s="798"/>
      <c r="CS57" s="799"/>
      <c r="CT57" s="799"/>
      <c r="CU57" s="799"/>
      <c r="CV57" s="800"/>
      <c r="CW57" s="798"/>
      <c r="CX57" s="799"/>
      <c r="CY57" s="799"/>
      <c r="CZ57" s="799"/>
      <c r="DA57" s="800"/>
      <c r="DB57" s="798"/>
      <c r="DC57" s="799"/>
      <c r="DD57" s="799"/>
      <c r="DE57" s="799"/>
      <c r="DF57" s="800"/>
      <c r="DG57" s="798"/>
      <c r="DH57" s="799"/>
      <c r="DI57" s="799"/>
      <c r="DJ57" s="799"/>
      <c r="DK57" s="800"/>
      <c r="DL57" s="798"/>
      <c r="DM57" s="799"/>
      <c r="DN57" s="799"/>
      <c r="DO57" s="799"/>
      <c r="DP57" s="800"/>
      <c r="DQ57" s="798"/>
      <c r="DR57" s="799"/>
      <c r="DS57" s="799"/>
      <c r="DT57" s="799"/>
      <c r="DU57" s="800"/>
      <c r="DV57" s="808"/>
      <c r="DW57" s="809"/>
      <c r="DX57" s="809"/>
      <c r="DY57" s="809"/>
      <c r="DZ57" s="810"/>
      <c r="EA57" s="202"/>
    </row>
    <row r="58" spans="1:131" ht="26.25" customHeight="1" x14ac:dyDescent="0.15">
      <c r="A58" s="209">
        <v>31</v>
      </c>
      <c r="B58" s="811"/>
      <c r="C58" s="812"/>
      <c r="D58" s="812"/>
      <c r="E58" s="812"/>
      <c r="F58" s="812"/>
      <c r="G58" s="812"/>
      <c r="H58" s="812"/>
      <c r="I58" s="812"/>
      <c r="J58" s="812"/>
      <c r="K58" s="812"/>
      <c r="L58" s="812"/>
      <c r="M58" s="812"/>
      <c r="N58" s="812"/>
      <c r="O58" s="812"/>
      <c r="P58" s="813"/>
      <c r="Q58" s="870"/>
      <c r="R58" s="871"/>
      <c r="S58" s="871"/>
      <c r="T58" s="871"/>
      <c r="U58" s="871"/>
      <c r="V58" s="871"/>
      <c r="W58" s="871"/>
      <c r="X58" s="871"/>
      <c r="Y58" s="871"/>
      <c r="Z58" s="871"/>
      <c r="AA58" s="871"/>
      <c r="AB58" s="871"/>
      <c r="AC58" s="871"/>
      <c r="AD58" s="871"/>
      <c r="AE58" s="872"/>
      <c r="AF58" s="817"/>
      <c r="AG58" s="818"/>
      <c r="AH58" s="818"/>
      <c r="AI58" s="818"/>
      <c r="AJ58" s="819"/>
      <c r="AK58" s="873"/>
      <c r="AL58" s="871"/>
      <c r="AM58" s="871"/>
      <c r="AN58" s="871"/>
      <c r="AO58" s="871"/>
      <c r="AP58" s="871"/>
      <c r="AQ58" s="871"/>
      <c r="AR58" s="871"/>
      <c r="AS58" s="871"/>
      <c r="AT58" s="871"/>
      <c r="AU58" s="871"/>
      <c r="AV58" s="871"/>
      <c r="AW58" s="871"/>
      <c r="AX58" s="871"/>
      <c r="AY58" s="871"/>
      <c r="AZ58" s="874"/>
      <c r="BA58" s="874"/>
      <c r="BB58" s="874"/>
      <c r="BC58" s="874"/>
      <c r="BD58" s="874"/>
      <c r="BE58" s="858"/>
      <c r="BF58" s="858"/>
      <c r="BG58" s="858"/>
      <c r="BH58" s="858"/>
      <c r="BI58" s="859"/>
      <c r="BJ58" s="344"/>
      <c r="BK58" s="344"/>
      <c r="BL58" s="344"/>
      <c r="BM58" s="344"/>
      <c r="BN58" s="344"/>
      <c r="BO58" s="212"/>
      <c r="BP58" s="212"/>
      <c r="BQ58" s="209">
        <v>52</v>
      </c>
      <c r="BR58" s="210"/>
      <c r="BS58" s="808"/>
      <c r="BT58" s="809"/>
      <c r="BU58" s="809"/>
      <c r="BV58" s="809"/>
      <c r="BW58" s="809"/>
      <c r="BX58" s="809"/>
      <c r="BY58" s="809"/>
      <c r="BZ58" s="809"/>
      <c r="CA58" s="809"/>
      <c r="CB58" s="809"/>
      <c r="CC58" s="809"/>
      <c r="CD58" s="809"/>
      <c r="CE58" s="809"/>
      <c r="CF58" s="809"/>
      <c r="CG58" s="823"/>
      <c r="CH58" s="798"/>
      <c r="CI58" s="799"/>
      <c r="CJ58" s="799"/>
      <c r="CK58" s="799"/>
      <c r="CL58" s="800"/>
      <c r="CM58" s="798"/>
      <c r="CN58" s="799"/>
      <c r="CO58" s="799"/>
      <c r="CP58" s="799"/>
      <c r="CQ58" s="800"/>
      <c r="CR58" s="798"/>
      <c r="CS58" s="799"/>
      <c r="CT58" s="799"/>
      <c r="CU58" s="799"/>
      <c r="CV58" s="800"/>
      <c r="CW58" s="798"/>
      <c r="CX58" s="799"/>
      <c r="CY58" s="799"/>
      <c r="CZ58" s="799"/>
      <c r="DA58" s="800"/>
      <c r="DB58" s="798"/>
      <c r="DC58" s="799"/>
      <c r="DD58" s="799"/>
      <c r="DE58" s="799"/>
      <c r="DF58" s="800"/>
      <c r="DG58" s="798"/>
      <c r="DH58" s="799"/>
      <c r="DI58" s="799"/>
      <c r="DJ58" s="799"/>
      <c r="DK58" s="800"/>
      <c r="DL58" s="798"/>
      <c r="DM58" s="799"/>
      <c r="DN58" s="799"/>
      <c r="DO58" s="799"/>
      <c r="DP58" s="800"/>
      <c r="DQ58" s="798"/>
      <c r="DR58" s="799"/>
      <c r="DS58" s="799"/>
      <c r="DT58" s="799"/>
      <c r="DU58" s="800"/>
      <c r="DV58" s="808"/>
      <c r="DW58" s="809"/>
      <c r="DX58" s="809"/>
      <c r="DY58" s="809"/>
      <c r="DZ58" s="810"/>
      <c r="EA58" s="202"/>
    </row>
    <row r="59" spans="1:131" ht="26.25" customHeight="1" x14ac:dyDescent="0.15">
      <c r="A59" s="209">
        <v>32</v>
      </c>
      <c r="B59" s="811"/>
      <c r="C59" s="812"/>
      <c r="D59" s="812"/>
      <c r="E59" s="812"/>
      <c r="F59" s="812"/>
      <c r="G59" s="812"/>
      <c r="H59" s="812"/>
      <c r="I59" s="812"/>
      <c r="J59" s="812"/>
      <c r="K59" s="812"/>
      <c r="L59" s="812"/>
      <c r="M59" s="812"/>
      <c r="N59" s="812"/>
      <c r="O59" s="812"/>
      <c r="P59" s="813"/>
      <c r="Q59" s="870"/>
      <c r="R59" s="871"/>
      <c r="S59" s="871"/>
      <c r="T59" s="871"/>
      <c r="U59" s="871"/>
      <c r="V59" s="871"/>
      <c r="W59" s="871"/>
      <c r="X59" s="871"/>
      <c r="Y59" s="871"/>
      <c r="Z59" s="871"/>
      <c r="AA59" s="871"/>
      <c r="AB59" s="871"/>
      <c r="AC59" s="871"/>
      <c r="AD59" s="871"/>
      <c r="AE59" s="872"/>
      <c r="AF59" s="817"/>
      <c r="AG59" s="818"/>
      <c r="AH59" s="818"/>
      <c r="AI59" s="818"/>
      <c r="AJ59" s="819"/>
      <c r="AK59" s="873"/>
      <c r="AL59" s="871"/>
      <c r="AM59" s="871"/>
      <c r="AN59" s="871"/>
      <c r="AO59" s="871"/>
      <c r="AP59" s="871"/>
      <c r="AQ59" s="871"/>
      <c r="AR59" s="871"/>
      <c r="AS59" s="871"/>
      <c r="AT59" s="871"/>
      <c r="AU59" s="871"/>
      <c r="AV59" s="871"/>
      <c r="AW59" s="871"/>
      <c r="AX59" s="871"/>
      <c r="AY59" s="871"/>
      <c r="AZ59" s="874"/>
      <c r="BA59" s="874"/>
      <c r="BB59" s="874"/>
      <c r="BC59" s="874"/>
      <c r="BD59" s="874"/>
      <c r="BE59" s="858"/>
      <c r="BF59" s="858"/>
      <c r="BG59" s="858"/>
      <c r="BH59" s="858"/>
      <c r="BI59" s="859"/>
      <c r="BJ59" s="344"/>
      <c r="BK59" s="344"/>
      <c r="BL59" s="344"/>
      <c r="BM59" s="344"/>
      <c r="BN59" s="344"/>
      <c r="BO59" s="212"/>
      <c r="BP59" s="212"/>
      <c r="BQ59" s="209">
        <v>53</v>
      </c>
      <c r="BR59" s="210"/>
      <c r="BS59" s="808"/>
      <c r="BT59" s="809"/>
      <c r="BU59" s="809"/>
      <c r="BV59" s="809"/>
      <c r="BW59" s="809"/>
      <c r="BX59" s="809"/>
      <c r="BY59" s="809"/>
      <c r="BZ59" s="809"/>
      <c r="CA59" s="809"/>
      <c r="CB59" s="809"/>
      <c r="CC59" s="809"/>
      <c r="CD59" s="809"/>
      <c r="CE59" s="809"/>
      <c r="CF59" s="809"/>
      <c r="CG59" s="823"/>
      <c r="CH59" s="798"/>
      <c r="CI59" s="799"/>
      <c r="CJ59" s="799"/>
      <c r="CK59" s="799"/>
      <c r="CL59" s="800"/>
      <c r="CM59" s="798"/>
      <c r="CN59" s="799"/>
      <c r="CO59" s="799"/>
      <c r="CP59" s="799"/>
      <c r="CQ59" s="800"/>
      <c r="CR59" s="798"/>
      <c r="CS59" s="799"/>
      <c r="CT59" s="799"/>
      <c r="CU59" s="799"/>
      <c r="CV59" s="800"/>
      <c r="CW59" s="798"/>
      <c r="CX59" s="799"/>
      <c r="CY59" s="799"/>
      <c r="CZ59" s="799"/>
      <c r="DA59" s="800"/>
      <c r="DB59" s="798"/>
      <c r="DC59" s="799"/>
      <c r="DD59" s="799"/>
      <c r="DE59" s="799"/>
      <c r="DF59" s="800"/>
      <c r="DG59" s="798"/>
      <c r="DH59" s="799"/>
      <c r="DI59" s="799"/>
      <c r="DJ59" s="799"/>
      <c r="DK59" s="800"/>
      <c r="DL59" s="798"/>
      <c r="DM59" s="799"/>
      <c r="DN59" s="799"/>
      <c r="DO59" s="799"/>
      <c r="DP59" s="800"/>
      <c r="DQ59" s="798"/>
      <c r="DR59" s="799"/>
      <c r="DS59" s="799"/>
      <c r="DT59" s="799"/>
      <c r="DU59" s="800"/>
      <c r="DV59" s="808"/>
      <c r="DW59" s="809"/>
      <c r="DX59" s="809"/>
      <c r="DY59" s="809"/>
      <c r="DZ59" s="810"/>
      <c r="EA59" s="202"/>
    </row>
    <row r="60" spans="1:131" ht="26.25" customHeight="1" x14ac:dyDescent="0.15">
      <c r="A60" s="209">
        <v>33</v>
      </c>
      <c r="B60" s="811"/>
      <c r="C60" s="812"/>
      <c r="D60" s="812"/>
      <c r="E60" s="812"/>
      <c r="F60" s="812"/>
      <c r="G60" s="812"/>
      <c r="H60" s="812"/>
      <c r="I60" s="812"/>
      <c r="J60" s="812"/>
      <c r="K60" s="812"/>
      <c r="L60" s="812"/>
      <c r="M60" s="812"/>
      <c r="N60" s="812"/>
      <c r="O60" s="812"/>
      <c r="P60" s="813"/>
      <c r="Q60" s="870"/>
      <c r="R60" s="871"/>
      <c r="S60" s="871"/>
      <c r="T60" s="871"/>
      <c r="U60" s="871"/>
      <c r="V60" s="871"/>
      <c r="W60" s="871"/>
      <c r="X60" s="871"/>
      <c r="Y60" s="871"/>
      <c r="Z60" s="871"/>
      <c r="AA60" s="871"/>
      <c r="AB60" s="871"/>
      <c r="AC60" s="871"/>
      <c r="AD60" s="871"/>
      <c r="AE60" s="872"/>
      <c r="AF60" s="817"/>
      <c r="AG60" s="818"/>
      <c r="AH60" s="818"/>
      <c r="AI60" s="818"/>
      <c r="AJ60" s="819"/>
      <c r="AK60" s="873"/>
      <c r="AL60" s="871"/>
      <c r="AM60" s="871"/>
      <c r="AN60" s="871"/>
      <c r="AO60" s="871"/>
      <c r="AP60" s="871"/>
      <c r="AQ60" s="871"/>
      <c r="AR60" s="871"/>
      <c r="AS60" s="871"/>
      <c r="AT60" s="871"/>
      <c r="AU60" s="871"/>
      <c r="AV60" s="871"/>
      <c r="AW60" s="871"/>
      <c r="AX60" s="871"/>
      <c r="AY60" s="871"/>
      <c r="AZ60" s="874"/>
      <c r="BA60" s="874"/>
      <c r="BB60" s="874"/>
      <c r="BC60" s="874"/>
      <c r="BD60" s="874"/>
      <c r="BE60" s="858"/>
      <c r="BF60" s="858"/>
      <c r="BG60" s="858"/>
      <c r="BH60" s="858"/>
      <c r="BI60" s="859"/>
      <c r="BJ60" s="344"/>
      <c r="BK60" s="344"/>
      <c r="BL60" s="344"/>
      <c r="BM60" s="344"/>
      <c r="BN60" s="344"/>
      <c r="BO60" s="212"/>
      <c r="BP60" s="212"/>
      <c r="BQ60" s="209">
        <v>54</v>
      </c>
      <c r="BR60" s="210"/>
      <c r="BS60" s="808"/>
      <c r="BT60" s="809"/>
      <c r="BU60" s="809"/>
      <c r="BV60" s="809"/>
      <c r="BW60" s="809"/>
      <c r="BX60" s="809"/>
      <c r="BY60" s="809"/>
      <c r="BZ60" s="809"/>
      <c r="CA60" s="809"/>
      <c r="CB60" s="809"/>
      <c r="CC60" s="809"/>
      <c r="CD60" s="809"/>
      <c r="CE60" s="809"/>
      <c r="CF60" s="809"/>
      <c r="CG60" s="823"/>
      <c r="CH60" s="798"/>
      <c r="CI60" s="799"/>
      <c r="CJ60" s="799"/>
      <c r="CK60" s="799"/>
      <c r="CL60" s="800"/>
      <c r="CM60" s="798"/>
      <c r="CN60" s="799"/>
      <c r="CO60" s="799"/>
      <c r="CP60" s="799"/>
      <c r="CQ60" s="800"/>
      <c r="CR60" s="798"/>
      <c r="CS60" s="799"/>
      <c r="CT60" s="799"/>
      <c r="CU60" s="799"/>
      <c r="CV60" s="800"/>
      <c r="CW60" s="798"/>
      <c r="CX60" s="799"/>
      <c r="CY60" s="799"/>
      <c r="CZ60" s="799"/>
      <c r="DA60" s="800"/>
      <c r="DB60" s="798"/>
      <c r="DC60" s="799"/>
      <c r="DD60" s="799"/>
      <c r="DE60" s="799"/>
      <c r="DF60" s="800"/>
      <c r="DG60" s="798"/>
      <c r="DH60" s="799"/>
      <c r="DI60" s="799"/>
      <c r="DJ60" s="799"/>
      <c r="DK60" s="800"/>
      <c r="DL60" s="798"/>
      <c r="DM60" s="799"/>
      <c r="DN60" s="799"/>
      <c r="DO60" s="799"/>
      <c r="DP60" s="800"/>
      <c r="DQ60" s="798"/>
      <c r="DR60" s="799"/>
      <c r="DS60" s="799"/>
      <c r="DT60" s="799"/>
      <c r="DU60" s="800"/>
      <c r="DV60" s="808"/>
      <c r="DW60" s="809"/>
      <c r="DX60" s="809"/>
      <c r="DY60" s="809"/>
      <c r="DZ60" s="810"/>
      <c r="EA60" s="202"/>
    </row>
    <row r="61" spans="1:131" ht="26.25" customHeight="1" thickBot="1" x14ac:dyDescent="0.2">
      <c r="A61" s="209">
        <v>34</v>
      </c>
      <c r="B61" s="811"/>
      <c r="C61" s="812"/>
      <c r="D61" s="812"/>
      <c r="E61" s="812"/>
      <c r="F61" s="812"/>
      <c r="G61" s="812"/>
      <c r="H61" s="812"/>
      <c r="I61" s="812"/>
      <c r="J61" s="812"/>
      <c r="K61" s="812"/>
      <c r="L61" s="812"/>
      <c r="M61" s="812"/>
      <c r="N61" s="812"/>
      <c r="O61" s="812"/>
      <c r="P61" s="813"/>
      <c r="Q61" s="870"/>
      <c r="R61" s="871"/>
      <c r="S61" s="871"/>
      <c r="T61" s="871"/>
      <c r="U61" s="871"/>
      <c r="V61" s="871"/>
      <c r="W61" s="871"/>
      <c r="X61" s="871"/>
      <c r="Y61" s="871"/>
      <c r="Z61" s="871"/>
      <c r="AA61" s="871"/>
      <c r="AB61" s="871"/>
      <c r="AC61" s="871"/>
      <c r="AD61" s="871"/>
      <c r="AE61" s="872"/>
      <c r="AF61" s="817"/>
      <c r="AG61" s="818"/>
      <c r="AH61" s="818"/>
      <c r="AI61" s="818"/>
      <c r="AJ61" s="819"/>
      <c r="AK61" s="873"/>
      <c r="AL61" s="871"/>
      <c r="AM61" s="871"/>
      <c r="AN61" s="871"/>
      <c r="AO61" s="871"/>
      <c r="AP61" s="871"/>
      <c r="AQ61" s="871"/>
      <c r="AR61" s="871"/>
      <c r="AS61" s="871"/>
      <c r="AT61" s="871"/>
      <c r="AU61" s="871"/>
      <c r="AV61" s="871"/>
      <c r="AW61" s="871"/>
      <c r="AX61" s="871"/>
      <c r="AY61" s="871"/>
      <c r="AZ61" s="874"/>
      <c r="BA61" s="874"/>
      <c r="BB61" s="874"/>
      <c r="BC61" s="874"/>
      <c r="BD61" s="874"/>
      <c r="BE61" s="858"/>
      <c r="BF61" s="858"/>
      <c r="BG61" s="858"/>
      <c r="BH61" s="858"/>
      <c r="BI61" s="859"/>
      <c r="BJ61" s="344"/>
      <c r="BK61" s="344"/>
      <c r="BL61" s="344"/>
      <c r="BM61" s="344"/>
      <c r="BN61" s="344"/>
      <c r="BO61" s="212"/>
      <c r="BP61" s="212"/>
      <c r="BQ61" s="209">
        <v>55</v>
      </c>
      <c r="BR61" s="210"/>
      <c r="BS61" s="808"/>
      <c r="BT61" s="809"/>
      <c r="BU61" s="809"/>
      <c r="BV61" s="809"/>
      <c r="BW61" s="809"/>
      <c r="BX61" s="809"/>
      <c r="BY61" s="809"/>
      <c r="BZ61" s="809"/>
      <c r="CA61" s="809"/>
      <c r="CB61" s="809"/>
      <c r="CC61" s="809"/>
      <c r="CD61" s="809"/>
      <c r="CE61" s="809"/>
      <c r="CF61" s="809"/>
      <c r="CG61" s="823"/>
      <c r="CH61" s="798"/>
      <c r="CI61" s="799"/>
      <c r="CJ61" s="799"/>
      <c r="CK61" s="799"/>
      <c r="CL61" s="800"/>
      <c r="CM61" s="798"/>
      <c r="CN61" s="799"/>
      <c r="CO61" s="799"/>
      <c r="CP61" s="799"/>
      <c r="CQ61" s="800"/>
      <c r="CR61" s="798"/>
      <c r="CS61" s="799"/>
      <c r="CT61" s="799"/>
      <c r="CU61" s="799"/>
      <c r="CV61" s="800"/>
      <c r="CW61" s="798"/>
      <c r="CX61" s="799"/>
      <c r="CY61" s="799"/>
      <c r="CZ61" s="799"/>
      <c r="DA61" s="800"/>
      <c r="DB61" s="798"/>
      <c r="DC61" s="799"/>
      <c r="DD61" s="799"/>
      <c r="DE61" s="799"/>
      <c r="DF61" s="800"/>
      <c r="DG61" s="798"/>
      <c r="DH61" s="799"/>
      <c r="DI61" s="799"/>
      <c r="DJ61" s="799"/>
      <c r="DK61" s="800"/>
      <c r="DL61" s="798"/>
      <c r="DM61" s="799"/>
      <c r="DN61" s="799"/>
      <c r="DO61" s="799"/>
      <c r="DP61" s="800"/>
      <c r="DQ61" s="798"/>
      <c r="DR61" s="799"/>
      <c r="DS61" s="799"/>
      <c r="DT61" s="799"/>
      <c r="DU61" s="800"/>
      <c r="DV61" s="808"/>
      <c r="DW61" s="809"/>
      <c r="DX61" s="809"/>
      <c r="DY61" s="809"/>
      <c r="DZ61" s="810"/>
      <c r="EA61" s="202"/>
    </row>
    <row r="62" spans="1:131" ht="26.25" customHeight="1" x14ac:dyDescent="0.15">
      <c r="A62" s="209">
        <v>35</v>
      </c>
      <c r="B62" s="811"/>
      <c r="C62" s="812"/>
      <c r="D62" s="812"/>
      <c r="E62" s="812"/>
      <c r="F62" s="812"/>
      <c r="G62" s="812"/>
      <c r="H62" s="812"/>
      <c r="I62" s="812"/>
      <c r="J62" s="812"/>
      <c r="K62" s="812"/>
      <c r="L62" s="812"/>
      <c r="M62" s="812"/>
      <c r="N62" s="812"/>
      <c r="O62" s="812"/>
      <c r="P62" s="813"/>
      <c r="Q62" s="870"/>
      <c r="R62" s="871"/>
      <c r="S62" s="871"/>
      <c r="T62" s="871"/>
      <c r="U62" s="871"/>
      <c r="V62" s="871"/>
      <c r="W62" s="871"/>
      <c r="X62" s="871"/>
      <c r="Y62" s="871"/>
      <c r="Z62" s="871"/>
      <c r="AA62" s="871"/>
      <c r="AB62" s="871"/>
      <c r="AC62" s="871"/>
      <c r="AD62" s="871"/>
      <c r="AE62" s="872"/>
      <c r="AF62" s="817"/>
      <c r="AG62" s="818"/>
      <c r="AH62" s="818"/>
      <c r="AI62" s="818"/>
      <c r="AJ62" s="819"/>
      <c r="AK62" s="873"/>
      <c r="AL62" s="871"/>
      <c r="AM62" s="871"/>
      <c r="AN62" s="871"/>
      <c r="AO62" s="871"/>
      <c r="AP62" s="871"/>
      <c r="AQ62" s="871"/>
      <c r="AR62" s="871"/>
      <c r="AS62" s="871"/>
      <c r="AT62" s="871"/>
      <c r="AU62" s="871"/>
      <c r="AV62" s="871"/>
      <c r="AW62" s="871"/>
      <c r="AX62" s="871"/>
      <c r="AY62" s="871"/>
      <c r="AZ62" s="874"/>
      <c r="BA62" s="874"/>
      <c r="BB62" s="874"/>
      <c r="BC62" s="874"/>
      <c r="BD62" s="874"/>
      <c r="BE62" s="858"/>
      <c r="BF62" s="858"/>
      <c r="BG62" s="858"/>
      <c r="BH62" s="858"/>
      <c r="BI62" s="859"/>
      <c r="BJ62" s="875" t="s">
        <v>404</v>
      </c>
      <c r="BK62" s="832"/>
      <c r="BL62" s="832"/>
      <c r="BM62" s="832"/>
      <c r="BN62" s="833"/>
      <c r="BO62" s="212"/>
      <c r="BP62" s="212"/>
      <c r="BQ62" s="209">
        <v>56</v>
      </c>
      <c r="BR62" s="210"/>
      <c r="BS62" s="808"/>
      <c r="BT62" s="809"/>
      <c r="BU62" s="809"/>
      <c r="BV62" s="809"/>
      <c r="BW62" s="809"/>
      <c r="BX62" s="809"/>
      <c r="BY62" s="809"/>
      <c r="BZ62" s="809"/>
      <c r="CA62" s="809"/>
      <c r="CB62" s="809"/>
      <c r="CC62" s="809"/>
      <c r="CD62" s="809"/>
      <c r="CE62" s="809"/>
      <c r="CF62" s="809"/>
      <c r="CG62" s="823"/>
      <c r="CH62" s="798"/>
      <c r="CI62" s="799"/>
      <c r="CJ62" s="799"/>
      <c r="CK62" s="799"/>
      <c r="CL62" s="800"/>
      <c r="CM62" s="798"/>
      <c r="CN62" s="799"/>
      <c r="CO62" s="799"/>
      <c r="CP62" s="799"/>
      <c r="CQ62" s="800"/>
      <c r="CR62" s="798"/>
      <c r="CS62" s="799"/>
      <c r="CT62" s="799"/>
      <c r="CU62" s="799"/>
      <c r="CV62" s="800"/>
      <c r="CW62" s="798"/>
      <c r="CX62" s="799"/>
      <c r="CY62" s="799"/>
      <c r="CZ62" s="799"/>
      <c r="DA62" s="800"/>
      <c r="DB62" s="798"/>
      <c r="DC62" s="799"/>
      <c r="DD62" s="799"/>
      <c r="DE62" s="799"/>
      <c r="DF62" s="800"/>
      <c r="DG62" s="798"/>
      <c r="DH62" s="799"/>
      <c r="DI62" s="799"/>
      <c r="DJ62" s="799"/>
      <c r="DK62" s="800"/>
      <c r="DL62" s="798"/>
      <c r="DM62" s="799"/>
      <c r="DN62" s="799"/>
      <c r="DO62" s="799"/>
      <c r="DP62" s="800"/>
      <c r="DQ62" s="798"/>
      <c r="DR62" s="799"/>
      <c r="DS62" s="799"/>
      <c r="DT62" s="799"/>
      <c r="DU62" s="800"/>
      <c r="DV62" s="808"/>
      <c r="DW62" s="809"/>
      <c r="DX62" s="809"/>
      <c r="DY62" s="809"/>
      <c r="DZ62" s="810"/>
      <c r="EA62" s="202"/>
    </row>
    <row r="63" spans="1:131" ht="26.25" customHeight="1" thickBot="1" x14ac:dyDescent="0.2">
      <c r="A63" s="211" t="s">
        <v>382</v>
      </c>
      <c r="B63" s="834" t="s">
        <v>405</v>
      </c>
      <c r="C63" s="835"/>
      <c r="D63" s="835"/>
      <c r="E63" s="835"/>
      <c r="F63" s="835"/>
      <c r="G63" s="835"/>
      <c r="H63" s="835"/>
      <c r="I63" s="835"/>
      <c r="J63" s="835"/>
      <c r="K63" s="835"/>
      <c r="L63" s="835"/>
      <c r="M63" s="835"/>
      <c r="N63" s="835"/>
      <c r="O63" s="835"/>
      <c r="P63" s="836"/>
      <c r="Q63" s="891"/>
      <c r="R63" s="877"/>
      <c r="S63" s="877"/>
      <c r="T63" s="877"/>
      <c r="U63" s="877"/>
      <c r="V63" s="877"/>
      <c r="W63" s="877"/>
      <c r="X63" s="877"/>
      <c r="Y63" s="877"/>
      <c r="Z63" s="877"/>
      <c r="AA63" s="877"/>
      <c r="AB63" s="877"/>
      <c r="AC63" s="877"/>
      <c r="AD63" s="877"/>
      <c r="AE63" s="892"/>
      <c r="AF63" s="893">
        <v>7291</v>
      </c>
      <c r="AG63" s="894"/>
      <c r="AH63" s="894"/>
      <c r="AI63" s="894"/>
      <c r="AJ63" s="895"/>
      <c r="AK63" s="876"/>
      <c r="AL63" s="877"/>
      <c r="AM63" s="877"/>
      <c r="AN63" s="877"/>
      <c r="AO63" s="877"/>
      <c r="AP63" s="883">
        <v>22810</v>
      </c>
      <c r="AQ63" s="884"/>
      <c r="AR63" s="884"/>
      <c r="AS63" s="884"/>
      <c r="AT63" s="885"/>
      <c r="AU63" s="883">
        <v>11730</v>
      </c>
      <c r="AV63" s="884"/>
      <c r="AW63" s="884"/>
      <c r="AX63" s="884"/>
      <c r="AY63" s="885"/>
      <c r="AZ63" s="886"/>
      <c r="BA63" s="886"/>
      <c r="BB63" s="886"/>
      <c r="BC63" s="886"/>
      <c r="BD63" s="886"/>
      <c r="BE63" s="887"/>
      <c r="BF63" s="887"/>
      <c r="BG63" s="887"/>
      <c r="BH63" s="887"/>
      <c r="BI63" s="888"/>
      <c r="BJ63" s="889" t="s">
        <v>126</v>
      </c>
      <c r="BK63" s="884"/>
      <c r="BL63" s="884"/>
      <c r="BM63" s="884"/>
      <c r="BN63" s="890"/>
      <c r="BO63" s="212"/>
      <c r="BP63" s="212"/>
      <c r="BQ63" s="209">
        <v>57</v>
      </c>
      <c r="BR63" s="210"/>
      <c r="BS63" s="808"/>
      <c r="BT63" s="809"/>
      <c r="BU63" s="809"/>
      <c r="BV63" s="809"/>
      <c r="BW63" s="809"/>
      <c r="BX63" s="809"/>
      <c r="BY63" s="809"/>
      <c r="BZ63" s="809"/>
      <c r="CA63" s="809"/>
      <c r="CB63" s="809"/>
      <c r="CC63" s="809"/>
      <c r="CD63" s="809"/>
      <c r="CE63" s="809"/>
      <c r="CF63" s="809"/>
      <c r="CG63" s="823"/>
      <c r="CH63" s="798"/>
      <c r="CI63" s="799"/>
      <c r="CJ63" s="799"/>
      <c r="CK63" s="799"/>
      <c r="CL63" s="800"/>
      <c r="CM63" s="798"/>
      <c r="CN63" s="799"/>
      <c r="CO63" s="799"/>
      <c r="CP63" s="799"/>
      <c r="CQ63" s="800"/>
      <c r="CR63" s="798"/>
      <c r="CS63" s="799"/>
      <c r="CT63" s="799"/>
      <c r="CU63" s="799"/>
      <c r="CV63" s="800"/>
      <c r="CW63" s="798"/>
      <c r="CX63" s="799"/>
      <c r="CY63" s="799"/>
      <c r="CZ63" s="799"/>
      <c r="DA63" s="800"/>
      <c r="DB63" s="798"/>
      <c r="DC63" s="799"/>
      <c r="DD63" s="799"/>
      <c r="DE63" s="799"/>
      <c r="DF63" s="800"/>
      <c r="DG63" s="798"/>
      <c r="DH63" s="799"/>
      <c r="DI63" s="799"/>
      <c r="DJ63" s="799"/>
      <c r="DK63" s="800"/>
      <c r="DL63" s="798"/>
      <c r="DM63" s="799"/>
      <c r="DN63" s="799"/>
      <c r="DO63" s="799"/>
      <c r="DP63" s="800"/>
      <c r="DQ63" s="798"/>
      <c r="DR63" s="799"/>
      <c r="DS63" s="799"/>
      <c r="DT63" s="799"/>
      <c r="DU63" s="800"/>
      <c r="DV63" s="808"/>
      <c r="DW63" s="809"/>
      <c r="DX63" s="809"/>
      <c r="DY63" s="809"/>
      <c r="DZ63" s="810"/>
      <c r="EA63" s="202"/>
    </row>
    <row r="64" spans="1:131" ht="26.25" customHeight="1" x14ac:dyDescent="0.15">
      <c r="A64" s="212"/>
      <c r="B64" s="212"/>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212"/>
      <c r="BA64" s="212"/>
      <c r="BB64" s="212"/>
      <c r="BC64" s="212"/>
      <c r="BD64" s="212"/>
      <c r="BE64" s="212"/>
      <c r="BF64" s="212"/>
      <c r="BG64" s="212"/>
      <c r="BH64" s="212"/>
      <c r="BI64" s="212"/>
      <c r="BJ64" s="212"/>
      <c r="BK64" s="212"/>
      <c r="BL64" s="212"/>
      <c r="BM64" s="212"/>
      <c r="BN64" s="212"/>
      <c r="BO64" s="212"/>
      <c r="BP64" s="212"/>
      <c r="BQ64" s="209">
        <v>58</v>
      </c>
      <c r="BR64" s="210"/>
      <c r="BS64" s="808"/>
      <c r="BT64" s="809"/>
      <c r="BU64" s="809"/>
      <c r="BV64" s="809"/>
      <c r="BW64" s="809"/>
      <c r="BX64" s="809"/>
      <c r="BY64" s="809"/>
      <c r="BZ64" s="809"/>
      <c r="CA64" s="809"/>
      <c r="CB64" s="809"/>
      <c r="CC64" s="809"/>
      <c r="CD64" s="809"/>
      <c r="CE64" s="809"/>
      <c r="CF64" s="809"/>
      <c r="CG64" s="823"/>
      <c r="CH64" s="798"/>
      <c r="CI64" s="799"/>
      <c r="CJ64" s="799"/>
      <c r="CK64" s="799"/>
      <c r="CL64" s="800"/>
      <c r="CM64" s="798"/>
      <c r="CN64" s="799"/>
      <c r="CO64" s="799"/>
      <c r="CP64" s="799"/>
      <c r="CQ64" s="800"/>
      <c r="CR64" s="798"/>
      <c r="CS64" s="799"/>
      <c r="CT64" s="799"/>
      <c r="CU64" s="799"/>
      <c r="CV64" s="800"/>
      <c r="CW64" s="798"/>
      <c r="CX64" s="799"/>
      <c r="CY64" s="799"/>
      <c r="CZ64" s="799"/>
      <c r="DA64" s="800"/>
      <c r="DB64" s="798"/>
      <c r="DC64" s="799"/>
      <c r="DD64" s="799"/>
      <c r="DE64" s="799"/>
      <c r="DF64" s="800"/>
      <c r="DG64" s="798"/>
      <c r="DH64" s="799"/>
      <c r="DI64" s="799"/>
      <c r="DJ64" s="799"/>
      <c r="DK64" s="800"/>
      <c r="DL64" s="798"/>
      <c r="DM64" s="799"/>
      <c r="DN64" s="799"/>
      <c r="DO64" s="799"/>
      <c r="DP64" s="800"/>
      <c r="DQ64" s="798"/>
      <c r="DR64" s="799"/>
      <c r="DS64" s="799"/>
      <c r="DT64" s="799"/>
      <c r="DU64" s="800"/>
      <c r="DV64" s="808"/>
      <c r="DW64" s="809"/>
      <c r="DX64" s="809"/>
      <c r="DY64" s="809"/>
      <c r="DZ64" s="810"/>
      <c r="EA64" s="202"/>
    </row>
    <row r="65" spans="1:131" ht="26.25" customHeight="1" thickBot="1" x14ac:dyDescent="0.2">
      <c r="A65" s="344" t="s">
        <v>406</v>
      </c>
      <c r="B65" s="344"/>
      <c r="C65" s="344"/>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4"/>
      <c r="AV65" s="344"/>
      <c r="AW65" s="344"/>
      <c r="AX65" s="344"/>
      <c r="AY65" s="344"/>
      <c r="AZ65" s="344"/>
      <c r="BA65" s="344"/>
      <c r="BB65" s="344"/>
      <c r="BC65" s="344"/>
      <c r="BD65" s="344"/>
      <c r="BE65" s="212"/>
      <c r="BF65" s="212"/>
      <c r="BG65" s="212"/>
      <c r="BH65" s="212"/>
      <c r="BI65" s="212"/>
      <c r="BJ65" s="212"/>
      <c r="BK65" s="212"/>
      <c r="BL65" s="212"/>
      <c r="BM65" s="212"/>
      <c r="BN65" s="212"/>
      <c r="BO65" s="212"/>
      <c r="BP65" s="212"/>
      <c r="BQ65" s="209">
        <v>59</v>
      </c>
      <c r="BR65" s="210"/>
      <c r="BS65" s="808"/>
      <c r="BT65" s="809"/>
      <c r="BU65" s="809"/>
      <c r="BV65" s="809"/>
      <c r="BW65" s="809"/>
      <c r="BX65" s="809"/>
      <c r="BY65" s="809"/>
      <c r="BZ65" s="809"/>
      <c r="CA65" s="809"/>
      <c r="CB65" s="809"/>
      <c r="CC65" s="809"/>
      <c r="CD65" s="809"/>
      <c r="CE65" s="809"/>
      <c r="CF65" s="809"/>
      <c r="CG65" s="823"/>
      <c r="CH65" s="798"/>
      <c r="CI65" s="799"/>
      <c r="CJ65" s="799"/>
      <c r="CK65" s="799"/>
      <c r="CL65" s="800"/>
      <c r="CM65" s="798"/>
      <c r="CN65" s="799"/>
      <c r="CO65" s="799"/>
      <c r="CP65" s="799"/>
      <c r="CQ65" s="800"/>
      <c r="CR65" s="798"/>
      <c r="CS65" s="799"/>
      <c r="CT65" s="799"/>
      <c r="CU65" s="799"/>
      <c r="CV65" s="800"/>
      <c r="CW65" s="798"/>
      <c r="CX65" s="799"/>
      <c r="CY65" s="799"/>
      <c r="CZ65" s="799"/>
      <c r="DA65" s="800"/>
      <c r="DB65" s="798"/>
      <c r="DC65" s="799"/>
      <c r="DD65" s="799"/>
      <c r="DE65" s="799"/>
      <c r="DF65" s="800"/>
      <c r="DG65" s="798"/>
      <c r="DH65" s="799"/>
      <c r="DI65" s="799"/>
      <c r="DJ65" s="799"/>
      <c r="DK65" s="800"/>
      <c r="DL65" s="798"/>
      <c r="DM65" s="799"/>
      <c r="DN65" s="799"/>
      <c r="DO65" s="799"/>
      <c r="DP65" s="800"/>
      <c r="DQ65" s="798"/>
      <c r="DR65" s="799"/>
      <c r="DS65" s="799"/>
      <c r="DT65" s="799"/>
      <c r="DU65" s="800"/>
      <c r="DV65" s="808"/>
      <c r="DW65" s="809"/>
      <c r="DX65" s="809"/>
      <c r="DY65" s="809"/>
      <c r="DZ65" s="810"/>
      <c r="EA65" s="202"/>
    </row>
    <row r="66" spans="1:131" ht="26.25" customHeight="1" x14ac:dyDescent="0.15">
      <c r="A66" s="760" t="s">
        <v>407</v>
      </c>
      <c r="B66" s="761"/>
      <c r="C66" s="761"/>
      <c r="D66" s="761"/>
      <c r="E66" s="761"/>
      <c r="F66" s="761"/>
      <c r="G66" s="761"/>
      <c r="H66" s="761"/>
      <c r="I66" s="761"/>
      <c r="J66" s="761"/>
      <c r="K66" s="761"/>
      <c r="L66" s="761"/>
      <c r="M66" s="761"/>
      <c r="N66" s="761"/>
      <c r="O66" s="761"/>
      <c r="P66" s="762"/>
      <c r="Q66" s="766" t="s">
        <v>386</v>
      </c>
      <c r="R66" s="767"/>
      <c r="S66" s="767"/>
      <c r="T66" s="767"/>
      <c r="U66" s="768"/>
      <c r="V66" s="766" t="s">
        <v>387</v>
      </c>
      <c r="W66" s="767"/>
      <c r="X66" s="767"/>
      <c r="Y66" s="767"/>
      <c r="Z66" s="768"/>
      <c r="AA66" s="766" t="s">
        <v>388</v>
      </c>
      <c r="AB66" s="767"/>
      <c r="AC66" s="767"/>
      <c r="AD66" s="767"/>
      <c r="AE66" s="768"/>
      <c r="AF66" s="878" t="s">
        <v>389</v>
      </c>
      <c r="AG66" s="850"/>
      <c r="AH66" s="850"/>
      <c r="AI66" s="850"/>
      <c r="AJ66" s="879"/>
      <c r="AK66" s="766" t="s">
        <v>390</v>
      </c>
      <c r="AL66" s="761"/>
      <c r="AM66" s="761"/>
      <c r="AN66" s="761"/>
      <c r="AO66" s="762"/>
      <c r="AP66" s="766" t="s">
        <v>391</v>
      </c>
      <c r="AQ66" s="767"/>
      <c r="AR66" s="767"/>
      <c r="AS66" s="767"/>
      <c r="AT66" s="768"/>
      <c r="AU66" s="766" t="s">
        <v>408</v>
      </c>
      <c r="AV66" s="767"/>
      <c r="AW66" s="767"/>
      <c r="AX66" s="767"/>
      <c r="AY66" s="768"/>
      <c r="AZ66" s="766" t="s">
        <v>370</v>
      </c>
      <c r="BA66" s="767"/>
      <c r="BB66" s="767"/>
      <c r="BC66" s="767"/>
      <c r="BD66" s="773"/>
      <c r="BE66" s="212"/>
      <c r="BF66" s="212"/>
      <c r="BG66" s="212"/>
      <c r="BH66" s="212"/>
      <c r="BI66" s="212"/>
      <c r="BJ66" s="212"/>
      <c r="BK66" s="212"/>
      <c r="BL66" s="212"/>
      <c r="BM66" s="212"/>
      <c r="BN66" s="212"/>
      <c r="BO66" s="212"/>
      <c r="BP66" s="212"/>
      <c r="BQ66" s="209">
        <v>60</v>
      </c>
      <c r="BR66" s="214"/>
      <c r="BS66" s="899"/>
      <c r="BT66" s="900"/>
      <c r="BU66" s="900"/>
      <c r="BV66" s="900"/>
      <c r="BW66" s="900"/>
      <c r="BX66" s="900"/>
      <c r="BY66" s="900"/>
      <c r="BZ66" s="900"/>
      <c r="CA66" s="900"/>
      <c r="CB66" s="900"/>
      <c r="CC66" s="900"/>
      <c r="CD66" s="900"/>
      <c r="CE66" s="900"/>
      <c r="CF66" s="900"/>
      <c r="CG66" s="902"/>
      <c r="CH66" s="896"/>
      <c r="CI66" s="897"/>
      <c r="CJ66" s="897"/>
      <c r="CK66" s="897"/>
      <c r="CL66" s="898"/>
      <c r="CM66" s="896"/>
      <c r="CN66" s="897"/>
      <c r="CO66" s="897"/>
      <c r="CP66" s="897"/>
      <c r="CQ66" s="898"/>
      <c r="CR66" s="896"/>
      <c r="CS66" s="897"/>
      <c r="CT66" s="897"/>
      <c r="CU66" s="897"/>
      <c r="CV66" s="898"/>
      <c r="CW66" s="896"/>
      <c r="CX66" s="897"/>
      <c r="CY66" s="897"/>
      <c r="CZ66" s="897"/>
      <c r="DA66" s="898"/>
      <c r="DB66" s="896"/>
      <c r="DC66" s="897"/>
      <c r="DD66" s="897"/>
      <c r="DE66" s="897"/>
      <c r="DF66" s="898"/>
      <c r="DG66" s="896"/>
      <c r="DH66" s="897"/>
      <c r="DI66" s="897"/>
      <c r="DJ66" s="897"/>
      <c r="DK66" s="898"/>
      <c r="DL66" s="896"/>
      <c r="DM66" s="897"/>
      <c r="DN66" s="897"/>
      <c r="DO66" s="897"/>
      <c r="DP66" s="898"/>
      <c r="DQ66" s="896"/>
      <c r="DR66" s="897"/>
      <c r="DS66" s="897"/>
      <c r="DT66" s="897"/>
      <c r="DU66" s="898"/>
      <c r="DV66" s="899"/>
      <c r="DW66" s="900"/>
      <c r="DX66" s="900"/>
      <c r="DY66" s="900"/>
      <c r="DZ66" s="901"/>
      <c r="EA66" s="202"/>
    </row>
    <row r="67" spans="1:131" ht="26.25" customHeight="1" thickBot="1" x14ac:dyDescent="0.2">
      <c r="A67" s="763"/>
      <c r="B67" s="764"/>
      <c r="C67" s="764"/>
      <c r="D67" s="764"/>
      <c r="E67" s="764"/>
      <c r="F67" s="764"/>
      <c r="G67" s="764"/>
      <c r="H67" s="764"/>
      <c r="I67" s="764"/>
      <c r="J67" s="764"/>
      <c r="K67" s="764"/>
      <c r="L67" s="764"/>
      <c r="M67" s="764"/>
      <c r="N67" s="764"/>
      <c r="O67" s="764"/>
      <c r="P67" s="765"/>
      <c r="Q67" s="769"/>
      <c r="R67" s="770"/>
      <c r="S67" s="770"/>
      <c r="T67" s="770"/>
      <c r="U67" s="771"/>
      <c r="V67" s="769"/>
      <c r="W67" s="770"/>
      <c r="X67" s="770"/>
      <c r="Y67" s="770"/>
      <c r="Z67" s="771"/>
      <c r="AA67" s="769"/>
      <c r="AB67" s="770"/>
      <c r="AC67" s="770"/>
      <c r="AD67" s="770"/>
      <c r="AE67" s="771"/>
      <c r="AF67" s="880"/>
      <c r="AG67" s="853"/>
      <c r="AH67" s="853"/>
      <c r="AI67" s="853"/>
      <c r="AJ67" s="881"/>
      <c r="AK67" s="882"/>
      <c r="AL67" s="764"/>
      <c r="AM67" s="764"/>
      <c r="AN67" s="764"/>
      <c r="AO67" s="765"/>
      <c r="AP67" s="769"/>
      <c r="AQ67" s="770"/>
      <c r="AR67" s="770"/>
      <c r="AS67" s="770"/>
      <c r="AT67" s="771"/>
      <c r="AU67" s="769"/>
      <c r="AV67" s="770"/>
      <c r="AW67" s="770"/>
      <c r="AX67" s="770"/>
      <c r="AY67" s="771"/>
      <c r="AZ67" s="769"/>
      <c r="BA67" s="770"/>
      <c r="BB67" s="770"/>
      <c r="BC67" s="770"/>
      <c r="BD67" s="775"/>
      <c r="BE67" s="212"/>
      <c r="BF67" s="212"/>
      <c r="BG67" s="212"/>
      <c r="BH67" s="212"/>
      <c r="BI67" s="212"/>
      <c r="BJ67" s="212"/>
      <c r="BK67" s="212"/>
      <c r="BL67" s="212"/>
      <c r="BM67" s="212"/>
      <c r="BN67" s="212"/>
      <c r="BO67" s="212"/>
      <c r="BP67" s="212"/>
      <c r="BQ67" s="209">
        <v>61</v>
      </c>
      <c r="BR67" s="214"/>
      <c r="BS67" s="899"/>
      <c r="BT67" s="900"/>
      <c r="BU67" s="900"/>
      <c r="BV67" s="900"/>
      <c r="BW67" s="900"/>
      <c r="BX67" s="900"/>
      <c r="BY67" s="900"/>
      <c r="BZ67" s="900"/>
      <c r="CA67" s="900"/>
      <c r="CB67" s="900"/>
      <c r="CC67" s="900"/>
      <c r="CD67" s="900"/>
      <c r="CE67" s="900"/>
      <c r="CF67" s="900"/>
      <c r="CG67" s="902"/>
      <c r="CH67" s="896"/>
      <c r="CI67" s="897"/>
      <c r="CJ67" s="897"/>
      <c r="CK67" s="897"/>
      <c r="CL67" s="898"/>
      <c r="CM67" s="896"/>
      <c r="CN67" s="897"/>
      <c r="CO67" s="897"/>
      <c r="CP67" s="897"/>
      <c r="CQ67" s="898"/>
      <c r="CR67" s="896"/>
      <c r="CS67" s="897"/>
      <c r="CT67" s="897"/>
      <c r="CU67" s="897"/>
      <c r="CV67" s="898"/>
      <c r="CW67" s="896"/>
      <c r="CX67" s="897"/>
      <c r="CY67" s="897"/>
      <c r="CZ67" s="897"/>
      <c r="DA67" s="898"/>
      <c r="DB67" s="896"/>
      <c r="DC67" s="897"/>
      <c r="DD67" s="897"/>
      <c r="DE67" s="897"/>
      <c r="DF67" s="898"/>
      <c r="DG67" s="896"/>
      <c r="DH67" s="897"/>
      <c r="DI67" s="897"/>
      <c r="DJ67" s="897"/>
      <c r="DK67" s="898"/>
      <c r="DL67" s="896"/>
      <c r="DM67" s="897"/>
      <c r="DN67" s="897"/>
      <c r="DO67" s="897"/>
      <c r="DP67" s="898"/>
      <c r="DQ67" s="896"/>
      <c r="DR67" s="897"/>
      <c r="DS67" s="897"/>
      <c r="DT67" s="897"/>
      <c r="DU67" s="898"/>
      <c r="DV67" s="899"/>
      <c r="DW67" s="900"/>
      <c r="DX67" s="900"/>
      <c r="DY67" s="900"/>
      <c r="DZ67" s="901"/>
      <c r="EA67" s="202"/>
    </row>
    <row r="68" spans="1:131" ht="38.25" customHeight="1" thickTop="1" x14ac:dyDescent="0.15">
      <c r="A68" s="207">
        <v>1</v>
      </c>
      <c r="B68" s="903" t="s">
        <v>577</v>
      </c>
      <c r="C68" s="904"/>
      <c r="D68" s="904"/>
      <c r="E68" s="904"/>
      <c r="F68" s="904"/>
      <c r="G68" s="904"/>
      <c r="H68" s="904"/>
      <c r="I68" s="904"/>
      <c r="J68" s="904"/>
      <c r="K68" s="904"/>
      <c r="L68" s="904"/>
      <c r="M68" s="904"/>
      <c r="N68" s="904"/>
      <c r="O68" s="904"/>
      <c r="P68" s="905"/>
      <c r="Q68" s="906">
        <v>1598</v>
      </c>
      <c r="R68" s="907"/>
      <c r="S68" s="907"/>
      <c r="T68" s="907"/>
      <c r="U68" s="907"/>
      <c r="V68" s="907">
        <v>1456</v>
      </c>
      <c r="W68" s="907"/>
      <c r="X68" s="907"/>
      <c r="Y68" s="907"/>
      <c r="Z68" s="907"/>
      <c r="AA68" s="907">
        <v>142</v>
      </c>
      <c r="AB68" s="907"/>
      <c r="AC68" s="907"/>
      <c r="AD68" s="907"/>
      <c r="AE68" s="907"/>
      <c r="AF68" s="907">
        <v>142</v>
      </c>
      <c r="AG68" s="907"/>
      <c r="AH68" s="907"/>
      <c r="AI68" s="907"/>
      <c r="AJ68" s="907"/>
      <c r="AK68" s="856" t="s">
        <v>496</v>
      </c>
      <c r="AL68" s="856"/>
      <c r="AM68" s="856"/>
      <c r="AN68" s="856"/>
      <c r="AO68" s="856"/>
      <c r="AP68" s="856" t="s">
        <v>496</v>
      </c>
      <c r="AQ68" s="856"/>
      <c r="AR68" s="856"/>
      <c r="AS68" s="856"/>
      <c r="AT68" s="856"/>
      <c r="AU68" s="856" t="s">
        <v>496</v>
      </c>
      <c r="AV68" s="856"/>
      <c r="AW68" s="856"/>
      <c r="AX68" s="856"/>
      <c r="AY68" s="856"/>
      <c r="AZ68" s="908"/>
      <c r="BA68" s="908"/>
      <c r="BB68" s="908"/>
      <c r="BC68" s="908"/>
      <c r="BD68" s="909"/>
      <c r="BE68" s="212"/>
      <c r="BF68" s="212"/>
      <c r="BG68" s="212"/>
      <c r="BH68" s="212"/>
      <c r="BI68" s="212"/>
      <c r="BJ68" s="212"/>
      <c r="BK68" s="212"/>
      <c r="BL68" s="212"/>
      <c r="BM68" s="212"/>
      <c r="BN68" s="212"/>
      <c r="BO68" s="212"/>
      <c r="BP68" s="212"/>
      <c r="BQ68" s="209">
        <v>62</v>
      </c>
      <c r="BR68" s="214"/>
      <c r="BS68" s="899"/>
      <c r="BT68" s="900"/>
      <c r="BU68" s="900"/>
      <c r="BV68" s="900"/>
      <c r="BW68" s="900"/>
      <c r="BX68" s="900"/>
      <c r="BY68" s="900"/>
      <c r="BZ68" s="900"/>
      <c r="CA68" s="900"/>
      <c r="CB68" s="900"/>
      <c r="CC68" s="900"/>
      <c r="CD68" s="900"/>
      <c r="CE68" s="900"/>
      <c r="CF68" s="900"/>
      <c r="CG68" s="902"/>
      <c r="CH68" s="896"/>
      <c r="CI68" s="897"/>
      <c r="CJ68" s="897"/>
      <c r="CK68" s="897"/>
      <c r="CL68" s="898"/>
      <c r="CM68" s="896"/>
      <c r="CN68" s="897"/>
      <c r="CO68" s="897"/>
      <c r="CP68" s="897"/>
      <c r="CQ68" s="898"/>
      <c r="CR68" s="896"/>
      <c r="CS68" s="897"/>
      <c r="CT68" s="897"/>
      <c r="CU68" s="897"/>
      <c r="CV68" s="898"/>
      <c r="CW68" s="896"/>
      <c r="CX68" s="897"/>
      <c r="CY68" s="897"/>
      <c r="CZ68" s="897"/>
      <c r="DA68" s="898"/>
      <c r="DB68" s="896"/>
      <c r="DC68" s="897"/>
      <c r="DD68" s="897"/>
      <c r="DE68" s="897"/>
      <c r="DF68" s="898"/>
      <c r="DG68" s="896"/>
      <c r="DH68" s="897"/>
      <c r="DI68" s="897"/>
      <c r="DJ68" s="897"/>
      <c r="DK68" s="898"/>
      <c r="DL68" s="896"/>
      <c r="DM68" s="897"/>
      <c r="DN68" s="897"/>
      <c r="DO68" s="897"/>
      <c r="DP68" s="898"/>
      <c r="DQ68" s="896"/>
      <c r="DR68" s="897"/>
      <c r="DS68" s="897"/>
      <c r="DT68" s="897"/>
      <c r="DU68" s="898"/>
      <c r="DV68" s="899"/>
      <c r="DW68" s="900"/>
      <c r="DX68" s="900"/>
      <c r="DY68" s="900"/>
      <c r="DZ68" s="901"/>
      <c r="EA68" s="202"/>
    </row>
    <row r="69" spans="1:131" ht="39.75" customHeight="1" x14ac:dyDescent="0.15">
      <c r="A69" s="209">
        <v>2</v>
      </c>
      <c r="B69" s="910" t="s">
        <v>576</v>
      </c>
      <c r="C69" s="911"/>
      <c r="D69" s="911"/>
      <c r="E69" s="911"/>
      <c r="F69" s="911"/>
      <c r="G69" s="911"/>
      <c r="H69" s="911"/>
      <c r="I69" s="911"/>
      <c r="J69" s="911"/>
      <c r="K69" s="911"/>
      <c r="L69" s="911"/>
      <c r="M69" s="911"/>
      <c r="N69" s="911"/>
      <c r="O69" s="911"/>
      <c r="P69" s="912"/>
      <c r="Q69" s="913">
        <v>956629</v>
      </c>
      <c r="R69" s="856"/>
      <c r="S69" s="856"/>
      <c r="T69" s="856"/>
      <c r="U69" s="856"/>
      <c r="V69" s="856">
        <v>904884</v>
      </c>
      <c r="W69" s="856"/>
      <c r="X69" s="856"/>
      <c r="Y69" s="856"/>
      <c r="Z69" s="856"/>
      <c r="AA69" s="856">
        <v>51745</v>
      </c>
      <c r="AB69" s="856"/>
      <c r="AC69" s="856"/>
      <c r="AD69" s="856"/>
      <c r="AE69" s="856"/>
      <c r="AF69" s="856">
        <v>51745</v>
      </c>
      <c r="AG69" s="856"/>
      <c r="AH69" s="856"/>
      <c r="AI69" s="856"/>
      <c r="AJ69" s="856"/>
      <c r="AK69" s="856">
        <v>1</v>
      </c>
      <c r="AL69" s="856"/>
      <c r="AM69" s="856"/>
      <c r="AN69" s="856"/>
      <c r="AO69" s="856"/>
      <c r="AP69" s="856" t="s">
        <v>496</v>
      </c>
      <c r="AQ69" s="856"/>
      <c r="AR69" s="856"/>
      <c r="AS69" s="856"/>
      <c r="AT69" s="856"/>
      <c r="AU69" s="856" t="s">
        <v>496</v>
      </c>
      <c r="AV69" s="856"/>
      <c r="AW69" s="856"/>
      <c r="AX69" s="856"/>
      <c r="AY69" s="856"/>
      <c r="AZ69" s="858"/>
      <c r="BA69" s="858"/>
      <c r="BB69" s="858"/>
      <c r="BC69" s="858"/>
      <c r="BD69" s="859"/>
      <c r="BE69" s="212"/>
      <c r="BF69" s="212"/>
      <c r="BG69" s="212"/>
      <c r="BH69" s="212"/>
      <c r="BI69" s="212"/>
      <c r="BJ69" s="212"/>
      <c r="BK69" s="212"/>
      <c r="BL69" s="212"/>
      <c r="BM69" s="212"/>
      <c r="BN69" s="212"/>
      <c r="BO69" s="212"/>
      <c r="BP69" s="212"/>
      <c r="BQ69" s="209">
        <v>63</v>
      </c>
      <c r="BR69" s="214"/>
      <c r="BS69" s="899"/>
      <c r="BT69" s="900"/>
      <c r="BU69" s="900"/>
      <c r="BV69" s="900"/>
      <c r="BW69" s="900"/>
      <c r="BX69" s="900"/>
      <c r="BY69" s="900"/>
      <c r="BZ69" s="900"/>
      <c r="CA69" s="900"/>
      <c r="CB69" s="900"/>
      <c r="CC69" s="900"/>
      <c r="CD69" s="900"/>
      <c r="CE69" s="900"/>
      <c r="CF69" s="900"/>
      <c r="CG69" s="902"/>
      <c r="CH69" s="896"/>
      <c r="CI69" s="897"/>
      <c r="CJ69" s="897"/>
      <c r="CK69" s="897"/>
      <c r="CL69" s="898"/>
      <c r="CM69" s="896"/>
      <c r="CN69" s="897"/>
      <c r="CO69" s="897"/>
      <c r="CP69" s="897"/>
      <c r="CQ69" s="898"/>
      <c r="CR69" s="896"/>
      <c r="CS69" s="897"/>
      <c r="CT69" s="897"/>
      <c r="CU69" s="897"/>
      <c r="CV69" s="898"/>
      <c r="CW69" s="896"/>
      <c r="CX69" s="897"/>
      <c r="CY69" s="897"/>
      <c r="CZ69" s="897"/>
      <c r="DA69" s="898"/>
      <c r="DB69" s="896"/>
      <c r="DC69" s="897"/>
      <c r="DD69" s="897"/>
      <c r="DE69" s="897"/>
      <c r="DF69" s="898"/>
      <c r="DG69" s="896"/>
      <c r="DH69" s="897"/>
      <c r="DI69" s="897"/>
      <c r="DJ69" s="897"/>
      <c r="DK69" s="898"/>
      <c r="DL69" s="896"/>
      <c r="DM69" s="897"/>
      <c r="DN69" s="897"/>
      <c r="DO69" s="897"/>
      <c r="DP69" s="898"/>
      <c r="DQ69" s="896"/>
      <c r="DR69" s="897"/>
      <c r="DS69" s="897"/>
      <c r="DT69" s="897"/>
      <c r="DU69" s="898"/>
      <c r="DV69" s="899"/>
      <c r="DW69" s="900"/>
      <c r="DX69" s="900"/>
      <c r="DY69" s="900"/>
      <c r="DZ69" s="901"/>
      <c r="EA69" s="202"/>
    </row>
    <row r="70" spans="1:131" ht="26.25" customHeight="1" x14ac:dyDescent="0.15">
      <c r="A70" s="209">
        <v>3</v>
      </c>
      <c r="B70" s="914"/>
      <c r="C70" s="911"/>
      <c r="D70" s="911"/>
      <c r="E70" s="911"/>
      <c r="F70" s="911"/>
      <c r="G70" s="911"/>
      <c r="H70" s="911"/>
      <c r="I70" s="911"/>
      <c r="J70" s="911"/>
      <c r="K70" s="911"/>
      <c r="L70" s="911"/>
      <c r="M70" s="911"/>
      <c r="N70" s="911"/>
      <c r="O70" s="911"/>
      <c r="P70" s="912"/>
      <c r="Q70" s="913"/>
      <c r="R70" s="856"/>
      <c r="S70" s="856"/>
      <c r="T70" s="856"/>
      <c r="U70" s="856"/>
      <c r="V70" s="856"/>
      <c r="W70" s="856"/>
      <c r="X70" s="856"/>
      <c r="Y70" s="856"/>
      <c r="Z70" s="856"/>
      <c r="AA70" s="856"/>
      <c r="AB70" s="856"/>
      <c r="AC70" s="856"/>
      <c r="AD70" s="856"/>
      <c r="AE70" s="856"/>
      <c r="AF70" s="856"/>
      <c r="AG70" s="856"/>
      <c r="AH70" s="856"/>
      <c r="AI70" s="856"/>
      <c r="AJ70" s="856"/>
      <c r="AK70" s="856"/>
      <c r="AL70" s="856"/>
      <c r="AM70" s="856"/>
      <c r="AN70" s="856"/>
      <c r="AO70" s="856"/>
      <c r="AP70" s="856"/>
      <c r="AQ70" s="856"/>
      <c r="AR70" s="856"/>
      <c r="AS70" s="856"/>
      <c r="AT70" s="856"/>
      <c r="AU70" s="856"/>
      <c r="AV70" s="856"/>
      <c r="AW70" s="856"/>
      <c r="AX70" s="856"/>
      <c r="AY70" s="856"/>
      <c r="AZ70" s="858"/>
      <c r="BA70" s="858"/>
      <c r="BB70" s="858"/>
      <c r="BC70" s="858"/>
      <c r="BD70" s="859"/>
      <c r="BE70" s="212"/>
      <c r="BF70" s="212"/>
      <c r="BG70" s="212"/>
      <c r="BH70" s="212"/>
      <c r="BI70" s="212"/>
      <c r="BJ70" s="212"/>
      <c r="BK70" s="212"/>
      <c r="BL70" s="212"/>
      <c r="BM70" s="212"/>
      <c r="BN70" s="212"/>
      <c r="BO70" s="212"/>
      <c r="BP70" s="212"/>
      <c r="BQ70" s="209">
        <v>64</v>
      </c>
      <c r="BR70" s="214"/>
      <c r="BS70" s="899"/>
      <c r="BT70" s="900"/>
      <c r="BU70" s="900"/>
      <c r="BV70" s="900"/>
      <c r="BW70" s="900"/>
      <c r="BX70" s="900"/>
      <c r="BY70" s="900"/>
      <c r="BZ70" s="900"/>
      <c r="CA70" s="900"/>
      <c r="CB70" s="900"/>
      <c r="CC70" s="900"/>
      <c r="CD70" s="900"/>
      <c r="CE70" s="900"/>
      <c r="CF70" s="900"/>
      <c r="CG70" s="902"/>
      <c r="CH70" s="896"/>
      <c r="CI70" s="897"/>
      <c r="CJ70" s="897"/>
      <c r="CK70" s="897"/>
      <c r="CL70" s="898"/>
      <c r="CM70" s="896"/>
      <c r="CN70" s="897"/>
      <c r="CO70" s="897"/>
      <c r="CP70" s="897"/>
      <c r="CQ70" s="898"/>
      <c r="CR70" s="896"/>
      <c r="CS70" s="897"/>
      <c r="CT70" s="897"/>
      <c r="CU70" s="897"/>
      <c r="CV70" s="898"/>
      <c r="CW70" s="896"/>
      <c r="CX70" s="897"/>
      <c r="CY70" s="897"/>
      <c r="CZ70" s="897"/>
      <c r="DA70" s="898"/>
      <c r="DB70" s="896"/>
      <c r="DC70" s="897"/>
      <c r="DD70" s="897"/>
      <c r="DE70" s="897"/>
      <c r="DF70" s="898"/>
      <c r="DG70" s="896"/>
      <c r="DH70" s="897"/>
      <c r="DI70" s="897"/>
      <c r="DJ70" s="897"/>
      <c r="DK70" s="898"/>
      <c r="DL70" s="896"/>
      <c r="DM70" s="897"/>
      <c r="DN70" s="897"/>
      <c r="DO70" s="897"/>
      <c r="DP70" s="898"/>
      <c r="DQ70" s="896"/>
      <c r="DR70" s="897"/>
      <c r="DS70" s="897"/>
      <c r="DT70" s="897"/>
      <c r="DU70" s="898"/>
      <c r="DV70" s="899"/>
      <c r="DW70" s="900"/>
      <c r="DX70" s="900"/>
      <c r="DY70" s="900"/>
      <c r="DZ70" s="901"/>
      <c r="EA70" s="202"/>
    </row>
    <row r="71" spans="1:131" ht="26.25" customHeight="1" x14ac:dyDescent="0.15">
      <c r="A71" s="209">
        <v>4</v>
      </c>
      <c r="B71" s="914"/>
      <c r="C71" s="911"/>
      <c r="D71" s="911"/>
      <c r="E71" s="911"/>
      <c r="F71" s="911"/>
      <c r="G71" s="911"/>
      <c r="H71" s="911"/>
      <c r="I71" s="911"/>
      <c r="J71" s="911"/>
      <c r="K71" s="911"/>
      <c r="L71" s="911"/>
      <c r="M71" s="911"/>
      <c r="N71" s="911"/>
      <c r="O71" s="911"/>
      <c r="P71" s="912"/>
      <c r="Q71" s="913"/>
      <c r="R71" s="856"/>
      <c r="S71" s="856"/>
      <c r="T71" s="856"/>
      <c r="U71" s="856"/>
      <c r="V71" s="856"/>
      <c r="W71" s="856"/>
      <c r="X71" s="856"/>
      <c r="Y71" s="856"/>
      <c r="Z71" s="856"/>
      <c r="AA71" s="856"/>
      <c r="AB71" s="856"/>
      <c r="AC71" s="856"/>
      <c r="AD71" s="856"/>
      <c r="AE71" s="856"/>
      <c r="AF71" s="856"/>
      <c r="AG71" s="856"/>
      <c r="AH71" s="856"/>
      <c r="AI71" s="856"/>
      <c r="AJ71" s="856"/>
      <c r="AK71" s="856"/>
      <c r="AL71" s="856"/>
      <c r="AM71" s="856"/>
      <c r="AN71" s="856"/>
      <c r="AO71" s="856"/>
      <c r="AP71" s="856"/>
      <c r="AQ71" s="856"/>
      <c r="AR71" s="856"/>
      <c r="AS71" s="856"/>
      <c r="AT71" s="856"/>
      <c r="AU71" s="856"/>
      <c r="AV71" s="856"/>
      <c r="AW71" s="856"/>
      <c r="AX71" s="856"/>
      <c r="AY71" s="856"/>
      <c r="AZ71" s="858"/>
      <c r="BA71" s="858"/>
      <c r="BB71" s="858"/>
      <c r="BC71" s="858"/>
      <c r="BD71" s="859"/>
      <c r="BE71" s="212"/>
      <c r="BF71" s="212"/>
      <c r="BG71" s="212"/>
      <c r="BH71" s="212"/>
      <c r="BI71" s="212"/>
      <c r="BJ71" s="212"/>
      <c r="BK71" s="212"/>
      <c r="BL71" s="212"/>
      <c r="BM71" s="212"/>
      <c r="BN71" s="212"/>
      <c r="BO71" s="212"/>
      <c r="BP71" s="212"/>
      <c r="BQ71" s="209">
        <v>65</v>
      </c>
      <c r="BR71" s="214"/>
      <c r="BS71" s="899"/>
      <c r="BT71" s="900"/>
      <c r="BU71" s="900"/>
      <c r="BV71" s="900"/>
      <c r="BW71" s="900"/>
      <c r="BX71" s="900"/>
      <c r="BY71" s="900"/>
      <c r="BZ71" s="900"/>
      <c r="CA71" s="900"/>
      <c r="CB71" s="900"/>
      <c r="CC71" s="900"/>
      <c r="CD71" s="900"/>
      <c r="CE71" s="900"/>
      <c r="CF71" s="900"/>
      <c r="CG71" s="902"/>
      <c r="CH71" s="896"/>
      <c r="CI71" s="897"/>
      <c r="CJ71" s="897"/>
      <c r="CK71" s="897"/>
      <c r="CL71" s="898"/>
      <c r="CM71" s="896"/>
      <c r="CN71" s="897"/>
      <c r="CO71" s="897"/>
      <c r="CP71" s="897"/>
      <c r="CQ71" s="898"/>
      <c r="CR71" s="896"/>
      <c r="CS71" s="897"/>
      <c r="CT71" s="897"/>
      <c r="CU71" s="897"/>
      <c r="CV71" s="898"/>
      <c r="CW71" s="896"/>
      <c r="CX71" s="897"/>
      <c r="CY71" s="897"/>
      <c r="CZ71" s="897"/>
      <c r="DA71" s="898"/>
      <c r="DB71" s="896"/>
      <c r="DC71" s="897"/>
      <c r="DD71" s="897"/>
      <c r="DE71" s="897"/>
      <c r="DF71" s="898"/>
      <c r="DG71" s="896"/>
      <c r="DH71" s="897"/>
      <c r="DI71" s="897"/>
      <c r="DJ71" s="897"/>
      <c r="DK71" s="898"/>
      <c r="DL71" s="896"/>
      <c r="DM71" s="897"/>
      <c r="DN71" s="897"/>
      <c r="DO71" s="897"/>
      <c r="DP71" s="898"/>
      <c r="DQ71" s="896"/>
      <c r="DR71" s="897"/>
      <c r="DS71" s="897"/>
      <c r="DT71" s="897"/>
      <c r="DU71" s="898"/>
      <c r="DV71" s="899"/>
      <c r="DW71" s="900"/>
      <c r="DX71" s="900"/>
      <c r="DY71" s="900"/>
      <c r="DZ71" s="901"/>
      <c r="EA71" s="202"/>
    </row>
    <row r="72" spans="1:131" ht="26.25" customHeight="1" x14ac:dyDescent="0.15">
      <c r="A72" s="209">
        <v>5</v>
      </c>
      <c r="B72" s="914"/>
      <c r="C72" s="911"/>
      <c r="D72" s="911"/>
      <c r="E72" s="911"/>
      <c r="F72" s="911"/>
      <c r="G72" s="911"/>
      <c r="H72" s="911"/>
      <c r="I72" s="911"/>
      <c r="J72" s="911"/>
      <c r="K72" s="911"/>
      <c r="L72" s="911"/>
      <c r="M72" s="911"/>
      <c r="N72" s="911"/>
      <c r="O72" s="911"/>
      <c r="P72" s="912"/>
      <c r="Q72" s="913"/>
      <c r="R72" s="856"/>
      <c r="S72" s="856"/>
      <c r="T72" s="856"/>
      <c r="U72" s="856"/>
      <c r="V72" s="856"/>
      <c r="W72" s="856"/>
      <c r="X72" s="856"/>
      <c r="Y72" s="856"/>
      <c r="Z72" s="856"/>
      <c r="AA72" s="856"/>
      <c r="AB72" s="856"/>
      <c r="AC72" s="856"/>
      <c r="AD72" s="856"/>
      <c r="AE72" s="856"/>
      <c r="AF72" s="856"/>
      <c r="AG72" s="856"/>
      <c r="AH72" s="856"/>
      <c r="AI72" s="856"/>
      <c r="AJ72" s="856"/>
      <c r="AK72" s="856"/>
      <c r="AL72" s="856"/>
      <c r="AM72" s="856"/>
      <c r="AN72" s="856"/>
      <c r="AO72" s="856"/>
      <c r="AP72" s="856"/>
      <c r="AQ72" s="856"/>
      <c r="AR72" s="856"/>
      <c r="AS72" s="856"/>
      <c r="AT72" s="856"/>
      <c r="AU72" s="856"/>
      <c r="AV72" s="856"/>
      <c r="AW72" s="856"/>
      <c r="AX72" s="856"/>
      <c r="AY72" s="856"/>
      <c r="AZ72" s="858"/>
      <c r="BA72" s="858"/>
      <c r="BB72" s="858"/>
      <c r="BC72" s="858"/>
      <c r="BD72" s="859"/>
      <c r="BE72" s="212"/>
      <c r="BF72" s="212"/>
      <c r="BG72" s="212"/>
      <c r="BH72" s="212"/>
      <c r="BI72" s="212"/>
      <c r="BJ72" s="212"/>
      <c r="BK72" s="212"/>
      <c r="BL72" s="212"/>
      <c r="BM72" s="212"/>
      <c r="BN72" s="212"/>
      <c r="BO72" s="212"/>
      <c r="BP72" s="212"/>
      <c r="BQ72" s="209">
        <v>66</v>
      </c>
      <c r="BR72" s="214"/>
      <c r="BS72" s="899"/>
      <c r="BT72" s="900"/>
      <c r="BU72" s="900"/>
      <c r="BV72" s="900"/>
      <c r="BW72" s="900"/>
      <c r="BX72" s="900"/>
      <c r="BY72" s="900"/>
      <c r="BZ72" s="900"/>
      <c r="CA72" s="900"/>
      <c r="CB72" s="900"/>
      <c r="CC72" s="900"/>
      <c r="CD72" s="900"/>
      <c r="CE72" s="900"/>
      <c r="CF72" s="900"/>
      <c r="CG72" s="902"/>
      <c r="CH72" s="896"/>
      <c r="CI72" s="897"/>
      <c r="CJ72" s="897"/>
      <c r="CK72" s="897"/>
      <c r="CL72" s="898"/>
      <c r="CM72" s="896"/>
      <c r="CN72" s="897"/>
      <c r="CO72" s="897"/>
      <c r="CP72" s="897"/>
      <c r="CQ72" s="898"/>
      <c r="CR72" s="896"/>
      <c r="CS72" s="897"/>
      <c r="CT72" s="897"/>
      <c r="CU72" s="897"/>
      <c r="CV72" s="898"/>
      <c r="CW72" s="896"/>
      <c r="CX72" s="897"/>
      <c r="CY72" s="897"/>
      <c r="CZ72" s="897"/>
      <c r="DA72" s="898"/>
      <c r="DB72" s="896"/>
      <c r="DC72" s="897"/>
      <c r="DD72" s="897"/>
      <c r="DE72" s="897"/>
      <c r="DF72" s="898"/>
      <c r="DG72" s="896"/>
      <c r="DH72" s="897"/>
      <c r="DI72" s="897"/>
      <c r="DJ72" s="897"/>
      <c r="DK72" s="898"/>
      <c r="DL72" s="896"/>
      <c r="DM72" s="897"/>
      <c r="DN72" s="897"/>
      <c r="DO72" s="897"/>
      <c r="DP72" s="898"/>
      <c r="DQ72" s="896"/>
      <c r="DR72" s="897"/>
      <c r="DS72" s="897"/>
      <c r="DT72" s="897"/>
      <c r="DU72" s="898"/>
      <c r="DV72" s="899"/>
      <c r="DW72" s="900"/>
      <c r="DX72" s="900"/>
      <c r="DY72" s="900"/>
      <c r="DZ72" s="901"/>
      <c r="EA72" s="202"/>
    </row>
    <row r="73" spans="1:131" ht="26.25" customHeight="1" x14ac:dyDescent="0.15">
      <c r="A73" s="209">
        <v>6</v>
      </c>
      <c r="B73" s="914"/>
      <c r="C73" s="911"/>
      <c r="D73" s="911"/>
      <c r="E73" s="911"/>
      <c r="F73" s="911"/>
      <c r="G73" s="911"/>
      <c r="H73" s="911"/>
      <c r="I73" s="911"/>
      <c r="J73" s="911"/>
      <c r="K73" s="911"/>
      <c r="L73" s="911"/>
      <c r="M73" s="911"/>
      <c r="N73" s="911"/>
      <c r="O73" s="911"/>
      <c r="P73" s="912"/>
      <c r="Q73" s="913"/>
      <c r="R73" s="856"/>
      <c r="S73" s="856"/>
      <c r="T73" s="856"/>
      <c r="U73" s="856"/>
      <c r="V73" s="856"/>
      <c r="W73" s="856"/>
      <c r="X73" s="856"/>
      <c r="Y73" s="856"/>
      <c r="Z73" s="856"/>
      <c r="AA73" s="856"/>
      <c r="AB73" s="856"/>
      <c r="AC73" s="856"/>
      <c r="AD73" s="856"/>
      <c r="AE73" s="856"/>
      <c r="AF73" s="856"/>
      <c r="AG73" s="856"/>
      <c r="AH73" s="856"/>
      <c r="AI73" s="856"/>
      <c r="AJ73" s="856"/>
      <c r="AK73" s="856"/>
      <c r="AL73" s="856"/>
      <c r="AM73" s="856"/>
      <c r="AN73" s="856"/>
      <c r="AO73" s="856"/>
      <c r="AP73" s="856"/>
      <c r="AQ73" s="856"/>
      <c r="AR73" s="856"/>
      <c r="AS73" s="856"/>
      <c r="AT73" s="856"/>
      <c r="AU73" s="856"/>
      <c r="AV73" s="856"/>
      <c r="AW73" s="856"/>
      <c r="AX73" s="856"/>
      <c r="AY73" s="856"/>
      <c r="AZ73" s="858"/>
      <c r="BA73" s="858"/>
      <c r="BB73" s="858"/>
      <c r="BC73" s="858"/>
      <c r="BD73" s="859"/>
      <c r="BE73" s="212"/>
      <c r="BF73" s="212"/>
      <c r="BG73" s="212"/>
      <c r="BH73" s="212"/>
      <c r="BI73" s="212"/>
      <c r="BJ73" s="212"/>
      <c r="BK73" s="212"/>
      <c r="BL73" s="212"/>
      <c r="BM73" s="212"/>
      <c r="BN73" s="212"/>
      <c r="BO73" s="212"/>
      <c r="BP73" s="212"/>
      <c r="BQ73" s="209">
        <v>67</v>
      </c>
      <c r="BR73" s="214"/>
      <c r="BS73" s="899"/>
      <c r="BT73" s="900"/>
      <c r="BU73" s="900"/>
      <c r="BV73" s="900"/>
      <c r="BW73" s="900"/>
      <c r="BX73" s="900"/>
      <c r="BY73" s="900"/>
      <c r="BZ73" s="900"/>
      <c r="CA73" s="900"/>
      <c r="CB73" s="900"/>
      <c r="CC73" s="900"/>
      <c r="CD73" s="900"/>
      <c r="CE73" s="900"/>
      <c r="CF73" s="900"/>
      <c r="CG73" s="902"/>
      <c r="CH73" s="896"/>
      <c r="CI73" s="897"/>
      <c r="CJ73" s="897"/>
      <c r="CK73" s="897"/>
      <c r="CL73" s="898"/>
      <c r="CM73" s="896"/>
      <c r="CN73" s="897"/>
      <c r="CO73" s="897"/>
      <c r="CP73" s="897"/>
      <c r="CQ73" s="898"/>
      <c r="CR73" s="896"/>
      <c r="CS73" s="897"/>
      <c r="CT73" s="897"/>
      <c r="CU73" s="897"/>
      <c r="CV73" s="898"/>
      <c r="CW73" s="896"/>
      <c r="CX73" s="897"/>
      <c r="CY73" s="897"/>
      <c r="CZ73" s="897"/>
      <c r="DA73" s="898"/>
      <c r="DB73" s="896"/>
      <c r="DC73" s="897"/>
      <c r="DD73" s="897"/>
      <c r="DE73" s="897"/>
      <c r="DF73" s="898"/>
      <c r="DG73" s="896"/>
      <c r="DH73" s="897"/>
      <c r="DI73" s="897"/>
      <c r="DJ73" s="897"/>
      <c r="DK73" s="898"/>
      <c r="DL73" s="896"/>
      <c r="DM73" s="897"/>
      <c r="DN73" s="897"/>
      <c r="DO73" s="897"/>
      <c r="DP73" s="898"/>
      <c r="DQ73" s="896"/>
      <c r="DR73" s="897"/>
      <c r="DS73" s="897"/>
      <c r="DT73" s="897"/>
      <c r="DU73" s="898"/>
      <c r="DV73" s="899"/>
      <c r="DW73" s="900"/>
      <c r="DX73" s="900"/>
      <c r="DY73" s="900"/>
      <c r="DZ73" s="901"/>
      <c r="EA73" s="202"/>
    </row>
    <row r="74" spans="1:131" ht="26.25" customHeight="1" x14ac:dyDescent="0.15">
      <c r="A74" s="209">
        <v>7</v>
      </c>
      <c r="B74" s="914"/>
      <c r="C74" s="911"/>
      <c r="D74" s="911"/>
      <c r="E74" s="911"/>
      <c r="F74" s="911"/>
      <c r="G74" s="911"/>
      <c r="H74" s="911"/>
      <c r="I74" s="911"/>
      <c r="J74" s="911"/>
      <c r="K74" s="911"/>
      <c r="L74" s="911"/>
      <c r="M74" s="911"/>
      <c r="N74" s="911"/>
      <c r="O74" s="911"/>
      <c r="P74" s="912"/>
      <c r="Q74" s="913"/>
      <c r="R74" s="856"/>
      <c r="S74" s="856"/>
      <c r="T74" s="856"/>
      <c r="U74" s="856"/>
      <c r="V74" s="856"/>
      <c r="W74" s="856"/>
      <c r="X74" s="856"/>
      <c r="Y74" s="856"/>
      <c r="Z74" s="856"/>
      <c r="AA74" s="856"/>
      <c r="AB74" s="856"/>
      <c r="AC74" s="856"/>
      <c r="AD74" s="856"/>
      <c r="AE74" s="856"/>
      <c r="AF74" s="856"/>
      <c r="AG74" s="856"/>
      <c r="AH74" s="856"/>
      <c r="AI74" s="856"/>
      <c r="AJ74" s="856"/>
      <c r="AK74" s="856"/>
      <c r="AL74" s="856"/>
      <c r="AM74" s="856"/>
      <c r="AN74" s="856"/>
      <c r="AO74" s="856"/>
      <c r="AP74" s="856"/>
      <c r="AQ74" s="856"/>
      <c r="AR74" s="856"/>
      <c r="AS74" s="856"/>
      <c r="AT74" s="856"/>
      <c r="AU74" s="856"/>
      <c r="AV74" s="856"/>
      <c r="AW74" s="856"/>
      <c r="AX74" s="856"/>
      <c r="AY74" s="856"/>
      <c r="AZ74" s="858"/>
      <c r="BA74" s="858"/>
      <c r="BB74" s="858"/>
      <c r="BC74" s="858"/>
      <c r="BD74" s="859"/>
      <c r="BE74" s="212"/>
      <c r="BF74" s="212"/>
      <c r="BG74" s="212"/>
      <c r="BH74" s="212"/>
      <c r="BI74" s="212"/>
      <c r="BJ74" s="212"/>
      <c r="BK74" s="212"/>
      <c r="BL74" s="212"/>
      <c r="BM74" s="212"/>
      <c r="BN74" s="212"/>
      <c r="BO74" s="212"/>
      <c r="BP74" s="212"/>
      <c r="BQ74" s="209">
        <v>68</v>
      </c>
      <c r="BR74" s="214"/>
      <c r="BS74" s="899"/>
      <c r="BT74" s="900"/>
      <c r="BU74" s="900"/>
      <c r="BV74" s="900"/>
      <c r="BW74" s="900"/>
      <c r="BX74" s="900"/>
      <c r="BY74" s="900"/>
      <c r="BZ74" s="900"/>
      <c r="CA74" s="900"/>
      <c r="CB74" s="900"/>
      <c r="CC74" s="900"/>
      <c r="CD74" s="900"/>
      <c r="CE74" s="900"/>
      <c r="CF74" s="900"/>
      <c r="CG74" s="902"/>
      <c r="CH74" s="896"/>
      <c r="CI74" s="897"/>
      <c r="CJ74" s="897"/>
      <c r="CK74" s="897"/>
      <c r="CL74" s="898"/>
      <c r="CM74" s="896"/>
      <c r="CN74" s="897"/>
      <c r="CO74" s="897"/>
      <c r="CP74" s="897"/>
      <c r="CQ74" s="898"/>
      <c r="CR74" s="896"/>
      <c r="CS74" s="897"/>
      <c r="CT74" s="897"/>
      <c r="CU74" s="897"/>
      <c r="CV74" s="898"/>
      <c r="CW74" s="896"/>
      <c r="CX74" s="897"/>
      <c r="CY74" s="897"/>
      <c r="CZ74" s="897"/>
      <c r="DA74" s="898"/>
      <c r="DB74" s="896"/>
      <c r="DC74" s="897"/>
      <c r="DD74" s="897"/>
      <c r="DE74" s="897"/>
      <c r="DF74" s="898"/>
      <c r="DG74" s="896"/>
      <c r="DH74" s="897"/>
      <c r="DI74" s="897"/>
      <c r="DJ74" s="897"/>
      <c r="DK74" s="898"/>
      <c r="DL74" s="896"/>
      <c r="DM74" s="897"/>
      <c r="DN74" s="897"/>
      <c r="DO74" s="897"/>
      <c r="DP74" s="898"/>
      <c r="DQ74" s="896"/>
      <c r="DR74" s="897"/>
      <c r="DS74" s="897"/>
      <c r="DT74" s="897"/>
      <c r="DU74" s="898"/>
      <c r="DV74" s="899"/>
      <c r="DW74" s="900"/>
      <c r="DX74" s="900"/>
      <c r="DY74" s="900"/>
      <c r="DZ74" s="901"/>
      <c r="EA74" s="202"/>
    </row>
    <row r="75" spans="1:131" ht="26.25" customHeight="1" x14ac:dyDescent="0.15">
      <c r="A75" s="209">
        <v>8</v>
      </c>
      <c r="B75" s="914"/>
      <c r="C75" s="911"/>
      <c r="D75" s="911"/>
      <c r="E75" s="911"/>
      <c r="F75" s="911"/>
      <c r="G75" s="911"/>
      <c r="H75" s="911"/>
      <c r="I75" s="911"/>
      <c r="J75" s="911"/>
      <c r="K75" s="911"/>
      <c r="L75" s="911"/>
      <c r="M75" s="911"/>
      <c r="N75" s="911"/>
      <c r="O75" s="911"/>
      <c r="P75" s="912"/>
      <c r="Q75" s="915"/>
      <c r="R75" s="916"/>
      <c r="S75" s="916"/>
      <c r="T75" s="916"/>
      <c r="U75" s="855"/>
      <c r="V75" s="917"/>
      <c r="W75" s="916"/>
      <c r="X75" s="916"/>
      <c r="Y75" s="916"/>
      <c r="Z75" s="855"/>
      <c r="AA75" s="917"/>
      <c r="AB75" s="916"/>
      <c r="AC75" s="916"/>
      <c r="AD75" s="916"/>
      <c r="AE75" s="855"/>
      <c r="AF75" s="917"/>
      <c r="AG75" s="916"/>
      <c r="AH75" s="916"/>
      <c r="AI75" s="916"/>
      <c r="AJ75" s="855"/>
      <c r="AK75" s="917"/>
      <c r="AL75" s="916"/>
      <c r="AM75" s="916"/>
      <c r="AN75" s="916"/>
      <c r="AO75" s="855"/>
      <c r="AP75" s="917"/>
      <c r="AQ75" s="916"/>
      <c r="AR75" s="916"/>
      <c r="AS75" s="916"/>
      <c r="AT75" s="855"/>
      <c r="AU75" s="917"/>
      <c r="AV75" s="916"/>
      <c r="AW75" s="916"/>
      <c r="AX75" s="916"/>
      <c r="AY75" s="855"/>
      <c r="AZ75" s="858"/>
      <c r="BA75" s="858"/>
      <c r="BB75" s="858"/>
      <c r="BC75" s="858"/>
      <c r="BD75" s="859"/>
      <c r="BE75" s="212"/>
      <c r="BF75" s="212"/>
      <c r="BG75" s="212"/>
      <c r="BH75" s="212"/>
      <c r="BI75" s="212"/>
      <c r="BJ75" s="212"/>
      <c r="BK75" s="212"/>
      <c r="BL75" s="212"/>
      <c r="BM75" s="212"/>
      <c r="BN75" s="212"/>
      <c r="BO75" s="212"/>
      <c r="BP75" s="212"/>
      <c r="BQ75" s="209">
        <v>69</v>
      </c>
      <c r="BR75" s="214"/>
      <c r="BS75" s="899"/>
      <c r="BT75" s="900"/>
      <c r="BU75" s="900"/>
      <c r="BV75" s="900"/>
      <c r="BW75" s="900"/>
      <c r="BX75" s="900"/>
      <c r="BY75" s="900"/>
      <c r="BZ75" s="900"/>
      <c r="CA75" s="900"/>
      <c r="CB75" s="900"/>
      <c r="CC75" s="900"/>
      <c r="CD75" s="900"/>
      <c r="CE75" s="900"/>
      <c r="CF75" s="900"/>
      <c r="CG75" s="902"/>
      <c r="CH75" s="896"/>
      <c r="CI75" s="897"/>
      <c r="CJ75" s="897"/>
      <c r="CK75" s="897"/>
      <c r="CL75" s="898"/>
      <c r="CM75" s="896"/>
      <c r="CN75" s="897"/>
      <c r="CO75" s="897"/>
      <c r="CP75" s="897"/>
      <c r="CQ75" s="898"/>
      <c r="CR75" s="896"/>
      <c r="CS75" s="897"/>
      <c r="CT75" s="897"/>
      <c r="CU75" s="897"/>
      <c r="CV75" s="898"/>
      <c r="CW75" s="896"/>
      <c r="CX75" s="897"/>
      <c r="CY75" s="897"/>
      <c r="CZ75" s="897"/>
      <c r="DA75" s="898"/>
      <c r="DB75" s="896"/>
      <c r="DC75" s="897"/>
      <c r="DD75" s="897"/>
      <c r="DE75" s="897"/>
      <c r="DF75" s="898"/>
      <c r="DG75" s="896"/>
      <c r="DH75" s="897"/>
      <c r="DI75" s="897"/>
      <c r="DJ75" s="897"/>
      <c r="DK75" s="898"/>
      <c r="DL75" s="896"/>
      <c r="DM75" s="897"/>
      <c r="DN75" s="897"/>
      <c r="DO75" s="897"/>
      <c r="DP75" s="898"/>
      <c r="DQ75" s="896"/>
      <c r="DR75" s="897"/>
      <c r="DS75" s="897"/>
      <c r="DT75" s="897"/>
      <c r="DU75" s="898"/>
      <c r="DV75" s="899"/>
      <c r="DW75" s="900"/>
      <c r="DX75" s="900"/>
      <c r="DY75" s="900"/>
      <c r="DZ75" s="901"/>
      <c r="EA75" s="202"/>
    </row>
    <row r="76" spans="1:131" ht="26.25" customHeight="1" x14ac:dyDescent="0.15">
      <c r="A76" s="209">
        <v>9</v>
      </c>
      <c r="B76" s="914"/>
      <c r="C76" s="911"/>
      <c r="D76" s="911"/>
      <c r="E76" s="911"/>
      <c r="F76" s="911"/>
      <c r="G76" s="911"/>
      <c r="H76" s="911"/>
      <c r="I76" s="911"/>
      <c r="J76" s="911"/>
      <c r="K76" s="911"/>
      <c r="L76" s="911"/>
      <c r="M76" s="911"/>
      <c r="N76" s="911"/>
      <c r="O76" s="911"/>
      <c r="P76" s="912"/>
      <c r="Q76" s="915"/>
      <c r="R76" s="916"/>
      <c r="S76" s="916"/>
      <c r="T76" s="916"/>
      <c r="U76" s="855"/>
      <c r="V76" s="917"/>
      <c r="W76" s="916"/>
      <c r="X76" s="916"/>
      <c r="Y76" s="916"/>
      <c r="Z76" s="855"/>
      <c r="AA76" s="917"/>
      <c r="AB76" s="916"/>
      <c r="AC76" s="916"/>
      <c r="AD76" s="916"/>
      <c r="AE76" s="855"/>
      <c r="AF76" s="917"/>
      <c r="AG76" s="916"/>
      <c r="AH76" s="916"/>
      <c r="AI76" s="916"/>
      <c r="AJ76" s="855"/>
      <c r="AK76" s="917"/>
      <c r="AL76" s="916"/>
      <c r="AM76" s="916"/>
      <c r="AN76" s="916"/>
      <c r="AO76" s="855"/>
      <c r="AP76" s="917"/>
      <c r="AQ76" s="916"/>
      <c r="AR76" s="916"/>
      <c r="AS76" s="916"/>
      <c r="AT76" s="855"/>
      <c r="AU76" s="917"/>
      <c r="AV76" s="916"/>
      <c r="AW76" s="916"/>
      <c r="AX76" s="916"/>
      <c r="AY76" s="855"/>
      <c r="AZ76" s="858"/>
      <c r="BA76" s="858"/>
      <c r="BB76" s="858"/>
      <c r="BC76" s="858"/>
      <c r="BD76" s="859"/>
      <c r="BE76" s="212"/>
      <c r="BF76" s="212"/>
      <c r="BG76" s="212"/>
      <c r="BH76" s="212"/>
      <c r="BI76" s="212"/>
      <c r="BJ76" s="212"/>
      <c r="BK76" s="212"/>
      <c r="BL76" s="212"/>
      <c r="BM76" s="212"/>
      <c r="BN76" s="212"/>
      <c r="BO76" s="212"/>
      <c r="BP76" s="212"/>
      <c r="BQ76" s="209">
        <v>70</v>
      </c>
      <c r="BR76" s="214"/>
      <c r="BS76" s="899"/>
      <c r="BT76" s="900"/>
      <c r="BU76" s="900"/>
      <c r="BV76" s="900"/>
      <c r="BW76" s="900"/>
      <c r="BX76" s="900"/>
      <c r="BY76" s="900"/>
      <c r="BZ76" s="900"/>
      <c r="CA76" s="900"/>
      <c r="CB76" s="900"/>
      <c r="CC76" s="900"/>
      <c r="CD76" s="900"/>
      <c r="CE76" s="900"/>
      <c r="CF76" s="900"/>
      <c r="CG76" s="902"/>
      <c r="CH76" s="896"/>
      <c r="CI76" s="897"/>
      <c r="CJ76" s="897"/>
      <c r="CK76" s="897"/>
      <c r="CL76" s="898"/>
      <c r="CM76" s="896"/>
      <c r="CN76" s="897"/>
      <c r="CO76" s="897"/>
      <c r="CP76" s="897"/>
      <c r="CQ76" s="898"/>
      <c r="CR76" s="896"/>
      <c r="CS76" s="897"/>
      <c r="CT76" s="897"/>
      <c r="CU76" s="897"/>
      <c r="CV76" s="898"/>
      <c r="CW76" s="896"/>
      <c r="CX76" s="897"/>
      <c r="CY76" s="897"/>
      <c r="CZ76" s="897"/>
      <c r="DA76" s="898"/>
      <c r="DB76" s="896"/>
      <c r="DC76" s="897"/>
      <c r="DD76" s="897"/>
      <c r="DE76" s="897"/>
      <c r="DF76" s="898"/>
      <c r="DG76" s="896"/>
      <c r="DH76" s="897"/>
      <c r="DI76" s="897"/>
      <c r="DJ76" s="897"/>
      <c r="DK76" s="898"/>
      <c r="DL76" s="896"/>
      <c r="DM76" s="897"/>
      <c r="DN76" s="897"/>
      <c r="DO76" s="897"/>
      <c r="DP76" s="898"/>
      <c r="DQ76" s="896"/>
      <c r="DR76" s="897"/>
      <c r="DS76" s="897"/>
      <c r="DT76" s="897"/>
      <c r="DU76" s="898"/>
      <c r="DV76" s="899"/>
      <c r="DW76" s="900"/>
      <c r="DX76" s="900"/>
      <c r="DY76" s="900"/>
      <c r="DZ76" s="901"/>
      <c r="EA76" s="202"/>
    </row>
    <row r="77" spans="1:131" ht="26.25" customHeight="1" x14ac:dyDescent="0.15">
      <c r="A77" s="209">
        <v>10</v>
      </c>
      <c r="B77" s="914"/>
      <c r="C77" s="911"/>
      <c r="D77" s="911"/>
      <c r="E77" s="911"/>
      <c r="F77" s="911"/>
      <c r="G77" s="911"/>
      <c r="H77" s="911"/>
      <c r="I77" s="911"/>
      <c r="J77" s="911"/>
      <c r="K77" s="911"/>
      <c r="L77" s="911"/>
      <c r="M77" s="911"/>
      <c r="N77" s="911"/>
      <c r="O77" s="911"/>
      <c r="P77" s="912"/>
      <c r="Q77" s="915"/>
      <c r="R77" s="916"/>
      <c r="S77" s="916"/>
      <c r="T77" s="916"/>
      <c r="U77" s="855"/>
      <c r="V77" s="917"/>
      <c r="W77" s="916"/>
      <c r="X77" s="916"/>
      <c r="Y77" s="916"/>
      <c r="Z77" s="855"/>
      <c r="AA77" s="917"/>
      <c r="AB77" s="916"/>
      <c r="AC77" s="916"/>
      <c r="AD77" s="916"/>
      <c r="AE77" s="855"/>
      <c r="AF77" s="917"/>
      <c r="AG77" s="916"/>
      <c r="AH77" s="916"/>
      <c r="AI77" s="916"/>
      <c r="AJ77" s="855"/>
      <c r="AK77" s="917"/>
      <c r="AL77" s="916"/>
      <c r="AM77" s="916"/>
      <c r="AN77" s="916"/>
      <c r="AO77" s="855"/>
      <c r="AP77" s="917"/>
      <c r="AQ77" s="916"/>
      <c r="AR77" s="916"/>
      <c r="AS77" s="916"/>
      <c r="AT77" s="855"/>
      <c r="AU77" s="917"/>
      <c r="AV77" s="916"/>
      <c r="AW77" s="916"/>
      <c r="AX77" s="916"/>
      <c r="AY77" s="855"/>
      <c r="AZ77" s="858"/>
      <c r="BA77" s="858"/>
      <c r="BB77" s="858"/>
      <c r="BC77" s="858"/>
      <c r="BD77" s="859"/>
      <c r="BE77" s="212"/>
      <c r="BF77" s="212"/>
      <c r="BG77" s="212"/>
      <c r="BH77" s="212"/>
      <c r="BI77" s="212"/>
      <c r="BJ77" s="212"/>
      <c r="BK77" s="212"/>
      <c r="BL77" s="212"/>
      <c r="BM77" s="212"/>
      <c r="BN77" s="212"/>
      <c r="BO77" s="212"/>
      <c r="BP77" s="212"/>
      <c r="BQ77" s="209">
        <v>71</v>
      </c>
      <c r="BR77" s="214"/>
      <c r="BS77" s="899"/>
      <c r="BT77" s="900"/>
      <c r="BU77" s="900"/>
      <c r="BV77" s="900"/>
      <c r="BW77" s="900"/>
      <c r="BX77" s="900"/>
      <c r="BY77" s="900"/>
      <c r="BZ77" s="900"/>
      <c r="CA77" s="900"/>
      <c r="CB77" s="900"/>
      <c r="CC77" s="900"/>
      <c r="CD77" s="900"/>
      <c r="CE77" s="900"/>
      <c r="CF77" s="900"/>
      <c r="CG77" s="902"/>
      <c r="CH77" s="896"/>
      <c r="CI77" s="897"/>
      <c r="CJ77" s="897"/>
      <c r="CK77" s="897"/>
      <c r="CL77" s="898"/>
      <c r="CM77" s="896"/>
      <c r="CN77" s="897"/>
      <c r="CO77" s="897"/>
      <c r="CP77" s="897"/>
      <c r="CQ77" s="898"/>
      <c r="CR77" s="896"/>
      <c r="CS77" s="897"/>
      <c r="CT77" s="897"/>
      <c r="CU77" s="897"/>
      <c r="CV77" s="898"/>
      <c r="CW77" s="896"/>
      <c r="CX77" s="897"/>
      <c r="CY77" s="897"/>
      <c r="CZ77" s="897"/>
      <c r="DA77" s="898"/>
      <c r="DB77" s="896"/>
      <c r="DC77" s="897"/>
      <c r="DD77" s="897"/>
      <c r="DE77" s="897"/>
      <c r="DF77" s="898"/>
      <c r="DG77" s="896"/>
      <c r="DH77" s="897"/>
      <c r="DI77" s="897"/>
      <c r="DJ77" s="897"/>
      <c r="DK77" s="898"/>
      <c r="DL77" s="896"/>
      <c r="DM77" s="897"/>
      <c r="DN77" s="897"/>
      <c r="DO77" s="897"/>
      <c r="DP77" s="898"/>
      <c r="DQ77" s="896"/>
      <c r="DR77" s="897"/>
      <c r="DS77" s="897"/>
      <c r="DT77" s="897"/>
      <c r="DU77" s="898"/>
      <c r="DV77" s="899"/>
      <c r="DW77" s="900"/>
      <c r="DX77" s="900"/>
      <c r="DY77" s="900"/>
      <c r="DZ77" s="901"/>
      <c r="EA77" s="202"/>
    </row>
    <row r="78" spans="1:131" ht="26.25" customHeight="1" x14ac:dyDescent="0.15">
      <c r="A78" s="209">
        <v>11</v>
      </c>
      <c r="B78" s="914"/>
      <c r="C78" s="911"/>
      <c r="D78" s="911"/>
      <c r="E78" s="911"/>
      <c r="F78" s="911"/>
      <c r="G78" s="911"/>
      <c r="H78" s="911"/>
      <c r="I78" s="911"/>
      <c r="J78" s="911"/>
      <c r="K78" s="911"/>
      <c r="L78" s="911"/>
      <c r="M78" s="911"/>
      <c r="N78" s="911"/>
      <c r="O78" s="911"/>
      <c r="P78" s="912"/>
      <c r="Q78" s="913"/>
      <c r="R78" s="856"/>
      <c r="S78" s="856"/>
      <c r="T78" s="856"/>
      <c r="U78" s="856"/>
      <c r="V78" s="856"/>
      <c r="W78" s="856"/>
      <c r="X78" s="856"/>
      <c r="Y78" s="856"/>
      <c r="Z78" s="856"/>
      <c r="AA78" s="856"/>
      <c r="AB78" s="856"/>
      <c r="AC78" s="856"/>
      <c r="AD78" s="856"/>
      <c r="AE78" s="856"/>
      <c r="AF78" s="856"/>
      <c r="AG78" s="856"/>
      <c r="AH78" s="856"/>
      <c r="AI78" s="856"/>
      <c r="AJ78" s="856"/>
      <c r="AK78" s="856"/>
      <c r="AL78" s="856"/>
      <c r="AM78" s="856"/>
      <c r="AN78" s="856"/>
      <c r="AO78" s="856"/>
      <c r="AP78" s="856"/>
      <c r="AQ78" s="856"/>
      <c r="AR78" s="856"/>
      <c r="AS78" s="856"/>
      <c r="AT78" s="856"/>
      <c r="AU78" s="856"/>
      <c r="AV78" s="856"/>
      <c r="AW78" s="856"/>
      <c r="AX78" s="856"/>
      <c r="AY78" s="856"/>
      <c r="AZ78" s="858"/>
      <c r="BA78" s="858"/>
      <c r="BB78" s="858"/>
      <c r="BC78" s="858"/>
      <c r="BD78" s="859"/>
      <c r="BE78" s="212"/>
      <c r="BF78" s="212"/>
      <c r="BG78" s="212"/>
      <c r="BH78" s="212"/>
      <c r="BI78" s="212"/>
      <c r="BJ78" s="202"/>
      <c r="BK78" s="202"/>
      <c r="BL78" s="202"/>
      <c r="BM78" s="202"/>
      <c r="BN78" s="202"/>
      <c r="BO78" s="212"/>
      <c r="BP78" s="212"/>
      <c r="BQ78" s="209">
        <v>72</v>
      </c>
      <c r="BR78" s="214"/>
      <c r="BS78" s="899"/>
      <c r="BT78" s="900"/>
      <c r="BU78" s="900"/>
      <c r="BV78" s="900"/>
      <c r="BW78" s="900"/>
      <c r="BX78" s="900"/>
      <c r="BY78" s="900"/>
      <c r="BZ78" s="900"/>
      <c r="CA78" s="900"/>
      <c r="CB78" s="900"/>
      <c r="CC78" s="900"/>
      <c r="CD78" s="900"/>
      <c r="CE78" s="900"/>
      <c r="CF78" s="900"/>
      <c r="CG78" s="902"/>
      <c r="CH78" s="896"/>
      <c r="CI78" s="897"/>
      <c r="CJ78" s="897"/>
      <c r="CK78" s="897"/>
      <c r="CL78" s="898"/>
      <c r="CM78" s="896"/>
      <c r="CN78" s="897"/>
      <c r="CO78" s="897"/>
      <c r="CP78" s="897"/>
      <c r="CQ78" s="898"/>
      <c r="CR78" s="896"/>
      <c r="CS78" s="897"/>
      <c r="CT78" s="897"/>
      <c r="CU78" s="897"/>
      <c r="CV78" s="898"/>
      <c r="CW78" s="896"/>
      <c r="CX78" s="897"/>
      <c r="CY78" s="897"/>
      <c r="CZ78" s="897"/>
      <c r="DA78" s="898"/>
      <c r="DB78" s="896"/>
      <c r="DC78" s="897"/>
      <c r="DD78" s="897"/>
      <c r="DE78" s="897"/>
      <c r="DF78" s="898"/>
      <c r="DG78" s="896"/>
      <c r="DH78" s="897"/>
      <c r="DI78" s="897"/>
      <c r="DJ78" s="897"/>
      <c r="DK78" s="898"/>
      <c r="DL78" s="896"/>
      <c r="DM78" s="897"/>
      <c r="DN78" s="897"/>
      <c r="DO78" s="897"/>
      <c r="DP78" s="898"/>
      <c r="DQ78" s="896"/>
      <c r="DR78" s="897"/>
      <c r="DS78" s="897"/>
      <c r="DT78" s="897"/>
      <c r="DU78" s="898"/>
      <c r="DV78" s="899"/>
      <c r="DW78" s="900"/>
      <c r="DX78" s="900"/>
      <c r="DY78" s="900"/>
      <c r="DZ78" s="901"/>
      <c r="EA78" s="202"/>
    </row>
    <row r="79" spans="1:131" ht="26.25" customHeight="1" x14ac:dyDescent="0.15">
      <c r="A79" s="209">
        <v>12</v>
      </c>
      <c r="B79" s="914"/>
      <c r="C79" s="911"/>
      <c r="D79" s="911"/>
      <c r="E79" s="911"/>
      <c r="F79" s="911"/>
      <c r="G79" s="911"/>
      <c r="H79" s="911"/>
      <c r="I79" s="911"/>
      <c r="J79" s="911"/>
      <c r="K79" s="911"/>
      <c r="L79" s="911"/>
      <c r="M79" s="911"/>
      <c r="N79" s="911"/>
      <c r="O79" s="911"/>
      <c r="P79" s="912"/>
      <c r="Q79" s="913"/>
      <c r="R79" s="856"/>
      <c r="S79" s="856"/>
      <c r="T79" s="856"/>
      <c r="U79" s="856"/>
      <c r="V79" s="856"/>
      <c r="W79" s="856"/>
      <c r="X79" s="856"/>
      <c r="Y79" s="856"/>
      <c r="Z79" s="856"/>
      <c r="AA79" s="856"/>
      <c r="AB79" s="856"/>
      <c r="AC79" s="856"/>
      <c r="AD79" s="856"/>
      <c r="AE79" s="856"/>
      <c r="AF79" s="856"/>
      <c r="AG79" s="856"/>
      <c r="AH79" s="856"/>
      <c r="AI79" s="856"/>
      <c r="AJ79" s="856"/>
      <c r="AK79" s="856"/>
      <c r="AL79" s="856"/>
      <c r="AM79" s="856"/>
      <c r="AN79" s="856"/>
      <c r="AO79" s="856"/>
      <c r="AP79" s="856"/>
      <c r="AQ79" s="856"/>
      <c r="AR79" s="856"/>
      <c r="AS79" s="856"/>
      <c r="AT79" s="856"/>
      <c r="AU79" s="856"/>
      <c r="AV79" s="856"/>
      <c r="AW79" s="856"/>
      <c r="AX79" s="856"/>
      <c r="AY79" s="856"/>
      <c r="AZ79" s="858"/>
      <c r="BA79" s="858"/>
      <c r="BB79" s="858"/>
      <c r="BC79" s="858"/>
      <c r="BD79" s="859"/>
      <c r="BE79" s="212"/>
      <c r="BF79" s="212"/>
      <c r="BG79" s="212"/>
      <c r="BH79" s="212"/>
      <c r="BI79" s="212"/>
      <c r="BJ79" s="202"/>
      <c r="BK79" s="202"/>
      <c r="BL79" s="202"/>
      <c r="BM79" s="202"/>
      <c r="BN79" s="202"/>
      <c r="BO79" s="212"/>
      <c r="BP79" s="212"/>
      <c r="BQ79" s="209">
        <v>73</v>
      </c>
      <c r="BR79" s="214"/>
      <c r="BS79" s="899"/>
      <c r="BT79" s="900"/>
      <c r="BU79" s="900"/>
      <c r="BV79" s="900"/>
      <c r="BW79" s="900"/>
      <c r="BX79" s="900"/>
      <c r="BY79" s="900"/>
      <c r="BZ79" s="900"/>
      <c r="CA79" s="900"/>
      <c r="CB79" s="900"/>
      <c r="CC79" s="900"/>
      <c r="CD79" s="900"/>
      <c r="CE79" s="900"/>
      <c r="CF79" s="900"/>
      <c r="CG79" s="902"/>
      <c r="CH79" s="896"/>
      <c r="CI79" s="897"/>
      <c r="CJ79" s="897"/>
      <c r="CK79" s="897"/>
      <c r="CL79" s="898"/>
      <c r="CM79" s="896"/>
      <c r="CN79" s="897"/>
      <c r="CO79" s="897"/>
      <c r="CP79" s="897"/>
      <c r="CQ79" s="898"/>
      <c r="CR79" s="896"/>
      <c r="CS79" s="897"/>
      <c r="CT79" s="897"/>
      <c r="CU79" s="897"/>
      <c r="CV79" s="898"/>
      <c r="CW79" s="896"/>
      <c r="CX79" s="897"/>
      <c r="CY79" s="897"/>
      <c r="CZ79" s="897"/>
      <c r="DA79" s="898"/>
      <c r="DB79" s="896"/>
      <c r="DC79" s="897"/>
      <c r="DD79" s="897"/>
      <c r="DE79" s="897"/>
      <c r="DF79" s="898"/>
      <c r="DG79" s="896"/>
      <c r="DH79" s="897"/>
      <c r="DI79" s="897"/>
      <c r="DJ79" s="897"/>
      <c r="DK79" s="898"/>
      <c r="DL79" s="896"/>
      <c r="DM79" s="897"/>
      <c r="DN79" s="897"/>
      <c r="DO79" s="897"/>
      <c r="DP79" s="898"/>
      <c r="DQ79" s="896"/>
      <c r="DR79" s="897"/>
      <c r="DS79" s="897"/>
      <c r="DT79" s="897"/>
      <c r="DU79" s="898"/>
      <c r="DV79" s="899"/>
      <c r="DW79" s="900"/>
      <c r="DX79" s="900"/>
      <c r="DY79" s="900"/>
      <c r="DZ79" s="901"/>
      <c r="EA79" s="202"/>
    </row>
    <row r="80" spans="1:131" ht="26.25" customHeight="1" x14ac:dyDescent="0.15">
      <c r="A80" s="209">
        <v>13</v>
      </c>
      <c r="B80" s="914"/>
      <c r="C80" s="911"/>
      <c r="D80" s="911"/>
      <c r="E80" s="911"/>
      <c r="F80" s="911"/>
      <c r="G80" s="911"/>
      <c r="H80" s="911"/>
      <c r="I80" s="911"/>
      <c r="J80" s="911"/>
      <c r="K80" s="911"/>
      <c r="L80" s="911"/>
      <c r="M80" s="911"/>
      <c r="N80" s="911"/>
      <c r="O80" s="911"/>
      <c r="P80" s="912"/>
      <c r="Q80" s="913"/>
      <c r="R80" s="856"/>
      <c r="S80" s="856"/>
      <c r="T80" s="856"/>
      <c r="U80" s="856"/>
      <c r="V80" s="856"/>
      <c r="W80" s="856"/>
      <c r="X80" s="856"/>
      <c r="Y80" s="856"/>
      <c r="Z80" s="856"/>
      <c r="AA80" s="856"/>
      <c r="AB80" s="856"/>
      <c r="AC80" s="856"/>
      <c r="AD80" s="856"/>
      <c r="AE80" s="856"/>
      <c r="AF80" s="856"/>
      <c r="AG80" s="856"/>
      <c r="AH80" s="856"/>
      <c r="AI80" s="856"/>
      <c r="AJ80" s="856"/>
      <c r="AK80" s="856"/>
      <c r="AL80" s="856"/>
      <c r="AM80" s="856"/>
      <c r="AN80" s="856"/>
      <c r="AO80" s="856"/>
      <c r="AP80" s="856"/>
      <c r="AQ80" s="856"/>
      <c r="AR80" s="856"/>
      <c r="AS80" s="856"/>
      <c r="AT80" s="856"/>
      <c r="AU80" s="856"/>
      <c r="AV80" s="856"/>
      <c r="AW80" s="856"/>
      <c r="AX80" s="856"/>
      <c r="AY80" s="856"/>
      <c r="AZ80" s="858"/>
      <c r="BA80" s="858"/>
      <c r="BB80" s="858"/>
      <c r="BC80" s="858"/>
      <c r="BD80" s="859"/>
      <c r="BE80" s="212"/>
      <c r="BF80" s="212"/>
      <c r="BG80" s="212"/>
      <c r="BH80" s="212"/>
      <c r="BI80" s="212"/>
      <c r="BJ80" s="212"/>
      <c r="BK80" s="212"/>
      <c r="BL80" s="212"/>
      <c r="BM80" s="212"/>
      <c r="BN80" s="212"/>
      <c r="BO80" s="212"/>
      <c r="BP80" s="212"/>
      <c r="BQ80" s="209">
        <v>74</v>
      </c>
      <c r="BR80" s="214"/>
      <c r="BS80" s="899"/>
      <c r="BT80" s="900"/>
      <c r="BU80" s="900"/>
      <c r="BV80" s="900"/>
      <c r="BW80" s="900"/>
      <c r="BX80" s="900"/>
      <c r="BY80" s="900"/>
      <c r="BZ80" s="900"/>
      <c r="CA80" s="900"/>
      <c r="CB80" s="900"/>
      <c r="CC80" s="900"/>
      <c r="CD80" s="900"/>
      <c r="CE80" s="900"/>
      <c r="CF80" s="900"/>
      <c r="CG80" s="902"/>
      <c r="CH80" s="896"/>
      <c r="CI80" s="897"/>
      <c r="CJ80" s="897"/>
      <c r="CK80" s="897"/>
      <c r="CL80" s="898"/>
      <c r="CM80" s="896"/>
      <c r="CN80" s="897"/>
      <c r="CO80" s="897"/>
      <c r="CP80" s="897"/>
      <c r="CQ80" s="898"/>
      <c r="CR80" s="896"/>
      <c r="CS80" s="897"/>
      <c r="CT80" s="897"/>
      <c r="CU80" s="897"/>
      <c r="CV80" s="898"/>
      <c r="CW80" s="896"/>
      <c r="CX80" s="897"/>
      <c r="CY80" s="897"/>
      <c r="CZ80" s="897"/>
      <c r="DA80" s="898"/>
      <c r="DB80" s="896"/>
      <c r="DC80" s="897"/>
      <c r="DD80" s="897"/>
      <c r="DE80" s="897"/>
      <c r="DF80" s="898"/>
      <c r="DG80" s="896"/>
      <c r="DH80" s="897"/>
      <c r="DI80" s="897"/>
      <c r="DJ80" s="897"/>
      <c r="DK80" s="898"/>
      <c r="DL80" s="896"/>
      <c r="DM80" s="897"/>
      <c r="DN80" s="897"/>
      <c r="DO80" s="897"/>
      <c r="DP80" s="898"/>
      <c r="DQ80" s="896"/>
      <c r="DR80" s="897"/>
      <c r="DS80" s="897"/>
      <c r="DT80" s="897"/>
      <c r="DU80" s="898"/>
      <c r="DV80" s="899"/>
      <c r="DW80" s="900"/>
      <c r="DX80" s="900"/>
      <c r="DY80" s="900"/>
      <c r="DZ80" s="901"/>
      <c r="EA80" s="202"/>
    </row>
    <row r="81" spans="1:131" ht="26.25" customHeight="1" x14ac:dyDescent="0.15">
      <c r="A81" s="209">
        <v>14</v>
      </c>
      <c r="B81" s="914"/>
      <c r="C81" s="911"/>
      <c r="D81" s="911"/>
      <c r="E81" s="911"/>
      <c r="F81" s="911"/>
      <c r="G81" s="911"/>
      <c r="H81" s="911"/>
      <c r="I81" s="911"/>
      <c r="J81" s="911"/>
      <c r="K81" s="911"/>
      <c r="L81" s="911"/>
      <c r="M81" s="911"/>
      <c r="N81" s="911"/>
      <c r="O81" s="911"/>
      <c r="P81" s="912"/>
      <c r="Q81" s="913"/>
      <c r="R81" s="856"/>
      <c r="S81" s="856"/>
      <c r="T81" s="856"/>
      <c r="U81" s="856"/>
      <c r="V81" s="856"/>
      <c r="W81" s="856"/>
      <c r="X81" s="856"/>
      <c r="Y81" s="856"/>
      <c r="Z81" s="856"/>
      <c r="AA81" s="856"/>
      <c r="AB81" s="856"/>
      <c r="AC81" s="856"/>
      <c r="AD81" s="856"/>
      <c r="AE81" s="856"/>
      <c r="AF81" s="856"/>
      <c r="AG81" s="856"/>
      <c r="AH81" s="856"/>
      <c r="AI81" s="856"/>
      <c r="AJ81" s="856"/>
      <c r="AK81" s="856"/>
      <c r="AL81" s="856"/>
      <c r="AM81" s="856"/>
      <c r="AN81" s="856"/>
      <c r="AO81" s="856"/>
      <c r="AP81" s="856"/>
      <c r="AQ81" s="856"/>
      <c r="AR81" s="856"/>
      <c r="AS81" s="856"/>
      <c r="AT81" s="856"/>
      <c r="AU81" s="856"/>
      <c r="AV81" s="856"/>
      <c r="AW81" s="856"/>
      <c r="AX81" s="856"/>
      <c r="AY81" s="856"/>
      <c r="AZ81" s="858"/>
      <c r="BA81" s="858"/>
      <c r="BB81" s="858"/>
      <c r="BC81" s="858"/>
      <c r="BD81" s="859"/>
      <c r="BE81" s="212"/>
      <c r="BF81" s="212"/>
      <c r="BG81" s="212"/>
      <c r="BH81" s="212"/>
      <c r="BI81" s="212"/>
      <c r="BJ81" s="212"/>
      <c r="BK81" s="212"/>
      <c r="BL81" s="212"/>
      <c r="BM81" s="212"/>
      <c r="BN81" s="212"/>
      <c r="BO81" s="212"/>
      <c r="BP81" s="212"/>
      <c r="BQ81" s="209">
        <v>75</v>
      </c>
      <c r="BR81" s="214"/>
      <c r="BS81" s="899"/>
      <c r="BT81" s="900"/>
      <c r="BU81" s="900"/>
      <c r="BV81" s="900"/>
      <c r="BW81" s="900"/>
      <c r="BX81" s="900"/>
      <c r="BY81" s="900"/>
      <c r="BZ81" s="900"/>
      <c r="CA81" s="900"/>
      <c r="CB81" s="900"/>
      <c r="CC81" s="900"/>
      <c r="CD81" s="900"/>
      <c r="CE81" s="900"/>
      <c r="CF81" s="900"/>
      <c r="CG81" s="902"/>
      <c r="CH81" s="896"/>
      <c r="CI81" s="897"/>
      <c r="CJ81" s="897"/>
      <c r="CK81" s="897"/>
      <c r="CL81" s="898"/>
      <c r="CM81" s="896"/>
      <c r="CN81" s="897"/>
      <c r="CO81" s="897"/>
      <c r="CP81" s="897"/>
      <c r="CQ81" s="898"/>
      <c r="CR81" s="896"/>
      <c r="CS81" s="897"/>
      <c r="CT81" s="897"/>
      <c r="CU81" s="897"/>
      <c r="CV81" s="898"/>
      <c r="CW81" s="896"/>
      <c r="CX81" s="897"/>
      <c r="CY81" s="897"/>
      <c r="CZ81" s="897"/>
      <c r="DA81" s="898"/>
      <c r="DB81" s="896"/>
      <c r="DC81" s="897"/>
      <c r="DD81" s="897"/>
      <c r="DE81" s="897"/>
      <c r="DF81" s="898"/>
      <c r="DG81" s="896"/>
      <c r="DH81" s="897"/>
      <c r="DI81" s="897"/>
      <c r="DJ81" s="897"/>
      <c r="DK81" s="898"/>
      <c r="DL81" s="896"/>
      <c r="DM81" s="897"/>
      <c r="DN81" s="897"/>
      <c r="DO81" s="897"/>
      <c r="DP81" s="898"/>
      <c r="DQ81" s="896"/>
      <c r="DR81" s="897"/>
      <c r="DS81" s="897"/>
      <c r="DT81" s="897"/>
      <c r="DU81" s="898"/>
      <c r="DV81" s="899"/>
      <c r="DW81" s="900"/>
      <c r="DX81" s="900"/>
      <c r="DY81" s="900"/>
      <c r="DZ81" s="901"/>
      <c r="EA81" s="202"/>
    </row>
    <row r="82" spans="1:131" ht="26.25" customHeight="1" x14ac:dyDescent="0.15">
      <c r="A82" s="209">
        <v>15</v>
      </c>
      <c r="B82" s="914"/>
      <c r="C82" s="911"/>
      <c r="D82" s="911"/>
      <c r="E82" s="911"/>
      <c r="F82" s="911"/>
      <c r="G82" s="911"/>
      <c r="H82" s="911"/>
      <c r="I82" s="911"/>
      <c r="J82" s="911"/>
      <c r="K82" s="911"/>
      <c r="L82" s="911"/>
      <c r="M82" s="911"/>
      <c r="N82" s="911"/>
      <c r="O82" s="911"/>
      <c r="P82" s="912"/>
      <c r="Q82" s="913"/>
      <c r="R82" s="856"/>
      <c r="S82" s="856"/>
      <c r="T82" s="856"/>
      <c r="U82" s="856"/>
      <c r="V82" s="856"/>
      <c r="W82" s="856"/>
      <c r="X82" s="856"/>
      <c r="Y82" s="856"/>
      <c r="Z82" s="856"/>
      <c r="AA82" s="856"/>
      <c r="AB82" s="856"/>
      <c r="AC82" s="856"/>
      <c r="AD82" s="856"/>
      <c r="AE82" s="856"/>
      <c r="AF82" s="856"/>
      <c r="AG82" s="856"/>
      <c r="AH82" s="856"/>
      <c r="AI82" s="856"/>
      <c r="AJ82" s="856"/>
      <c r="AK82" s="856"/>
      <c r="AL82" s="856"/>
      <c r="AM82" s="856"/>
      <c r="AN82" s="856"/>
      <c r="AO82" s="856"/>
      <c r="AP82" s="856"/>
      <c r="AQ82" s="856"/>
      <c r="AR82" s="856"/>
      <c r="AS82" s="856"/>
      <c r="AT82" s="856"/>
      <c r="AU82" s="856"/>
      <c r="AV82" s="856"/>
      <c r="AW82" s="856"/>
      <c r="AX82" s="856"/>
      <c r="AY82" s="856"/>
      <c r="AZ82" s="858"/>
      <c r="BA82" s="858"/>
      <c r="BB82" s="858"/>
      <c r="BC82" s="858"/>
      <c r="BD82" s="859"/>
      <c r="BE82" s="212"/>
      <c r="BF82" s="212"/>
      <c r="BG82" s="212"/>
      <c r="BH82" s="212"/>
      <c r="BI82" s="212"/>
      <c r="BJ82" s="212"/>
      <c r="BK82" s="212"/>
      <c r="BL82" s="212"/>
      <c r="BM82" s="212"/>
      <c r="BN82" s="212"/>
      <c r="BO82" s="212"/>
      <c r="BP82" s="212"/>
      <c r="BQ82" s="209">
        <v>76</v>
      </c>
      <c r="BR82" s="214"/>
      <c r="BS82" s="899"/>
      <c r="BT82" s="900"/>
      <c r="BU82" s="900"/>
      <c r="BV82" s="900"/>
      <c r="BW82" s="900"/>
      <c r="BX82" s="900"/>
      <c r="BY82" s="900"/>
      <c r="BZ82" s="900"/>
      <c r="CA82" s="900"/>
      <c r="CB82" s="900"/>
      <c r="CC82" s="900"/>
      <c r="CD82" s="900"/>
      <c r="CE82" s="900"/>
      <c r="CF82" s="900"/>
      <c r="CG82" s="902"/>
      <c r="CH82" s="896"/>
      <c r="CI82" s="897"/>
      <c r="CJ82" s="897"/>
      <c r="CK82" s="897"/>
      <c r="CL82" s="898"/>
      <c r="CM82" s="896"/>
      <c r="CN82" s="897"/>
      <c r="CO82" s="897"/>
      <c r="CP82" s="897"/>
      <c r="CQ82" s="898"/>
      <c r="CR82" s="896"/>
      <c r="CS82" s="897"/>
      <c r="CT82" s="897"/>
      <c r="CU82" s="897"/>
      <c r="CV82" s="898"/>
      <c r="CW82" s="896"/>
      <c r="CX82" s="897"/>
      <c r="CY82" s="897"/>
      <c r="CZ82" s="897"/>
      <c r="DA82" s="898"/>
      <c r="DB82" s="896"/>
      <c r="DC82" s="897"/>
      <c r="DD82" s="897"/>
      <c r="DE82" s="897"/>
      <c r="DF82" s="898"/>
      <c r="DG82" s="896"/>
      <c r="DH82" s="897"/>
      <c r="DI82" s="897"/>
      <c r="DJ82" s="897"/>
      <c r="DK82" s="898"/>
      <c r="DL82" s="896"/>
      <c r="DM82" s="897"/>
      <c r="DN82" s="897"/>
      <c r="DO82" s="897"/>
      <c r="DP82" s="898"/>
      <c r="DQ82" s="896"/>
      <c r="DR82" s="897"/>
      <c r="DS82" s="897"/>
      <c r="DT82" s="897"/>
      <c r="DU82" s="898"/>
      <c r="DV82" s="899"/>
      <c r="DW82" s="900"/>
      <c r="DX82" s="900"/>
      <c r="DY82" s="900"/>
      <c r="DZ82" s="901"/>
      <c r="EA82" s="202"/>
    </row>
    <row r="83" spans="1:131" ht="26.25" customHeight="1" x14ac:dyDescent="0.15">
      <c r="A83" s="209">
        <v>16</v>
      </c>
      <c r="B83" s="914"/>
      <c r="C83" s="911"/>
      <c r="D83" s="911"/>
      <c r="E83" s="911"/>
      <c r="F83" s="911"/>
      <c r="G83" s="911"/>
      <c r="H83" s="911"/>
      <c r="I83" s="911"/>
      <c r="J83" s="911"/>
      <c r="K83" s="911"/>
      <c r="L83" s="911"/>
      <c r="M83" s="911"/>
      <c r="N83" s="911"/>
      <c r="O83" s="911"/>
      <c r="P83" s="912"/>
      <c r="Q83" s="913"/>
      <c r="R83" s="856"/>
      <c r="S83" s="856"/>
      <c r="T83" s="856"/>
      <c r="U83" s="856"/>
      <c r="V83" s="856"/>
      <c r="W83" s="856"/>
      <c r="X83" s="856"/>
      <c r="Y83" s="856"/>
      <c r="Z83" s="856"/>
      <c r="AA83" s="856"/>
      <c r="AB83" s="856"/>
      <c r="AC83" s="856"/>
      <c r="AD83" s="856"/>
      <c r="AE83" s="856"/>
      <c r="AF83" s="856"/>
      <c r="AG83" s="856"/>
      <c r="AH83" s="856"/>
      <c r="AI83" s="856"/>
      <c r="AJ83" s="856"/>
      <c r="AK83" s="856"/>
      <c r="AL83" s="856"/>
      <c r="AM83" s="856"/>
      <c r="AN83" s="856"/>
      <c r="AO83" s="856"/>
      <c r="AP83" s="856"/>
      <c r="AQ83" s="856"/>
      <c r="AR83" s="856"/>
      <c r="AS83" s="856"/>
      <c r="AT83" s="856"/>
      <c r="AU83" s="856"/>
      <c r="AV83" s="856"/>
      <c r="AW83" s="856"/>
      <c r="AX83" s="856"/>
      <c r="AY83" s="856"/>
      <c r="AZ83" s="858"/>
      <c r="BA83" s="858"/>
      <c r="BB83" s="858"/>
      <c r="BC83" s="858"/>
      <c r="BD83" s="859"/>
      <c r="BE83" s="212"/>
      <c r="BF83" s="212"/>
      <c r="BG83" s="212"/>
      <c r="BH83" s="212"/>
      <c r="BI83" s="212"/>
      <c r="BJ83" s="212"/>
      <c r="BK83" s="212"/>
      <c r="BL83" s="212"/>
      <c r="BM83" s="212"/>
      <c r="BN83" s="212"/>
      <c r="BO83" s="212"/>
      <c r="BP83" s="212"/>
      <c r="BQ83" s="209">
        <v>77</v>
      </c>
      <c r="BR83" s="214"/>
      <c r="BS83" s="899"/>
      <c r="BT83" s="900"/>
      <c r="BU83" s="900"/>
      <c r="BV83" s="900"/>
      <c r="BW83" s="900"/>
      <c r="BX83" s="900"/>
      <c r="BY83" s="900"/>
      <c r="BZ83" s="900"/>
      <c r="CA83" s="900"/>
      <c r="CB83" s="900"/>
      <c r="CC83" s="900"/>
      <c r="CD83" s="900"/>
      <c r="CE83" s="900"/>
      <c r="CF83" s="900"/>
      <c r="CG83" s="902"/>
      <c r="CH83" s="896"/>
      <c r="CI83" s="897"/>
      <c r="CJ83" s="897"/>
      <c r="CK83" s="897"/>
      <c r="CL83" s="898"/>
      <c r="CM83" s="896"/>
      <c r="CN83" s="897"/>
      <c r="CO83" s="897"/>
      <c r="CP83" s="897"/>
      <c r="CQ83" s="898"/>
      <c r="CR83" s="896"/>
      <c r="CS83" s="897"/>
      <c r="CT83" s="897"/>
      <c r="CU83" s="897"/>
      <c r="CV83" s="898"/>
      <c r="CW83" s="896"/>
      <c r="CX83" s="897"/>
      <c r="CY83" s="897"/>
      <c r="CZ83" s="897"/>
      <c r="DA83" s="898"/>
      <c r="DB83" s="896"/>
      <c r="DC83" s="897"/>
      <c r="DD83" s="897"/>
      <c r="DE83" s="897"/>
      <c r="DF83" s="898"/>
      <c r="DG83" s="896"/>
      <c r="DH83" s="897"/>
      <c r="DI83" s="897"/>
      <c r="DJ83" s="897"/>
      <c r="DK83" s="898"/>
      <c r="DL83" s="896"/>
      <c r="DM83" s="897"/>
      <c r="DN83" s="897"/>
      <c r="DO83" s="897"/>
      <c r="DP83" s="898"/>
      <c r="DQ83" s="896"/>
      <c r="DR83" s="897"/>
      <c r="DS83" s="897"/>
      <c r="DT83" s="897"/>
      <c r="DU83" s="898"/>
      <c r="DV83" s="899"/>
      <c r="DW83" s="900"/>
      <c r="DX83" s="900"/>
      <c r="DY83" s="900"/>
      <c r="DZ83" s="901"/>
      <c r="EA83" s="202"/>
    </row>
    <row r="84" spans="1:131" ht="26.25" customHeight="1" x14ac:dyDescent="0.15">
      <c r="A84" s="209">
        <v>17</v>
      </c>
      <c r="B84" s="914"/>
      <c r="C84" s="911"/>
      <c r="D84" s="911"/>
      <c r="E84" s="911"/>
      <c r="F84" s="911"/>
      <c r="G84" s="911"/>
      <c r="H84" s="911"/>
      <c r="I84" s="911"/>
      <c r="J84" s="911"/>
      <c r="K84" s="911"/>
      <c r="L84" s="911"/>
      <c r="M84" s="911"/>
      <c r="N84" s="911"/>
      <c r="O84" s="911"/>
      <c r="P84" s="912"/>
      <c r="Q84" s="913"/>
      <c r="R84" s="856"/>
      <c r="S84" s="856"/>
      <c r="T84" s="856"/>
      <c r="U84" s="856"/>
      <c r="V84" s="856"/>
      <c r="W84" s="856"/>
      <c r="X84" s="856"/>
      <c r="Y84" s="856"/>
      <c r="Z84" s="856"/>
      <c r="AA84" s="856"/>
      <c r="AB84" s="856"/>
      <c r="AC84" s="856"/>
      <c r="AD84" s="856"/>
      <c r="AE84" s="856"/>
      <c r="AF84" s="856"/>
      <c r="AG84" s="856"/>
      <c r="AH84" s="856"/>
      <c r="AI84" s="856"/>
      <c r="AJ84" s="856"/>
      <c r="AK84" s="856"/>
      <c r="AL84" s="856"/>
      <c r="AM84" s="856"/>
      <c r="AN84" s="856"/>
      <c r="AO84" s="856"/>
      <c r="AP84" s="856"/>
      <c r="AQ84" s="856"/>
      <c r="AR84" s="856"/>
      <c r="AS84" s="856"/>
      <c r="AT84" s="856"/>
      <c r="AU84" s="856"/>
      <c r="AV84" s="856"/>
      <c r="AW84" s="856"/>
      <c r="AX84" s="856"/>
      <c r="AY84" s="856"/>
      <c r="AZ84" s="858"/>
      <c r="BA84" s="858"/>
      <c r="BB84" s="858"/>
      <c r="BC84" s="858"/>
      <c r="BD84" s="859"/>
      <c r="BE84" s="212"/>
      <c r="BF84" s="212"/>
      <c r="BG84" s="212"/>
      <c r="BH84" s="212"/>
      <c r="BI84" s="212"/>
      <c r="BJ84" s="212"/>
      <c r="BK84" s="212"/>
      <c r="BL84" s="212"/>
      <c r="BM84" s="212"/>
      <c r="BN84" s="212"/>
      <c r="BO84" s="212"/>
      <c r="BP84" s="212"/>
      <c r="BQ84" s="209">
        <v>78</v>
      </c>
      <c r="BR84" s="214"/>
      <c r="BS84" s="899"/>
      <c r="BT84" s="900"/>
      <c r="BU84" s="900"/>
      <c r="BV84" s="900"/>
      <c r="BW84" s="900"/>
      <c r="BX84" s="900"/>
      <c r="BY84" s="900"/>
      <c r="BZ84" s="900"/>
      <c r="CA84" s="900"/>
      <c r="CB84" s="900"/>
      <c r="CC84" s="900"/>
      <c r="CD84" s="900"/>
      <c r="CE84" s="900"/>
      <c r="CF84" s="900"/>
      <c r="CG84" s="902"/>
      <c r="CH84" s="896"/>
      <c r="CI84" s="897"/>
      <c r="CJ84" s="897"/>
      <c r="CK84" s="897"/>
      <c r="CL84" s="898"/>
      <c r="CM84" s="896"/>
      <c r="CN84" s="897"/>
      <c r="CO84" s="897"/>
      <c r="CP84" s="897"/>
      <c r="CQ84" s="898"/>
      <c r="CR84" s="896"/>
      <c r="CS84" s="897"/>
      <c r="CT84" s="897"/>
      <c r="CU84" s="897"/>
      <c r="CV84" s="898"/>
      <c r="CW84" s="896"/>
      <c r="CX84" s="897"/>
      <c r="CY84" s="897"/>
      <c r="CZ84" s="897"/>
      <c r="DA84" s="898"/>
      <c r="DB84" s="896"/>
      <c r="DC84" s="897"/>
      <c r="DD84" s="897"/>
      <c r="DE84" s="897"/>
      <c r="DF84" s="898"/>
      <c r="DG84" s="896"/>
      <c r="DH84" s="897"/>
      <c r="DI84" s="897"/>
      <c r="DJ84" s="897"/>
      <c r="DK84" s="898"/>
      <c r="DL84" s="896"/>
      <c r="DM84" s="897"/>
      <c r="DN84" s="897"/>
      <c r="DO84" s="897"/>
      <c r="DP84" s="898"/>
      <c r="DQ84" s="896"/>
      <c r="DR84" s="897"/>
      <c r="DS84" s="897"/>
      <c r="DT84" s="897"/>
      <c r="DU84" s="898"/>
      <c r="DV84" s="899"/>
      <c r="DW84" s="900"/>
      <c r="DX84" s="900"/>
      <c r="DY84" s="900"/>
      <c r="DZ84" s="901"/>
      <c r="EA84" s="202"/>
    </row>
    <row r="85" spans="1:131" ht="26.25" customHeight="1" x14ac:dyDescent="0.15">
      <c r="A85" s="209">
        <v>18</v>
      </c>
      <c r="B85" s="914"/>
      <c r="C85" s="911"/>
      <c r="D85" s="911"/>
      <c r="E85" s="911"/>
      <c r="F85" s="911"/>
      <c r="G85" s="911"/>
      <c r="H85" s="911"/>
      <c r="I85" s="911"/>
      <c r="J85" s="911"/>
      <c r="K85" s="911"/>
      <c r="L85" s="911"/>
      <c r="M85" s="911"/>
      <c r="N85" s="911"/>
      <c r="O85" s="911"/>
      <c r="P85" s="912"/>
      <c r="Q85" s="913"/>
      <c r="R85" s="856"/>
      <c r="S85" s="856"/>
      <c r="T85" s="856"/>
      <c r="U85" s="856"/>
      <c r="V85" s="856"/>
      <c r="W85" s="856"/>
      <c r="X85" s="856"/>
      <c r="Y85" s="856"/>
      <c r="Z85" s="856"/>
      <c r="AA85" s="856"/>
      <c r="AB85" s="856"/>
      <c r="AC85" s="856"/>
      <c r="AD85" s="856"/>
      <c r="AE85" s="856"/>
      <c r="AF85" s="856"/>
      <c r="AG85" s="856"/>
      <c r="AH85" s="856"/>
      <c r="AI85" s="856"/>
      <c r="AJ85" s="856"/>
      <c r="AK85" s="856"/>
      <c r="AL85" s="856"/>
      <c r="AM85" s="856"/>
      <c r="AN85" s="856"/>
      <c r="AO85" s="856"/>
      <c r="AP85" s="856"/>
      <c r="AQ85" s="856"/>
      <c r="AR85" s="856"/>
      <c r="AS85" s="856"/>
      <c r="AT85" s="856"/>
      <c r="AU85" s="856"/>
      <c r="AV85" s="856"/>
      <c r="AW85" s="856"/>
      <c r="AX85" s="856"/>
      <c r="AY85" s="856"/>
      <c r="AZ85" s="858"/>
      <c r="BA85" s="858"/>
      <c r="BB85" s="858"/>
      <c r="BC85" s="858"/>
      <c r="BD85" s="859"/>
      <c r="BE85" s="212"/>
      <c r="BF85" s="212"/>
      <c r="BG85" s="212"/>
      <c r="BH85" s="212"/>
      <c r="BI85" s="212"/>
      <c r="BJ85" s="212"/>
      <c r="BK85" s="212"/>
      <c r="BL85" s="212"/>
      <c r="BM85" s="212"/>
      <c r="BN85" s="212"/>
      <c r="BO85" s="212"/>
      <c r="BP85" s="212"/>
      <c r="BQ85" s="209">
        <v>79</v>
      </c>
      <c r="BR85" s="214"/>
      <c r="BS85" s="899"/>
      <c r="BT85" s="900"/>
      <c r="BU85" s="900"/>
      <c r="BV85" s="900"/>
      <c r="BW85" s="900"/>
      <c r="BX85" s="900"/>
      <c r="BY85" s="900"/>
      <c r="BZ85" s="900"/>
      <c r="CA85" s="900"/>
      <c r="CB85" s="900"/>
      <c r="CC85" s="900"/>
      <c r="CD85" s="900"/>
      <c r="CE85" s="900"/>
      <c r="CF85" s="900"/>
      <c r="CG85" s="902"/>
      <c r="CH85" s="896"/>
      <c r="CI85" s="897"/>
      <c r="CJ85" s="897"/>
      <c r="CK85" s="897"/>
      <c r="CL85" s="898"/>
      <c r="CM85" s="896"/>
      <c r="CN85" s="897"/>
      <c r="CO85" s="897"/>
      <c r="CP85" s="897"/>
      <c r="CQ85" s="898"/>
      <c r="CR85" s="896"/>
      <c r="CS85" s="897"/>
      <c r="CT85" s="897"/>
      <c r="CU85" s="897"/>
      <c r="CV85" s="898"/>
      <c r="CW85" s="896"/>
      <c r="CX85" s="897"/>
      <c r="CY85" s="897"/>
      <c r="CZ85" s="897"/>
      <c r="DA85" s="898"/>
      <c r="DB85" s="896"/>
      <c r="DC85" s="897"/>
      <c r="DD85" s="897"/>
      <c r="DE85" s="897"/>
      <c r="DF85" s="898"/>
      <c r="DG85" s="896"/>
      <c r="DH85" s="897"/>
      <c r="DI85" s="897"/>
      <c r="DJ85" s="897"/>
      <c r="DK85" s="898"/>
      <c r="DL85" s="896"/>
      <c r="DM85" s="897"/>
      <c r="DN85" s="897"/>
      <c r="DO85" s="897"/>
      <c r="DP85" s="898"/>
      <c r="DQ85" s="896"/>
      <c r="DR85" s="897"/>
      <c r="DS85" s="897"/>
      <c r="DT85" s="897"/>
      <c r="DU85" s="898"/>
      <c r="DV85" s="899"/>
      <c r="DW85" s="900"/>
      <c r="DX85" s="900"/>
      <c r="DY85" s="900"/>
      <c r="DZ85" s="901"/>
      <c r="EA85" s="202"/>
    </row>
    <row r="86" spans="1:131" ht="26.25" customHeight="1" x14ac:dyDescent="0.15">
      <c r="A86" s="209">
        <v>19</v>
      </c>
      <c r="B86" s="914"/>
      <c r="C86" s="911"/>
      <c r="D86" s="911"/>
      <c r="E86" s="911"/>
      <c r="F86" s="911"/>
      <c r="G86" s="911"/>
      <c r="H86" s="911"/>
      <c r="I86" s="911"/>
      <c r="J86" s="911"/>
      <c r="K86" s="911"/>
      <c r="L86" s="911"/>
      <c r="M86" s="911"/>
      <c r="N86" s="911"/>
      <c r="O86" s="911"/>
      <c r="P86" s="912"/>
      <c r="Q86" s="913"/>
      <c r="R86" s="856"/>
      <c r="S86" s="856"/>
      <c r="T86" s="856"/>
      <c r="U86" s="856"/>
      <c r="V86" s="856"/>
      <c r="W86" s="856"/>
      <c r="X86" s="856"/>
      <c r="Y86" s="856"/>
      <c r="Z86" s="856"/>
      <c r="AA86" s="856"/>
      <c r="AB86" s="856"/>
      <c r="AC86" s="856"/>
      <c r="AD86" s="856"/>
      <c r="AE86" s="856"/>
      <c r="AF86" s="856"/>
      <c r="AG86" s="856"/>
      <c r="AH86" s="856"/>
      <c r="AI86" s="856"/>
      <c r="AJ86" s="856"/>
      <c r="AK86" s="856"/>
      <c r="AL86" s="856"/>
      <c r="AM86" s="856"/>
      <c r="AN86" s="856"/>
      <c r="AO86" s="856"/>
      <c r="AP86" s="856"/>
      <c r="AQ86" s="856"/>
      <c r="AR86" s="856"/>
      <c r="AS86" s="856"/>
      <c r="AT86" s="856"/>
      <c r="AU86" s="856"/>
      <c r="AV86" s="856"/>
      <c r="AW86" s="856"/>
      <c r="AX86" s="856"/>
      <c r="AY86" s="856"/>
      <c r="AZ86" s="858"/>
      <c r="BA86" s="858"/>
      <c r="BB86" s="858"/>
      <c r="BC86" s="858"/>
      <c r="BD86" s="859"/>
      <c r="BE86" s="212"/>
      <c r="BF86" s="212"/>
      <c r="BG86" s="212"/>
      <c r="BH86" s="212"/>
      <c r="BI86" s="212"/>
      <c r="BJ86" s="212"/>
      <c r="BK86" s="212"/>
      <c r="BL86" s="212"/>
      <c r="BM86" s="212"/>
      <c r="BN86" s="212"/>
      <c r="BO86" s="212"/>
      <c r="BP86" s="212"/>
      <c r="BQ86" s="209">
        <v>80</v>
      </c>
      <c r="BR86" s="214"/>
      <c r="BS86" s="899"/>
      <c r="BT86" s="900"/>
      <c r="BU86" s="900"/>
      <c r="BV86" s="900"/>
      <c r="BW86" s="900"/>
      <c r="BX86" s="900"/>
      <c r="BY86" s="900"/>
      <c r="BZ86" s="900"/>
      <c r="CA86" s="900"/>
      <c r="CB86" s="900"/>
      <c r="CC86" s="900"/>
      <c r="CD86" s="900"/>
      <c r="CE86" s="900"/>
      <c r="CF86" s="900"/>
      <c r="CG86" s="902"/>
      <c r="CH86" s="896"/>
      <c r="CI86" s="897"/>
      <c r="CJ86" s="897"/>
      <c r="CK86" s="897"/>
      <c r="CL86" s="898"/>
      <c r="CM86" s="896"/>
      <c r="CN86" s="897"/>
      <c r="CO86" s="897"/>
      <c r="CP86" s="897"/>
      <c r="CQ86" s="898"/>
      <c r="CR86" s="896"/>
      <c r="CS86" s="897"/>
      <c r="CT86" s="897"/>
      <c r="CU86" s="897"/>
      <c r="CV86" s="898"/>
      <c r="CW86" s="896"/>
      <c r="CX86" s="897"/>
      <c r="CY86" s="897"/>
      <c r="CZ86" s="897"/>
      <c r="DA86" s="898"/>
      <c r="DB86" s="896"/>
      <c r="DC86" s="897"/>
      <c r="DD86" s="897"/>
      <c r="DE86" s="897"/>
      <c r="DF86" s="898"/>
      <c r="DG86" s="896"/>
      <c r="DH86" s="897"/>
      <c r="DI86" s="897"/>
      <c r="DJ86" s="897"/>
      <c r="DK86" s="898"/>
      <c r="DL86" s="896"/>
      <c r="DM86" s="897"/>
      <c r="DN86" s="897"/>
      <c r="DO86" s="897"/>
      <c r="DP86" s="898"/>
      <c r="DQ86" s="896"/>
      <c r="DR86" s="897"/>
      <c r="DS86" s="897"/>
      <c r="DT86" s="897"/>
      <c r="DU86" s="898"/>
      <c r="DV86" s="899"/>
      <c r="DW86" s="900"/>
      <c r="DX86" s="900"/>
      <c r="DY86" s="900"/>
      <c r="DZ86" s="901"/>
      <c r="EA86" s="202"/>
    </row>
    <row r="87" spans="1:131" ht="26.25" customHeight="1" x14ac:dyDescent="0.15">
      <c r="A87" s="215">
        <v>20</v>
      </c>
      <c r="B87" s="918"/>
      <c r="C87" s="919"/>
      <c r="D87" s="919"/>
      <c r="E87" s="919"/>
      <c r="F87" s="919"/>
      <c r="G87" s="919"/>
      <c r="H87" s="919"/>
      <c r="I87" s="919"/>
      <c r="J87" s="919"/>
      <c r="K87" s="919"/>
      <c r="L87" s="919"/>
      <c r="M87" s="919"/>
      <c r="N87" s="919"/>
      <c r="O87" s="919"/>
      <c r="P87" s="920"/>
      <c r="Q87" s="921"/>
      <c r="R87" s="922"/>
      <c r="S87" s="922"/>
      <c r="T87" s="922"/>
      <c r="U87" s="922"/>
      <c r="V87" s="922"/>
      <c r="W87" s="922"/>
      <c r="X87" s="922"/>
      <c r="Y87" s="922"/>
      <c r="Z87" s="922"/>
      <c r="AA87" s="922"/>
      <c r="AB87" s="922"/>
      <c r="AC87" s="922"/>
      <c r="AD87" s="922"/>
      <c r="AE87" s="922"/>
      <c r="AF87" s="922"/>
      <c r="AG87" s="922"/>
      <c r="AH87" s="922"/>
      <c r="AI87" s="922"/>
      <c r="AJ87" s="922"/>
      <c r="AK87" s="922"/>
      <c r="AL87" s="922"/>
      <c r="AM87" s="922"/>
      <c r="AN87" s="922"/>
      <c r="AO87" s="922"/>
      <c r="AP87" s="922"/>
      <c r="AQ87" s="922"/>
      <c r="AR87" s="922"/>
      <c r="AS87" s="922"/>
      <c r="AT87" s="922"/>
      <c r="AU87" s="922"/>
      <c r="AV87" s="922"/>
      <c r="AW87" s="922"/>
      <c r="AX87" s="922"/>
      <c r="AY87" s="922"/>
      <c r="AZ87" s="923"/>
      <c r="BA87" s="923"/>
      <c r="BB87" s="923"/>
      <c r="BC87" s="923"/>
      <c r="BD87" s="924"/>
      <c r="BE87" s="212"/>
      <c r="BF87" s="212"/>
      <c r="BG87" s="212"/>
      <c r="BH87" s="212"/>
      <c r="BI87" s="212"/>
      <c r="BJ87" s="212"/>
      <c r="BK87" s="212"/>
      <c r="BL87" s="212"/>
      <c r="BM87" s="212"/>
      <c r="BN87" s="212"/>
      <c r="BO87" s="212"/>
      <c r="BP87" s="212"/>
      <c r="BQ87" s="209">
        <v>81</v>
      </c>
      <c r="BR87" s="214"/>
      <c r="BS87" s="899"/>
      <c r="BT87" s="900"/>
      <c r="BU87" s="900"/>
      <c r="BV87" s="900"/>
      <c r="BW87" s="900"/>
      <c r="BX87" s="900"/>
      <c r="BY87" s="900"/>
      <c r="BZ87" s="900"/>
      <c r="CA87" s="900"/>
      <c r="CB87" s="900"/>
      <c r="CC87" s="900"/>
      <c r="CD87" s="900"/>
      <c r="CE87" s="900"/>
      <c r="CF87" s="900"/>
      <c r="CG87" s="902"/>
      <c r="CH87" s="896"/>
      <c r="CI87" s="897"/>
      <c r="CJ87" s="897"/>
      <c r="CK87" s="897"/>
      <c r="CL87" s="898"/>
      <c r="CM87" s="896"/>
      <c r="CN87" s="897"/>
      <c r="CO87" s="897"/>
      <c r="CP87" s="897"/>
      <c r="CQ87" s="898"/>
      <c r="CR87" s="896"/>
      <c r="CS87" s="897"/>
      <c r="CT87" s="897"/>
      <c r="CU87" s="897"/>
      <c r="CV87" s="898"/>
      <c r="CW87" s="896"/>
      <c r="CX87" s="897"/>
      <c r="CY87" s="897"/>
      <c r="CZ87" s="897"/>
      <c r="DA87" s="898"/>
      <c r="DB87" s="896"/>
      <c r="DC87" s="897"/>
      <c r="DD87" s="897"/>
      <c r="DE87" s="897"/>
      <c r="DF87" s="898"/>
      <c r="DG87" s="896"/>
      <c r="DH87" s="897"/>
      <c r="DI87" s="897"/>
      <c r="DJ87" s="897"/>
      <c r="DK87" s="898"/>
      <c r="DL87" s="896"/>
      <c r="DM87" s="897"/>
      <c r="DN87" s="897"/>
      <c r="DO87" s="897"/>
      <c r="DP87" s="898"/>
      <c r="DQ87" s="896"/>
      <c r="DR87" s="897"/>
      <c r="DS87" s="897"/>
      <c r="DT87" s="897"/>
      <c r="DU87" s="898"/>
      <c r="DV87" s="899"/>
      <c r="DW87" s="900"/>
      <c r="DX87" s="900"/>
      <c r="DY87" s="900"/>
      <c r="DZ87" s="901"/>
      <c r="EA87" s="202"/>
    </row>
    <row r="88" spans="1:131" ht="26.25" customHeight="1" thickBot="1" x14ac:dyDescent="0.2">
      <c r="A88" s="211" t="s">
        <v>382</v>
      </c>
      <c r="B88" s="834" t="s">
        <v>409</v>
      </c>
      <c r="C88" s="835"/>
      <c r="D88" s="835"/>
      <c r="E88" s="835"/>
      <c r="F88" s="835"/>
      <c r="G88" s="835"/>
      <c r="H88" s="835"/>
      <c r="I88" s="835"/>
      <c r="J88" s="835"/>
      <c r="K88" s="835"/>
      <c r="L88" s="835"/>
      <c r="M88" s="835"/>
      <c r="N88" s="835"/>
      <c r="O88" s="835"/>
      <c r="P88" s="836"/>
      <c r="Q88" s="891"/>
      <c r="R88" s="877"/>
      <c r="S88" s="877"/>
      <c r="T88" s="877"/>
      <c r="U88" s="877"/>
      <c r="V88" s="877"/>
      <c r="W88" s="877"/>
      <c r="X88" s="877"/>
      <c r="Y88" s="877"/>
      <c r="Z88" s="877"/>
      <c r="AA88" s="877"/>
      <c r="AB88" s="877"/>
      <c r="AC88" s="877"/>
      <c r="AD88" s="877"/>
      <c r="AE88" s="877"/>
      <c r="AF88" s="894">
        <v>51887</v>
      </c>
      <c r="AG88" s="894"/>
      <c r="AH88" s="894"/>
      <c r="AI88" s="894"/>
      <c r="AJ88" s="894"/>
      <c r="AK88" s="877"/>
      <c r="AL88" s="877"/>
      <c r="AM88" s="877"/>
      <c r="AN88" s="877"/>
      <c r="AO88" s="877"/>
      <c r="AP88" s="894" t="s">
        <v>578</v>
      </c>
      <c r="AQ88" s="894"/>
      <c r="AR88" s="894"/>
      <c r="AS88" s="894"/>
      <c r="AT88" s="894"/>
      <c r="AU88" s="894" t="s">
        <v>578</v>
      </c>
      <c r="AV88" s="894"/>
      <c r="AW88" s="894"/>
      <c r="AX88" s="894"/>
      <c r="AY88" s="894"/>
      <c r="AZ88" s="887"/>
      <c r="BA88" s="887"/>
      <c r="BB88" s="887"/>
      <c r="BC88" s="887"/>
      <c r="BD88" s="888"/>
      <c r="BE88" s="212"/>
      <c r="BF88" s="212"/>
      <c r="BG88" s="212"/>
      <c r="BH88" s="212"/>
      <c r="BI88" s="212"/>
      <c r="BJ88" s="212"/>
      <c r="BK88" s="212"/>
      <c r="BL88" s="212"/>
      <c r="BM88" s="212"/>
      <c r="BN88" s="212"/>
      <c r="BO88" s="212"/>
      <c r="BP88" s="212"/>
      <c r="BQ88" s="209">
        <v>82</v>
      </c>
      <c r="BR88" s="214"/>
      <c r="BS88" s="899"/>
      <c r="BT88" s="900"/>
      <c r="BU88" s="900"/>
      <c r="BV88" s="900"/>
      <c r="BW88" s="900"/>
      <c r="BX88" s="900"/>
      <c r="BY88" s="900"/>
      <c r="BZ88" s="900"/>
      <c r="CA88" s="900"/>
      <c r="CB88" s="900"/>
      <c r="CC88" s="900"/>
      <c r="CD88" s="900"/>
      <c r="CE88" s="900"/>
      <c r="CF88" s="900"/>
      <c r="CG88" s="902"/>
      <c r="CH88" s="896"/>
      <c r="CI88" s="897"/>
      <c r="CJ88" s="897"/>
      <c r="CK88" s="897"/>
      <c r="CL88" s="898"/>
      <c r="CM88" s="896"/>
      <c r="CN88" s="897"/>
      <c r="CO88" s="897"/>
      <c r="CP88" s="897"/>
      <c r="CQ88" s="898"/>
      <c r="CR88" s="896"/>
      <c r="CS88" s="897"/>
      <c r="CT88" s="897"/>
      <c r="CU88" s="897"/>
      <c r="CV88" s="898"/>
      <c r="CW88" s="896"/>
      <c r="CX88" s="897"/>
      <c r="CY88" s="897"/>
      <c r="CZ88" s="897"/>
      <c r="DA88" s="898"/>
      <c r="DB88" s="896"/>
      <c r="DC88" s="897"/>
      <c r="DD88" s="897"/>
      <c r="DE88" s="897"/>
      <c r="DF88" s="898"/>
      <c r="DG88" s="896"/>
      <c r="DH88" s="897"/>
      <c r="DI88" s="897"/>
      <c r="DJ88" s="897"/>
      <c r="DK88" s="898"/>
      <c r="DL88" s="896"/>
      <c r="DM88" s="897"/>
      <c r="DN88" s="897"/>
      <c r="DO88" s="897"/>
      <c r="DP88" s="898"/>
      <c r="DQ88" s="896"/>
      <c r="DR88" s="897"/>
      <c r="DS88" s="897"/>
      <c r="DT88" s="897"/>
      <c r="DU88" s="898"/>
      <c r="DV88" s="899"/>
      <c r="DW88" s="900"/>
      <c r="DX88" s="900"/>
      <c r="DY88" s="900"/>
      <c r="DZ88" s="901"/>
      <c r="EA88" s="202"/>
    </row>
    <row r="89" spans="1:131" ht="26.25" hidden="1" customHeight="1" x14ac:dyDescent="0.15">
      <c r="A89" s="216"/>
      <c r="B89" s="217"/>
      <c r="C89" s="217"/>
      <c r="D89" s="217"/>
      <c r="E89" s="217"/>
      <c r="F89" s="217"/>
      <c r="G89" s="217"/>
      <c r="H89" s="217"/>
      <c r="I89" s="217"/>
      <c r="J89" s="217"/>
      <c r="K89" s="217"/>
      <c r="L89" s="217"/>
      <c r="M89" s="217"/>
      <c r="N89" s="217"/>
      <c r="O89" s="217"/>
      <c r="P89" s="217"/>
      <c r="Q89" s="218"/>
      <c r="R89" s="218"/>
      <c r="S89" s="218"/>
      <c r="T89" s="218"/>
      <c r="U89" s="218"/>
      <c r="V89" s="218"/>
      <c r="W89" s="218"/>
      <c r="X89" s="218"/>
      <c r="Y89" s="218"/>
      <c r="Z89" s="218"/>
      <c r="AA89" s="218"/>
      <c r="AB89" s="218"/>
      <c r="AC89" s="218"/>
      <c r="AD89" s="218"/>
      <c r="AE89" s="218"/>
      <c r="AF89" s="218"/>
      <c r="AG89" s="218"/>
      <c r="AH89" s="218"/>
      <c r="AI89" s="218"/>
      <c r="AJ89" s="218"/>
      <c r="AK89" s="218"/>
      <c r="AL89" s="218"/>
      <c r="AM89" s="218"/>
      <c r="AN89" s="218"/>
      <c r="AO89" s="218"/>
      <c r="AP89" s="218"/>
      <c r="AQ89" s="218"/>
      <c r="AR89" s="218"/>
      <c r="AS89" s="218"/>
      <c r="AT89" s="218"/>
      <c r="AU89" s="218"/>
      <c r="AV89" s="218"/>
      <c r="AW89" s="218"/>
      <c r="AX89" s="218"/>
      <c r="AY89" s="218"/>
      <c r="AZ89" s="219"/>
      <c r="BA89" s="219"/>
      <c r="BB89" s="219"/>
      <c r="BC89" s="219"/>
      <c r="BD89" s="219"/>
      <c r="BE89" s="212"/>
      <c r="BF89" s="212"/>
      <c r="BG89" s="212"/>
      <c r="BH89" s="212"/>
      <c r="BI89" s="212"/>
      <c r="BJ89" s="212"/>
      <c r="BK89" s="212"/>
      <c r="BL89" s="212"/>
      <c r="BM89" s="212"/>
      <c r="BN89" s="212"/>
      <c r="BO89" s="212"/>
      <c r="BP89" s="212"/>
      <c r="BQ89" s="209">
        <v>83</v>
      </c>
      <c r="BR89" s="214"/>
      <c r="BS89" s="899"/>
      <c r="BT89" s="900"/>
      <c r="BU89" s="900"/>
      <c r="BV89" s="900"/>
      <c r="BW89" s="900"/>
      <c r="BX89" s="900"/>
      <c r="BY89" s="900"/>
      <c r="BZ89" s="900"/>
      <c r="CA89" s="900"/>
      <c r="CB89" s="900"/>
      <c r="CC89" s="900"/>
      <c r="CD89" s="900"/>
      <c r="CE89" s="900"/>
      <c r="CF89" s="900"/>
      <c r="CG89" s="902"/>
      <c r="CH89" s="896"/>
      <c r="CI89" s="897"/>
      <c r="CJ89" s="897"/>
      <c r="CK89" s="897"/>
      <c r="CL89" s="898"/>
      <c r="CM89" s="896"/>
      <c r="CN89" s="897"/>
      <c r="CO89" s="897"/>
      <c r="CP89" s="897"/>
      <c r="CQ89" s="898"/>
      <c r="CR89" s="896"/>
      <c r="CS89" s="897"/>
      <c r="CT89" s="897"/>
      <c r="CU89" s="897"/>
      <c r="CV89" s="898"/>
      <c r="CW89" s="896"/>
      <c r="CX89" s="897"/>
      <c r="CY89" s="897"/>
      <c r="CZ89" s="897"/>
      <c r="DA89" s="898"/>
      <c r="DB89" s="896"/>
      <c r="DC89" s="897"/>
      <c r="DD89" s="897"/>
      <c r="DE89" s="897"/>
      <c r="DF89" s="898"/>
      <c r="DG89" s="896"/>
      <c r="DH89" s="897"/>
      <c r="DI89" s="897"/>
      <c r="DJ89" s="897"/>
      <c r="DK89" s="898"/>
      <c r="DL89" s="896"/>
      <c r="DM89" s="897"/>
      <c r="DN89" s="897"/>
      <c r="DO89" s="897"/>
      <c r="DP89" s="898"/>
      <c r="DQ89" s="896"/>
      <c r="DR89" s="897"/>
      <c r="DS89" s="897"/>
      <c r="DT89" s="897"/>
      <c r="DU89" s="898"/>
      <c r="DV89" s="899"/>
      <c r="DW89" s="900"/>
      <c r="DX89" s="900"/>
      <c r="DY89" s="900"/>
      <c r="DZ89" s="901"/>
      <c r="EA89" s="202"/>
    </row>
    <row r="90" spans="1:131" ht="26.25" hidden="1" customHeight="1" x14ac:dyDescent="0.15">
      <c r="A90" s="216"/>
      <c r="B90" s="217"/>
      <c r="C90" s="217"/>
      <c r="D90" s="217"/>
      <c r="E90" s="217"/>
      <c r="F90" s="217"/>
      <c r="G90" s="217"/>
      <c r="H90" s="217"/>
      <c r="I90" s="217"/>
      <c r="J90" s="217"/>
      <c r="K90" s="217"/>
      <c r="L90" s="217"/>
      <c r="M90" s="217"/>
      <c r="N90" s="217"/>
      <c r="O90" s="217"/>
      <c r="P90" s="217"/>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c r="AZ90" s="219"/>
      <c r="BA90" s="219"/>
      <c r="BB90" s="219"/>
      <c r="BC90" s="219"/>
      <c r="BD90" s="219"/>
      <c r="BE90" s="212"/>
      <c r="BF90" s="212"/>
      <c r="BG90" s="212"/>
      <c r="BH90" s="212"/>
      <c r="BI90" s="212"/>
      <c r="BJ90" s="212"/>
      <c r="BK90" s="212"/>
      <c r="BL90" s="212"/>
      <c r="BM90" s="212"/>
      <c r="BN90" s="212"/>
      <c r="BO90" s="212"/>
      <c r="BP90" s="212"/>
      <c r="BQ90" s="209">
        <v>84</v>
      </c>
      <c r="BR90" s="214"/>
      <c r="BS90" s="899"/>
      <c r="BT90" s="900"/>
      <c r="BU90" s="900"/>
      <c r="BV90" s="900"/>
      <c r="BW90" s="900"/>
      <c r="BX90" s="900"/>
      <c r="BY90" s="900"/>
      <c r="BZ90" s="900"/>
      <c r="CA90" s="900"/>
      <c r="CB90" s="900"/>
      <c r="CC90" s="900"/>
      <c r="CD90" s="900"/>
      <c r="CE90" s="900"/>
      <c r="CF90" s="900"/>
      <c r="CG90" s="902"/>
      <c r="CH90" s="896"/>
      <c r="CI90" s="897"/>
      <c r="CJ90" s="897"/>
      <c r="CK90" s="897"/>
      <c r="CL90" s="898"/>
      <c r="CM90" s="896"/>
      <c r="CN90" s="897"/>
      <c r="CO90" s="897"/>
      <c r="CP90" s="897"/>
      <c r="CQ90" s="898"/>
      <c r="CR90" s="896"/>
      <c r="CS90" s="897"/>
      <c r="CT90" s="897"/>
      <c r="CU90" s="897"/>
      <c r="CV90" s="898"/>
      <c r="CW90" s="896"/>
      <c r="CX90" s="897"/>
      <c r="CY90" s="897"/>
      <c r="CZ90" s="897"/>
      <c r="DA90" s="898"/>
      <c r="DB90" s="896"/>
      <c r="DC90" s="897"/>
      <c r="DD90" s="897"/>
      <c r="DE90" s="897"/>
      <c r="DF90" s="898"/>
      <c r="DG90" s="896"/>
      <c r="DH90" s="897"/>
      <c r="DI90" s="897"/>
      <c r="DJ90" s="897"/>
      <c r="DK90" s="898"/>
      <c r="DL90" s="896"/>
      <c r="DM90" s="897"/>
      <c r="DN90" s="897"/>
      <c r="DO90" s="897"/>
      <c r="DP90" s="898"/>
      <c r="DQ90" s="896"/>
      <c r="DR90" s="897"/>
      <c r="DS90" s="897"/>
      <c r="DT90" s="897"/>
      <c r="DU90" s="898"/>
      <c r="DV90" s="899"/>
      <c r="DW90" s="900"/>
      <c r="DX90" s="900"/>
      <c r="DY90" s="900"/>
      <c r="DZ90" s="901"/>
      <c r="EA90" s="202"/>
    </row>
    <row r="91" spans="1:131" ht="26.25" hidden="1" customHeight="1" x14ac:dyDescent="0.15">
      <c r="A91" s="216"/>
      <c r="B91" s="217"/>
      <c r="C91" s="217"/>
      <c r="D91" s="217"/>
      <c r="E91" s="217"/>
      <c r="F91" s="217"/>
      <c r="G91" s="217"/>
      <c r="H91" s="217"/>
      <c r="I91" s="217"/>
      <c r="J91" s="217"/>
      <c r="K91" s="217"/>
      <c r="L91" s="217"/>
      <c r="M91" s="217"/>
      <c r="N91" s="217"/>
      <c r="O91" s="217"/>
      <c r="P91" s="217"/>
      <c r="Q91" s="218"/>
      <c r="R91" s="218"/>
      <c r="S91" s="218"/>
      <c r="T91" s="218"/>
      <c r="U91" s="218"/>
      <c r="V91" s="218"/>
      <c r="W91" s="218"/>
      <c r="X91" s="218"/>
      <c r="Y91" s="218"/>
      <c r="Z91" s="218"/>
      <c r="AA91" s="218"/>
      <c r="AB91" s="218"/>
      <c r="AC91" s="218"/>
      <c r="AD91" s="218"/>
      <c r="AE91" s="218"/>
      <c r="AF91" s="218"/>
      <c r="AG91" s="218"/>
      <c r="AH91" s="218"/>
      <c r="AI91" s="218"/>
      <c r="AJ91" s="218"/>
      <c r="AK91" s="218"/>
      <c r="AL91" s="218"/>
      <c r="AM91" s="218"/>
      <c r="AN91" s="218"/>
      <c r="AO91" s="218"/>
      <c r="AP91" s="218"/>
      <c r="AQ91" s="218"/>
      <c r="AR91" s="218"/>
      <c r="AS91" s="218"/>
      <c r="AT91" s="218"/>
      <c r="AU91" s="218"/>
      <c r="AV91" s="218"/>
      <c r="AW91" s="218"/>
      <c r="AX91" s="218"/>
      <c r="AY91" s="218"/>
      <c r="AZ91" s="219"/>
      <c r="BA91" s="219"/>
      <c r="BB91" s="219"/>
      <c r="BC91" s="219"/>
      <c r="BD91" s="219"/>
      <c r="BE91" s="212"/>
      <c r="BF91" s="212"/>
      <c r="BG91" s="212"/>
      <c r="BH91" s="212"/>
      <c r="BI91" s="212"/>
      <c r="BJ91" s="212"/>
      <c r="BK91" s="212"/>
      <c r="BL91" s="212"/>
      <c r="BM91" s="212"/>
      <c r="BN91" s="212"/>
      <c r="BO91" s="212"/>
      <c r="BP91" s="212"/>
      <c r="BQ91" s="209">
        <v>85</v>
      </c>
      <c r="BR91" s="214"/>
      <c r="BS91" s="899"/>
      <c r="BT91" s="900"/>
      <c r="BU91" s="900"/>
      <c r="BV91" s="900"/>
      <c r="BW91" s="900"/>
      <c r="BX91" s="900"/>
      <c r="BY91" s="900"/>
      <c r="BZ91" s="900"/>
      <c r="CA91" s="900"/>
      <c r="CB91" s="900"/>
      <c r="CC91" s="900"/>
      <c r="CD91" s="900"/>
      <c r="CE91" s="900"/>
      <c r="CF91" s="900"/>
      <c r="CG91" s="902"/>
      <c r="CH91" s="896"/>
      <c r="CI91" s="897"/>
      <c r="CJ91" s="897"/>
      <c r="CK91" s="897"/>
      <c r="CL91" s="898"/>
      <c r="CM91" s="896"/>
      <c r="CN91" s="897"/>
      <c r="CO91" s="897"/>
      <c r="CP91" s="897"/>
      <c r="CQ91" s="898"/>
      <c r="CR91" s="896"/>
      <c r="CS91" s="897"/>
      <c r="CT91" s="897"/>
      <c r="CU91" s="897"/>
      <c r="CV91" s="898"/>
      <c r="CW91" s="896"/>
      <c r="CX91" s="897"/>
      <c r="CY91" s="897"/>
      <c r="CZ91" s="897"/>
      <c r="DA91" s="898"/>
      <c r="DB91" s="896"/>
      <c r="DC91" s="897"/>
      <c r="DD91" s="897"/>
      <c r="DE91" s="897"/>
      <c r="DF91" s="898"/>
      <c r="DG91" s="896"/>
      <c r="DH91" s="897"/>
      <c r="DI91" s="897"/>
      <c r="DJ91" s="897"/>
      <c r="DK91" s="898"/>
      <c r="DL91" s="896"/>
      <c r="DM91" s="897"/>
      <c r="DN91" s="897"/>
      <c r="DO91" s="897"/>
      <c r="DP91" s="898"/>
      <c r="DQ91" s="896"/>
      <c r="DR91" s="897"/>
      <c r="DS91" s="897"/>
      <c r="DT91" s="897"/>
      <c r="DU91" s="898"/>
      <c r="DV91" s="899"/>
      <c r="DW91" s="900"/>
      <c r="DX91" s="900"/>
      <c r="DY91" s="900"/>
      <c r="DZ91" s="901"/>
      <c r="EA91" s="202"/>
    </row>
    <row r="92" spans="1:131" ht="26.25" hidden="1" customHeight="1" x14ac:dyDescent="0.15">
      <c r="A92" s="216"/>
      <c r="B92" s="217"/>
      <c r="C92" s="217"/>
      <c r="D92" s="217"/>
      <c r="E92" s="217"/>
      <c r="F92" s="217"/>
      <c r="G92" s="217"/>
      <c r="H92" s="217"/>
      <c r="I92" s="217"/>
      <c r="J92" s="217"/>
      <c r="K92" s="217"/>
      <c r="L92" s="217"/>
      <c r="M92" s="217"/>
      <c r="N92" s="217"/>
      <c r="O92" s="217"/>
      <c r="P92" s="217"/>
      <c r="Q92" s="218"/>
      <c r="R92" s="218"/>
      <c r="S92" s="218"/>
      <c r="T92" s="218"/>
      <c r="U92" s="218"/>
      <c r="V92" s="218"/>
      <c r="W92" s="218"/>
      <c r="X92" s="218"/>
      <c r="Y92" s="218"/>
      <c r="Z92" s="218"/>
      <c r="AA92" s="218"/>
      <c r="AB92" s="218"/>
      <c r="AC92" s="218"/>
      <c r="AD92" s="218"/>
      <c r="AE92" s="218"/>
      <c r="AF92" s="218"/>
      <c r="AG92" s="218"/>
      <c r="AH92" s="218"/>
      <c r="AI92" s="218"/>
      <c r="AJ92" s="218"/>
      <c r="AK92" s="218"/>
      <c r="AL92" s="218"/>
      <c r="AM92" s="218"/>
      <c r="AN92" s="218"/>
      <c r="AO92" s="218"/>
      <c r="AP92" s="218"/>
      <c r="AQ92" s="218"/>
      <c r="AR92" s="218"/>
      <c r="AS92" s="218"/>
      <c r="AT92" s="218"/>
      <c r="AU92" s="218"/>
      <c r="AV92" s="218"/>
      <c r="AW92" s="218"/>
      <c r="AX92" s="218"/>
      <c r="AY92" s="218"/>
      <c r="AZ92" s="219"/>
      <c r="BA92" s="219"/>
      <c r="BB92" s="219"/>
      <c r="BC92" s="219"/>
      <c r="BD92" s="219"/>
      <c r="BE92" s="212"/>
      <c r="BF92" s="212"/>
      <c r="BG92" s="212"/>
      <c r="BH92" s="212"/>
      <c r="BI92" s="212"/>
      <c r="BJ92" s="212"/>
      <c r="BK92" s="212"/>
      <c r="BL92" s="212"/>
      <c r="BM92" s="212"/>
      <c r="BN92" s="212"/>
      <c r="BO92" s="212"/>
      <c r="BP92" s="212"/>
      <c r="BQ92" s="209">
        <v>86</v>
      </c>
      <c r="BR92" s="214"/>
      <c r="BS92" s="899"/>
      <c r="BT92" s="900"/>
      <c r="BU92" s="900"/>
      <c r="BV92" s="900"/>
      <c r="BW92" s="900"/>
      <c r="BX92" s="900"/>
      <c r="BY92" s="900"/>
      <c r="BZ92" s="900"/>
      <c r="CA92" s="900"/>
      <c r="CB92" s="900"/>
      <c r="CC92" s="900"/>
      <c r="CD92" s="900"/>
      <c r="CE92" s="900"/>
      <c r="CF92" s="900"/>
      <c r="CG92" s="902"/>
      <c r="CH92" s="896"/>
      <c r="CI92" s="897"/>
      <c r="CJ92" s="897"/>
      <c r="CK92" s="897"/>
      <c r="CL92" s="898"/>
      <c r="CM92" s="896"/>
      <c r="CN92" s="897"/>
      <c r="CO92" s="897"/>
      <c r="CP92" s="897"/>
      <c r="CQ92" s="898"/>
      <c r="CR92" s="896"/>
      <c r="CS92" s="897"/>
      <c r="CT92" s="897"/>
      <c r="CU92" s="897"/>
      <c r="CV92" s="898"/>
      <c r="CW92" s="896"/>
      <c r="CX92" s="897"/>
      <c r="CY92" s="897"/>
      <c r="CZ92" s="897"/>
      <c r="DA92" s="898"/>
      <c r="DB92" s="896"/>
      <c r="DC92" s="897"/>
      <c r="DD92" s="897"/>
      <c r="DE92" s="897"/>
      <c r="DF92" s="898"/>
      <c r="DG92" s="896"/>
      <c r="DH92" s="897"/>
      <c r="DI92" s="897"/>
      <c r="DJ92" s="897"/>
      <c r="DK92" s="898"/>
      <c r="DL92" s="896"/>
      <c r="DM92" s="897"/>
      <c r="DN92" s="897"/>
      <c r="DO92" s="897"/>
      <c r="DP92" s="898"/>
      <c r="DQ92" s="896"/>
      <c r="DR92" s="897"/>
      <c r="DS92" s="897"/>
      <c r="DT92" s="897"/>
      <c r="DU92" s="898"/>
      <c r="DV92" s="899"/>
      <c r="DW92" s="900"/>
      <c r="DX92" s="900"/>
      <c r="DY92" s="900"/>
      <c r="DZ92" s="901"/>
      <c r="EA92" s="202"/>
    </row>
    <row r="93" spans="1:131" ht="26.25" hidden="1" customHeight="1" x14ac:dyDescent="0.15">
      <c r="A93" s="216"/>
      <c r="B93" s="217"/>
      <c r="C93" s="217"/>
      <c r="D93" s="217"/>
      <c r="E93" s="217"/>
      <c r="F93" s="217"/>
      <c r="G93" s="217"/>
      <c r="H93" s="217"/>
      <c r="I93" s="217"/>
      <c r="J93" s="217"/>
      <c r="K93" s="217"/>
      <c r="L93" s="217"/>
      <c r="M93" s="217"/>
      <c r="N93" s="217"/>
      <c r="O93" s="217"/>
      <c r="P93" s="217"/>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18"/>
      <c r="AR93" s="218"/>
      <c r="AS93" s="218"/>
      <c r="AT93" s="218"/>
      <c r="AU93" s="218"/>
      <c r="AV93" s="218"/>
      <c r="AW93" s="218"/>
      <c r="AX93" s="218"/>
      <c r="AY93" s="218"/>
      <c r="AZ93" s="219"/>
      <c r="BA93" s="219"/>
      <c r="BB93" s="219"/>
      <c r="BC93" s="219"/>
      <c r="BD93" s="219"/>
      <c r="BE93" s="212"/>
      <c r="BF93" s="212"/>
      <c r="BG93" s="212"/>
      <c r="BH93" s="212"/>
      <c r="BI93" s="212"/>
      <c r="BJ93" s="212"/>
      <c r="BK93" s="212"/>
      <c r="BL93" s="212"/>
      <c r="BM93" s="212"/>
      <c r="BN93" s="212"/>
      <c r="BO93" s="212"/>
      <c r="BP93" s="212"/>
      <c r="BQ93" s="209">
        <v>87</v>
      </c>
      <c r="BR93" s="214"/>
      <c r="BS93" s="899"/>
      <c r="BT93" s="900"/>
      <c r="BU93" s="900"/>
      <c r="BV93" s="900"/>
      <c r="BW93" s="900"/>
      <c r="BX93" s="900"/>
      <c r="BY93" s="900"/>
      <c r="BZ93" s="900"/>
      <c r="CA93" s="900"/>
      <c r="CB93" s="900"/>
      <c r="CC93" s="900"/>
      <c r="CD93" s="900"/>
      <c r="CE93" s="900"/>
      <c r="CF93" s="900"/>
      <c r="CG93" s="902"/>
      <c r="CH93" s="896"/>
      <c r="CI93" s="897"/>
      <c r="CJ93" s="897"/>
      <c r="CK93" s="897"/>
      <c r="CL93" s="898"/>
      <c r="CM93" s="896"/>
      <c r="CN93" s="897"/>
      <c r="CO93" s="897"/>
      <c r="CP93" s="897"/>
      <c r="CQ93" s="898"/>
      <c r="CR93" s="896"/>
      <c r="CS93" s="897"/>
      <c r="CT93" s="897"/>
      <c r="CU93" s="897"/>
      <c r="CV93" s="898"/>
      <c r="CW93" s="896"/>
      <c r="CX93" s="897"/>
      <c r="CY93" s="897"/>
      <c r="CZ93" s="897"/>
      <c r="DA93" s="898"/>
      <c r="DB93" s="896"/>
      <c r="DC93" s="897"/>
      <c r="DD93" s="897"/>
      <c r="DE93" s="897"/>
      <c r="DF93" s="898"/>
      <c r="DG93" s="896"/>
      <c r="DH93" s="897"/>
      <c r="DI93" s="897"/>
      <c r="DJ93" s="897"/>
      <c r="DK93" s="898"/>
      <c r="DL93" s="896"/>
      <c r="DM93" s="897"/>
      <c r="DN93" s="897"/>
      <c r="DO93" s="897"/>
      <c r="DP93" s="898"/>
      <c r="DQ93" s="896"/>
      <c r="DR93" s="897"/>
      <c r="DS93" s="897"/>
      <c r="DT93" s="897"/>
      <c r="DU93" s="898"/>
      <c r="DV93" s="899"/>
      <c r="DW93" s="900"/>
      <c r="DX93" s="900"/>
      <c r="DY93" s="900"/>
      <c r="DZ93" s="901"/>
      <c r="EA93" s="202"/>
    </row>
    <row r="94" spans="1:131" ht="26.25" hidden="1" customHeight="1" x14ac:dyDescent="0.15">
      <c r="A94" s="216"/>
      <c r="B94" s="217"/>
      <c r="C94" s="217"/>
      <c r="D94" s="217"/>
      <c r="E94" s="217"/>
      <c r="F94" s="217"/>
      <c r="G94" s="217"/>
      <c r="H94" s="217"/>
      <c r="I94" s="217"/>
      <c r="J94" s="217"/>
      <c r="K94" s="217"/>
      <c r="L94" s="217"/>
      <c r="M94" s="217"/>
      <c r="N94" s="217"/>
      <c r="O94" s="217"/>
      <c r="P94" s="217"/>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8"/>
      <c r="AN94" s="218"/>
      <c r="AO94" s="218"/>
      <c r="AP94" s="218"/>
      <c r="AQ94" s="218"/>
      <c r="AR94" s="218"/>
      <c r="AS94" s="218"/>
      <c r="AT94" s="218"/>
      <c r="AU94" s="218"/>
      <c r="AV94" s="218"/>
      <c r="AW94" s="218"/>
      <c r="AX94" s="218"/>
      <c r="AY94" s="218"/>
      <c r="AZ94" s="219"/>
      <c r="BA94" s="219"/>
      <c r="BB94" s="219"/>
      <c r="BC94" s="219"/>
      <c r="BD94" s="219"/>
      <c r="BE94" s="212"/>
      <c r="BF94" s="212"/>
      <c r="BG94" s="212"/>
      <c r="BH94" s="212"/>
      <c r="BI94" s="212"/>
      <c r="BJ94" s="212"/>
      <c r="BK94" s="212"/>
      <c r="BL94" s="212"/>
      <c r="BM94" s="212"/>
      <c r="BN94" s="212"/>
      <c r="BO94" s="212"/>
      <c r="BP94" s="212"/>
      <c r="BQ94" s="209">
        <v>88</v>
      </c>
      <c r="BR94" s="214"/>
      <c r="BS94" s="899"/>
      <c r="BT94" s="900"/>
      <c r="BU94" s="900"/>
      <c r="BV94" s="900"/>
      <c r="BW94" s="900"/>
      <c r="BX94" s="900"/>
      <c r="BY94" s="900"/>
      <c r="BZ94" s="900"/>
      <c r="CA94" s="900"/>
      <c r="CB94" s="900"/>
      <c r="CC94" s="900"/>
      <c r="CD94" s="900"/>
      <c r="CE94" s="900"/>
      <c r="CF94" s="900"/>
      <c r="CG94" s="902"/>
      <c r="CH94" s="896"/>
      <c r="CI94" s="897"/>
      <c r="CJ94" s="897"/>
      <c r="CK94" s="897"/>
      <c r="CL94" s="898"/>
      <c r="CM94" s="896"/>
      <c r="CN94" s="897"/>
      <c r="CO94" s="897"/>
      <c r="CP94" s="897"/>
      <c r="CQ94" s="898"/>
      <c r="CR94" s="896"/>
      <c r="CS94" s="897"/>
      <c r="CT94" s="897"/>
      <c r="CU94" s="897"/>
      <c r="CV94" s="898"/>
      <c r="CW94" s="896"/>
      <c r="CX94" s="897"/>
      <c r="CY94" s="897"/>
      <c r="CZ94" s="897"/>
      <c r="DA94" s="898"/>
      <c r="DB94" s="896"/>
      <c r="DC94" s="897"/>
      <c r="DD94" s="897"/>
      <c r="DE94" s="897"/>
      <c r="DF94" s="898"/>
      <c r="DG94" s="896"/>
      <c r="DH94" s="897"/>
      <c r="DI94" s="897"/>
      <c r="DJ94" s="897"/>
      <c r="DK94" s="898"/>
      <c r="DL94" s="896"/>
      <c r="DM94" s="897"/>
      <c r="DN94" s="897"/>
      <c r="DO94" s="897"/>
      <c r="DP94" s="898"/>
      <c r="DQ94" s="896"/>
      <c r="DR94" s="897"/>
      <c r="DS94" s="897"/>
      <c r="DT94" s="897"/>
      <c r="DU94" s="898"/>
      <c r="DV94" s="899"/>
      <c r="DW94" s="900"/>
      <c r="DX94" s="900"/>
      <c r="DY94" s="900"/>
      <c r="DZ94" s="901"/>
      <c r="EA94" s="202"/>
    </row>
    <row r="95" spans="1:131" ht="26.25" hidden="1" customHeight="1" x14ac:dyDescent="0.15">
      <c r="A95" s="216"/>
      <c r="B95" s="217"/>
      <c r="C95" s="217"/>
      <c r="D95" s="217"/>
      <c r="E95" s="217"/>
      <c r="F95" s="217"/>
      <c r="G95" s="217"/>
      <c r="H95" s="217"/>
      <c r="I95" s="217"/>
      <c r="J95" s="217"/>
      <c r="K95" s="217"/>
      <c r="L95" s="217"/>
      <c r="M95" s="217"/>
      <c r="N95" s="217"/>
      <c r="O95" s="217"/>
      <c r="P95" s="217"/>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8"/>
      <c r="AZ95" s="219"/>
      <c r="BA95" s="219"/>
      <c r="BB95" s="219"/>
      <c r="BC95" s="219"/>
      <c r="BD95" s="219"/>
      <c r="BE95" s="212"/>
      <c r="BF95" s="212"/>
      <c r="BG95" s="212"/>
      <c r="BH95" s="212"/>
      <c r="BI95" s="212"/>
      <c r="BJ95" s="212"/>
      <c r="BK95" s="212"/>
      <c r="BL95" s="212"/>
      <c r="BM95" s="212"/>
      <c r="BN95" s="212"/>
      <c r="BO95" s="212"/>
      <c r="BP95" s="212"/>
      <c r="BQ95" s="209">
        <v>89</v>
      </c>
      <c r="BR95" s="214"/>
      <c r="BS95" s="899"/>
      <c r="BT95" s="900"/>
      <c r="BU95" s="900"/>
      <c r="BV95" s="900"/>
      <c r="BW95" s="900"/>
      <c r="BX95" s="900"/>
      <c r="BY95" s="900"/>
      <c r="BZ95" s="900"/>
      <c r="CA95" s="900"/>
      <c r="CB95" s="900"/>
      <c r="CC95" s="900"/>
      <c r="CD95" s="900"/>
      <c r="CE95" s="900"/>
      <c r="CF95" s="900"/>
      <c r="CG95" s="902"/>
      <c r="CH95" s="896"/>
      <c r="CI95" s="897"/>
      <c r="CJ95" s="897"/>
      <c r="CK95" s="897"/>
      <c r="CL95" s="898"/>
      <c r="CM95" s="896"/>
      <c r="CN95" s="897"/>
      <c r="CO95" s="897"/>
      <c r="CP95" s="897"/>
      <c r="CQ95" s="898"/>
      <c r="CR95" s="896"/>
      <c r="CS95" s="897"/>
      <c r="CT95" s="897"/>
      <c r="CU95" s="897"/>
      <c r="CV95" s="898"/>
      <c r="CW95" s="896"/>
      <c r="CX95" s="897"/>
      <c r="CY95" s="897"/>
      <c r="CZ95" s="897"/>
      <c r="DA95" s="898"/>
      <c r="DB95" s="896"/>
      <c r="DC95" s="897"/>
      <c r="DD95" s="897"/>
      <c r="DE95" s="897"/>
      <c r="DF95" s="898"/>
      <c r="DG95" s="896"/>
      <c r="DH95" s="897"/>
      <c r="DI95" s="897"/>
      <c r="DJ95" s="897"/>
      <c r="DK95" s="898"/>
      <c r="DL95" s="896"/>
      <c r="DM95" s="897"/>
      <c r="DN95" s="897"/>
      <c r="DO95" s="897"/>
      <c r="DP95" s="898"/>
      <c r="DQ95" s="896"/>
      <c r="DR95" s="897"/>
      <c r="DS95" s="897"/>
      <c r="DT95" s="897"/>
      <c r="DU95" s="898"/>
      <c r="DV95" s="899"/>
      <c r="DW95" s="900"/>
      <c r="DX95" s="900"/>
      <c r="DY95" s="900"/>
      <c r="DZ95" s="901"/>
      <c r="EA95" s="202"/>
    </row>
    <row r="96" spans="1:131" ht="26.25" hidden="1" customHeight="1" x14ac:dyDescent="0.15">
      <c r="A96" s="216"/>
      <c r="B96" s="217"/>
      <c r="C96" s="217"/>
      <c r="D96" s="217"/>
      <c r="E96" s="217"/>
      <c r="F96" s="217"/>
      <c r="G96" s="217"/>
      <c r="H96" s="217"/>
      <c r="I96" s="217"/>
      <c r="J96" s="217"/>
      <c r="K96" s="217"/>
      <c r="L96" s="217"/>
      <c r="M96" s="217"/>
      <c r="N96" s="217"/>
      <c r="O96" s="217"/>
      <c r="P96" s="217"/>
      <c r="Q96" s="218"/>
      <c r="R96" s="218"/>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8"/>
      <c r="AV96" s="218"/>
      <c r="AW96" s="218"/>
      <c r="AX96" s="218"/>
      <c r="AY96" s="218"/>
      <c r="AZ96" s="219"/>
      <c r="BA96" s="219"/>
      <c r="BB96" s="219"/>
      <c r="BC96" s="219"/>
      <c r="BD96" s="219"/>
      <c r="BE96" s="212"/>
      <c r="BF96" s="212"/>
      <c r="BG96" s="212"/>
      <c r="BH96" s="212"/>
      <c r="BI96" s="212"/>
      <c r="BJ96" s="212"/>
      <c r="BK96" s="212"/>
      <c r="BL96" s="212"/>
      <c r="BM96" s="212"/>
      <c r="BN96" s="212"/>
      <c r="BO96" s="212"/>
      <c r="BP96" s="212"/>
      <c r="BQ96" s="209">
        <v>90</v>
      </c>
      <c r="BR96" s="214"/>
      <c r="BS96" s="899"/>
      <c r="BT96" s="900"/>
      <c r="BU96" s="900"/>
      <c r="BV96" s="900"/>
      <c r="BW96" s="900"/>
      <c r="BX96" s="900"/>
      <c r="BY96" s="900"/>
      <c r="BZ96" s="900"/>
      <c r="CA96" s="900"/>
      <c r="CB96" s="900"/>
      <c r="CC96" s="900"/>
      <c r="CD96" s="900"/>
      <c r="CE96" s="900"/>
      <c r="CF96" s="900"/>
      <c r="CG96" s="902"/>
      <c r="CH96" s="896"/>
      <c r="CI96" s="897"/>
      <c r="CJ96" s="897"/>
      <c r="CK96" s="897"/>
      <c r="CL96" s="898"/>
      <c r="CM96" s="896"/>
      <c r="CN96" s="897"/>
      <c r="CO96" s="897"/>
      <c r="CP96" s="897"/>
      <c r="CQ96" s="898"/>
      <c r="CR96" s="896"/>
      <c r="CS96" s="897"/>
      <c r="CT96" s="897"/>
      <c r="CU96" s="897"/>
      <c r="CV96" s="898"/>
      <c r="CW96" s="896"/>
      <c r="CX96" s="897"/>
      <c r="CY96" s="897"/>
      <c r="CZ96" s="897"/>
      <c r="DA96" s="898"/>
      <c r="DB96" s="896"/>
      <c r="DC96" s="897"/>
      <c r="DD96" s="897"/>
      <c r="DE96" s="897"/>
      <c r="DF96" s="898"/>
      <c r="DG96" s="896"/>
      <c r="DH96" s="897"/>
      <c r="DI96" s="897"/>
      <c r="DJ96" s="897"/>
      <c r="DK96" s="898"/>
      <c r="DL96" s="896"/>
      <c r="DM96" s="897"/>
      <c r="DN96" s="897"/>
      <c r="DO96" s="897"/>
      <c r="DP96" s="898"/>
      <c r="DQ96" s="896"/>
      <c r="DR96" s="897"/>
      <c r="DS96" s="897"/>
      <c r="DT96" s="897"/>
      <c r="DU96" s="898"/>
      <c r="DV96" s="899"/>
      <c r="DW96" s="900"/>
      <c r="DX96" s="900"/>
      <c r="DY96" s="900"/>
      <c r="DZ96" s="901"/>
      <c r="EA96" s="202"/>
    </row>
    <row r="97" spans="1:131" ht="26.25" hidden="1" customHeight="1" x14ac:dyDescent="0.15">
      <c r="A97" s="216"/>
      <c r="B97" s="217"/>
      <c r="C97" s="217"/>
      <c r="D97" s="217"/>
      <c r="E97" s="217"/>
      <c r="F97" s="217"/>
      <c r="G97" s="217"/>
      <c r="H97" s="217"/>
      <c r="I97" s="217"/>
      <c r="J97" s="217"/>
      <c r="K97" s="217"/>
      <c r="L97" s="217"/>
      <c r="M97" s="217"/>
      <c r="N97" s="217"/>
      <c r="O97" s="217"/>
      <c r="P97" s="217"/>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9"/>
      <c r="BA97" s="219"/>
      <c r="BB97" s="219"/>
      <c r="BC97" s="219"/>
      <c r="BD97" s="219"/>
      <c r="BE97" s="212"/>
      <c r="BF97" s="212"/>
      <c r="BG97" s="212"/>
      <c r="BH97" s="212"/>
      <c r="BI97" s="212"/>
      <c r="BJ97" s="212"/>
      <c r="BK97" s="212"/>
      <c r="BL97" s="212"/>
      <c r="BM97" s="212"/>
      <c r="BN97" s="212"/>
      <c r="BO97" s="212"/>
      <c r="BP97" s="212"/>
      <c r="BQ97" s="209">
        <v>91</v>
      </c>
      <c r="BR97" s="214"/>
      <c r="BS97" s="899"/>
      <c r="BT97" s="900"/>
      <c r="BU97" s="900"/>
      <c r="BV97" s="900"/>
      <c r="BW97" s="900"/>
      <c r="BX97" s="900"/>
      <c r="BY97" s="900"/>
      <c r="BZ97" s="900"/>
      <c r="CA97" s="900"/>
      <c r="CB97" s="900"/>
      <c r="CC97" s="900"/>
      <c r="CD97" s="900"/>
      <c r="CE97" s="900"/>
      <c r="CF97" s="900"/>
      <c r="CG97" s="902"/>
      <c r="CH97" s="896"/>
      <c r="CI97" s="897"/>
      <c r="CJ97" s="897"/>
      <c r="CK97" s="897"/>
      <c r="CL97" s="898"/>
      <c r="CM97" s="896"/>
      <c r="CN97" s="897"/>
      <c r="CO97" s="897"/>
      <c r="CP97" s="897"/>
      <c r="CQ97" s="898"/>
      <c r="CR97" s="896"/>
      <c r="CS97" s="897"/>
      <c r="CT97" s="897"/>
      <c r="CU97" s="897"/>
      <c r="CV97" s="898"/>
      <c r="CW97" s="896"/>
      <c r="CX97" s="897"/>
      <c r="CY97" s="897"/>
      <c r="CZ97" s="897"/>
      <c r="DA97" s="898"/>
      <c r="DB97" s="896"/>
      <c r="DC97" s="897"/>
      <c r="DD97" s="897"/>
      <c r="DE97" s="897"/>
      <c r="DF97" s="898"/>
      <c r="DG97" s="896"/>
      <c r="DH97" s="897"/>
      <c r="DI97" s="897"/>
      <c r="DJ97" s="897"/>
      <c r="DK97" s="898"/>
      <c r="DL97" s="896"/>
      <c r="DM97" s="897"/>
      <c r="DN97" s="897"/>
      <c r="DO97" s="897"/>
      <c r="DP97" s="898"/>
      <c r="DQ97" s="896"/>
      <c r="DR97" s="897"/>
      <c r="DS97" s="897"/>
      <c r="DT97" s="897"/>
      <c r="DU97" s="898"/>
      <c r="DV97" s="899"/>
      <c r="DW97" s="900"/>
      <c r="DX97" s="900"/>
      <c r="DY97" s="900"/>
      <c r="DZ97" s="901"/>
      <c r="EA97" s="202"/>
    </row>
    <row r="98" spans="1:131" ht="26.25" hidden="1" customHeight="1" x14ac:dyDescent="0.15">
      <c r="A98" s="216"/>
      <c r="B98" s="217"/>
      <c r="C98" s="217"/>
      <c r="D98" s="217"/>
      <c r="E98" s="217"/>
      <c r="F98" s="217"/>
      <c r="G98" s="217"/>
      <c r="H98" s="217"/>
      <c r="I98" s="217"/>
      <c r="J98" s="217"/>
      <c r="K98" s="217"/>
      <c r="L98" s="217"/>
      <c r="M98" s="217"/>
      <c r="N98" s="217"/>
      <c r="O98" s="217"/>
      <c r="P98" s="217"/>
      <c r="Q98" s="218"/>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219"/>
      <c r="BA98" s="219"/>
      <c r="BB98" s="219"/>
      <c r="BC98" s="219"/>
      <c r="BD98" s="219"/>
      <c r="BE98" s="212"/>
      <c r="BF98" s="212"/>
      <c r="BG98" s="212"/>
      <c r="BH98" s="212"/>
      <c r="BI98" s="212"/>
      <c r="BJ98" s="212"/>
      <c r="BK98" s="212"/>
      <c r="BL98" s="212"/>
      <c r="BM98" s="212"/>
      <c r="BN98" s="212"/>
      <c r="BO98" s="212"/>
      <c r="BP98" s="212"/>
      <c r="BQ98" s="209">
        <v>92</v>
      </c>
      <c r="BR98" s="214"/>
      <c r="BS98" s="899"/>
      <c r="BT98" s="900"/>
      <c r="BU98" s="900"/>
      <c r="BV98" s="900"/>
      <c r="BW98" s="900"/>
      <c r="BX98" s="900"/>
      <c r="BY98" s="900"/>
      <c r="BZ98" s="900"/>
      <c r="CA98" s="900"/>
      <c r="CB98" s="900"/>
      <c r="CC98" s="900"/>
      <c r="CD98" s="900"/>
      <c r="CE98" s="900"/>
      <c r="CF98" s="900"/>
      <c r="CG98" s="902"/>
      <c r="CH98" s="896"/>
      <c r="CI98" s="897"/>
      <c r="CJ98" s="897"/>
      <c r="CK98" s="897"/>
      <c r="CL98" s="898"/>
      <c r="CM98" s="896"/>
      <c r="CN98" s="897"/>
      <c r="CO98" s="897"/>
      <c r="CP98" s="897"/>
      <c r="CQ98" s="898"/>
      <c r="CR98" s="896"/>
      <c r="CS98" s="897"/>
      <c r="CT98" s="897"/>
      <c r="CU98" s="897"/>
      <c r="CV98" s="898"/>
      <c r="CW98" s="896"/>
      <c r="CX98" s="897"/>
      <c r="CY98" s="897"/>
      <c r="CZ98" s="897"/>
      <c r="DA98" s="898"/>
      <c r="DB98" s="896"/>
      <c r="DC98" s="897"/>
      <c r="DD98" s="897"/>
      <c r="DE98" s="897"/>
      <c r="DF98" s="898"/>
      <c r="DG98" s="896"/>
      <c r="DH98" s="897"/>
      <c r="DI98" s="897"/>
      <c r="DJ98" s="897"/>
      <c r="DK98" s="898"/>
      <c r="DL98" s="896"/>
      <c r="DM98" s="897"/>
      <c r="DN98" s="897"/>
      <c r="DO98" s="897"/>
      <c r="DP98" s="898"/>
      <c r="DQ98" s="896"/>
      <c r="DR98" s="897"/>
      <c r="DS98" s="897"/>
      <c r="DT98" s="897"/>
      <c r="DU98" s="898"/>
      <c r="DV98" s="899"/>
      <c r="DW98" s="900"/>
      <c r="DX98" s="900"/>
      <c r="DY98" s="900"/>
      <c r="DZ98" s="901"/>
      <c r="EA98" s="202"/>
    </row>
    <row r="99" spans="1:131" ht="26.25" hidden="1" customHeight="1" x14ac:dyDescent="0.15">
      <c r="A99" s="216"/>
      <c r="B99" s="217"/>
      <c r="C99" s="217"/>
      <c r="D99" s="217"/>
      <c r="E99" s="217"/>
      <c r="F99" s="217"/>
      <c r="G99" s="217"/>
      <c r="H99" s="217"/>
      <c r="I99" s="217"/>
      <c r="J99" s="217"/>
      <c r="K99" s="217"/>
      <c r="L99" s="217"/>
      <c r="M99" s="217"/>
      <c r="N99" s="217"/>
      <c r="O99" s="217"/>
      <c r="P99" s="217"/>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8"/>
      <c r="AY99" s="218"/>
      <c r="AZ99" s="219"/>
      <c r="BA99" s="219"/>
      <c r="BB99" s="219"/>
      <c r="BC99" s="219"/>
      <c r="BD99" s="219"/>
      <c r="BE99" s="212"/>
      <c r="BF99" s="212"/>
      <c r="BG99" s="212"/>
      <c r="BH99" s="212"/>
      <c r="BI99" s="212"/>
      <c r="BJ99" s="212"/>
      <c r="BK99" s="212"/>
      <c r="BL99" s="212"/>
      <c r="BM99" s="212"/>
      <c r="BN99" s="212"/>
      <c r="BO99" s="212"/>
      <c r="BP99" s="212"/>
      <c r="BQ99" s="209">
        <v>93</v>
      </c>
      <c r="BR99" s="214"/>
      <c r="BS99" s="899"/>
      <c r="BT99" s="900"/>
      <c r="BU99" s="900"/>
      <c r="BV99" s="900"/>
      <c r="BW99" s="900"/>
      <c r="BX99" s="900"/>
      <c r="BY99" s="900"/>
      <c r="BZ99" s="900"/>
      <c r="CA99" s="900"/>
      <c r="CB99" s="900"/>
      <c r="CC99" s="900"/>
      <c r="CD99" s="900"/>
      <c r="CE99" s="900"/>
      <c r="CF99" s="900"/>
      <c r="CG99" s="902"/>
      <c r="CH99" s="896"/>
      <c r="CI99" s="897"/>
      <c r="CJ99" s="897"/>
      <c r="CK99" s="897"/>
      <c r="CL99" s="898"/>
      <c r="CM99" s="896"/>
      <c r="CN99" s="897"/>
      <c r="CO99" s="897"/>
      <c r="CP99" s="897"/>
      <c r="CQ99" s="898"/>
      <c r="CR99" s="896"/>
      <c r="CS99" s="897"/>
      <c r="CT99" s="897"/>
      <c r="CU99" s="897"/>
      <c r="CV99" s="898"/>
      <c r="CW99" s="896"/>
      <c r="CX99" s="897"/>
      <c r="CY99" s="897"/>
      <c r="CZ99" s="897"/>
      <c r="DA99" s="898"/>
      <c r="DB99" s="896"/>
      <c r="DC99" s="897"/>
      <c r="DD99" s="897"/>
      <c r="DE99" s="897"/>
      <c r="DF99" s="898"/>
      <c r="DG99" s="896"/>
      <c r="DH99" s="897"/>
      <c r="DI99" s="897"/>
      <c r="DJ99" s="897"/>
      <c r="DK99" s="898"/>
      <c r="DL99" s="896"/>
      <c r="DM99" s="897"/>
      <c r="DN99" s="897"/>
      <c r="DO99" s="897"/>
      <c r="DP99" s="898"/>
      <c r="DQ99" s="896"/>
      <c r="DR99" s="897"/>
      <c r="DS99" s="897"/>
      <c r="DT99" s="897"/>
      <c r="DU99" s="898"/>
      <c r="DV99" s="899"/>
      <c r="DW99" s="900"/>
      <c r="DX99" s="900"/>
      <c r="DY99" s="900"/>
      <c r="DZ99" s="901"/>
      <c r="EA99" s="202"/>
    </row>
    <row r="100" spans="1:131" ht="26.25" hidden="1" customHeight="1" x14ac:dyDescent="0.15">
      <c r="A100" s="216"/>
      <c r="B100" s="217"/>
      <c r="C100" s="217"/>
      <c r="D100" s="217"/>
      <c r="E100" s="217"/>
      <c r="F100" s="217"/>
      <c r="G100" s="217"/>
      <c r="H100" s="217"/>
      <c r="I100" s="217"/>
      <c r="J100" s="217"/>
      <c r="K100" s="217"/>
      <c r="L100" s="217"/>
      <c r="M100" s="217"/>
      <c r="N100" s="217"/>
      <c r="O100" s="217"/>
      <c r="P100" s="217"/>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9"/>
      <c r="BA100" s="219"/>
      <c r="BB100" s="219"/>
      <c r="BC100" s="219"/>
      <c r="BD100" s="219"/>
      <c r="BE100" s="212"/>
      <c r="BF100" s="212"/>
      <c r="BG100" s="212"/>
      <c r="BH100" s="212"/>
      <c r="BI100" s="212"/>
      <c r="BJ100" s="212"/>
      <c r="BK100" s="212"/>
      <c r="BL100" s="212"/>
      <c r="BM100" s="212"/>
      <c r="BN100" s="212"/>
      <c r="BO100" s="212"/>
      <c r="BP100" s="212"/>
      <c r="BQ100" s="209">
        <v>94</v>
      </c>
      <c r="BR100" s="214"/>
      <c r="BS100" s="899"/>
      <c r="BT100" s="900"/>
      <c r="BU100" s="900"/>
      <c r="BV100" s="900"/>
      <c r="BW100" s="900"/>
      <c r="BX100" s="900"/>
      <c r="BY100" s="900"/>
      <c r="BZ100" s="900"/>
      <c r="CA100" s="900"/>
      <c r="CB100" s="900"/>
      <c r="CC100" s="900"/>
      <c r="CD100" s="900"/>
      <c r="CE100" s="900"/>
      <c r="CF100" s="900"/>
      <c r="CG100" s="902"/>
      <c r="CH100" s="896"/>
      <c r="CI100" s="897"/>
      <c r="CJ100" s="897"/>
      <c r="CK100" s="897"/>
      <c r="CL100" s="898"/>
      <c r="CM100" s="896"/>
      <c r="CN100" s="897"/>
      <c r="CO100" s="897"/>
      <c r="CP100" s="897"/>
      <c r="CQ100" s="898"/>
      <c r="CR100" s="896"/>
      <c r="CS100" s="897"/>
      <c r="CT100" s="897"/>
      <c r="CU100" s="897"/>
      <c r="CV100" s="898"/>
      <c r="CW100" s="896"/>
      <c r="CX100" s="897"/>
      <c r="CY100" s="897"/>
      <c r="CZ100" s="897"/>
      <c r="DA100" s="898"/>
      <c r="DB100" s="896"/>
      <c r="DC100" s="897"/>
      <c r="DD100" s="897"/>
      <c r="DE100" s="897"/>
      <c r="DF100" s="898"/>
      <c r="DG100" s="896"/>
      <c r="DH100" s="897"/>
      <c r="DI100" s="897"/>
      <c r="DJ100" s="897"/>
      <c r="DK100" s="898"/>
      <c r="DL100" s="896"/>
      <c r="DM100" s="897"/>
      <c r="DN100" s="897"/>
      <c r="DO100" s="897"/>
      <c r="DP100" s="898"/>
      <c r="DQ100" s="896"/>
      <c r="DR100" s="897"/>
      <c r="DS100" s="897"/>
      <c r="DT100" s="897"/>
      <c r="DU100" s="898"/>
      <c r="DV100" s="899"/>
      <c r="DW100" s="900"/>
      <c r="DX100" s="900"/>
      <c r="DY100" s="900"/>
      <c r="DZ100" s="901"/>
      <c r="EA100" s="202"/>
    </row>
    <row r="101" spans="1:131" ht="26.25" hidden="1" customHeight="1" x14ac:dyDescent="0.15">
      <c r="A101" s="216"/>
      <c r="B101" s="217"/>
      <c r="C101" s="217"/>
      <c r="D101" s="217"/>
      <c r="E101" s="217"/>
      <c r="F101" s="217"/>
      <c r="G101" s="217"/>
      <c r="H101" s="217"/>
      <c r="I101" s="217"/>
      <c r="J101" s="217"/>
      <c r="K101" s="217"/>
      <c r="L101" s="217"/>
      <c r="M101" s="217"/>
      <c r="N101" s="217"/>
      <c r="O101" s="217"/>
      <c r="P101" s="217"/>
      <c r="Q101" s="218"/>
      <c r="R101" s="218"/>
      <c r="S101" s="218"/>
      <c r="T101" s="218"/>
      <c r="U101" s="218"/>
      <c r="V101" s="218"/>
      <c r="W101" s="218"/>
      <c r="X101" s="218"/>
      <c r="Y101" s="218"/>
      <c r="Z101" s="218"/>
      <c r="AA101" s="218"/>
      <c r="AB101" s="218"/>
      <c r="AC101" s="218"/>
      <c r="AD101" s="218"/>
      <c r="AE101" s="218"/>
      <c r="AF101" s="218"/>
      <c r="AG101" s="218"/>
      <c r="AH101" s="218"/>
      <c r="AI101" s="218"/>
      <c r="AJ101" s="218"/>
      <c r="AK101" s="218"/>
      <c r="AL101" s="218"/>
      <c r="AM101" s="218"/>
      <c r="AN101" s="218"/>
      <c r="AO101" s="218"/>
      <c r="AP101" s="218"/>
      <c r="AQ101" s="218"/>
      <c r="AR101" s="218"/>
      <c r="AS101" s="218"/>
      <c r="AT101" s="218"/>
      <c r="AU101" s="218"/>
      <c r="AV101" s="218"/>
      <c r="AW101" s="218"/>
      <c r="AX101" s="218"/>
      <c r="AY101" s="218"/>
      <c r="AZ101" s="219"/>
      <c r="BA101" s="219"/>
      <c r="BB101" s="219"/>
      <c r="BC101" s="219"/>
      <c r="BD101" s="219"/>
      <c r="BE101" s="212"/>
      <c r="BF101" s="212"/>
      <c r="BG101" s="212"/>
      <c r="BH101" s="212"/>
      <c r="BI101" s="212"/>
      <c r="BJ101" s="212"/>
      <c r="BK101" s="212"/>
      <c r="BL101" s="212"/>
      <c r="BM101" s="212"/>
      <c r="BN101" s="212"/>
      <c r="BO101" s="212"/>
      <c r="BP101" s="212"/>
      <c r="BQ101" s="209">
        <v>95</v>
      </c>
      <c r="BR101" s="214"/>
      <c r="BS101" s="899"/>
      <c r="BT101" s="900"/>
      <c r="BU101" s="900"/>
      <c r="BV101" s="900"/>
      <c r="BW101" s="900"/>
      <c r="BX101" s="900"/>
      <c r="BY101" s="900"/>
      <c r="BZ101" s="900"/>
      <c r="CA101" s="900"/>
      <c r="CB101" s="900"/>
      <c r="CC101" s="900"/>
      <c r="CD101" s="900"/>
      <c r="CE101" s="900"/>
      <c r="CF101" s="900"/>
      <c r="CG101" s="902"/>
      <c r="CH101" s="896"/>
      <c r="CI101" s="897"/>
      <c r="CJ101" s="897"/>
      <c r="CK101" s="897"/>
      <c r="CL101" s="898"/>
      <c r="CM101" s="896"/>
      <c r="CN101" s="897"/>
      <c r="CO101" s="897"/>
      <c r="CP101" s="897"/>
      <c r="CQ101" s="898"/>
      <c r="CR101" s="896"/>
      <c r="CS101" s="897"/>
      <c r="CT101" s="897"/>
      <c r="CU101" s="897"/>
      <c r="CV101" s="898"/>
      <c r="CW101" s="896"/>
      <c r="CX101" s="897"/>
      <c r="CY101" s="897"/>
      <c r="CZ101" s="897"/>
      <c r="DA101" s="898"/>
      <c r="DB101" s="896"/>
      <c r="DC101" s="897"/>
      <c r="DD101" s="897"/>
      <c r="DE101" s="897"/>
      <c r="DF101" s="898"/>
      <c r="DG101" s="896"/>
      <c r="DH101" s="897"/>
      <c r="DI101" s="897"/>
      <c r="DJ101" s="897"/>
      <c r="DK101" s="898"/>
      <c r="DL101" s="896"/>
      <c r="DM101" s="897"/>
      <c r="DN101" s="897"/>
      <c r="DO101" s="897"/>
      <c r="DP101" s="898"/>
      <c r="DQ101" s="896"/>
      <c r="DR101" s="897"/>
      <c r="DS101" s="897"/>
      <c r="DT101" s="897"/>
      <c r="DU101" s="898"/>
      <c r="DV101" s="899"/>
      <c r="DW101" s="900"/>
      <c r="DX101" s="900"/>
      <c r="DY101" s="900"/>
      <c r="DZ101" s="901"/>
      <c r="EA101" s="202"/>
    </row>
    <row r="102" spans="1:131" ht="26.25" customHeight="1" thickBot="1" x14ac:dyDescent="0.2">
      <c r="A102" s="216"/>
      <c r="B102" s="217"/>
      <c r="C102" s="217"/>
      <c r="D102" s="217"/>
      <c r="E102" s="217"/>
      <c r="F102" s="217"/>
      <c r="G102" s="217"/>
      <c r="H102" s="217"/>
      <c r="I102" s="217"/>
      <c r="J102" s="217"/>
      <c r="K102" s="217"/>
      <c r="L102" s="217"/>
      <c r="M102" s="217"/>
      <c r="N102" s="217"/>
      <c r="O102" s="217"/>
      <c r="P102" s="217"/>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219"/>
      <c r="BA102" s="219"/>
      <c r="BB102" s="219"/>
      <c r="BC102" s="219"/>
      <c r="BD102" s="219"/>
      <c r="BE102" s="212"/>
      <c r="BF102" s="212"/>
      <c r="BG102" s="212"/>
      <c r="BH102" s="212"/>
      <c r="BI102" s="212"/>
      <c r="BJ102" s="212"/>
      <c r="BK102" s="212"/>
      <c r="BL102" s="212"/>
      <c r="BM102" s="212"/>
      <c r="BN102" s="212"/>
      <c r="BO102" s="212"/>
      <c r="BP102" s="212"/>
      <c r="BQ102" s="211" t="s">
        <v>382</v>
      </c>
      <c r="BR102" s="834" t="s">
        <v>410</v>
      </c>
      <c r="BS102" s="835"/>
      <c r="BT102" s="835"/>
      <c r="BU102" s="835"/>
      <c r="BV102" s="835"/>
      <c r="BW102" s="835"/>
      <c r="BX102" s="835"/>
      <c r="BY102" s="835"/>
      <c r="BZ102" s="835"/>
      <c r="CA102" s="835"/>
      <c r="CB102" s="835"/>
      <c r="CC102" s="835"/>
      <c r="CD102" s="835"/>
      <c r="CE102" s="835"/>
      <c r="CF102" s="835"/>
      <c r="CG102" s="836"/>
      <c r="CH102" s="925"/>
      <c r="CI102" s="926"/>
      <c r="CJ102" s="926"/>
      <c r="CK102" s="926"/>
      <c r="CL102" s="927"/>
      <c r="CM102" s="925"/>
      <c r="CN102" s="926"/>
      <c r="CO102" s="926"/>
      <c r="CP102" s="926"/>
      <c r="CQ102" s="927"/>
      <c r="CR102" s="928">
        <v>31</v>
      </c>
      <c r="CS102" s="884"/>
      <c r="CT102" s="884"/>
      <c r="CU102" s="884"/>
      <c r="CV102" s="929"/>
      <c r="CW102" s="928">
        <v>10</v>
      </c>
      <c r="CX102" s="884"/>
      <c r="CY102" s="884"/>
      <c r="CZ102" s="884"/>
      <c r="DA102" s="929"/>
      <c r="DB102" s="928" t="s">
        <v>578</v>
      </c>
      <c r="DC102" s="884"/>
      <c r="DD102" s="884"/>
      <c r="DE102" s="884"/>
      <c r="DF102" s="929"/>
      <c r="DG102" s="928" t="s">
        <v>578</v>
      </c>
      <c r="DH102" s="884"/>
      <c r="DI102" s="884"/>
      <c r="DJ102" s="884"/>
      <c r="DK102" s="929"/>
      <c r="DL102" s="928" t="s">
        <v>578</v>
      </c>
      <c r="DM102" s="884"/>
      <c r="DN102" s="884"/>
      <c r="DO102" s="884"/>
      <c r="DP102" s="929"/>
      <c r="DQ102" s="928" t="s">
        <v>578</v>
      </c>
      <c r="DR102" s="884"/>
      <c r="DS102" s="884"/>
      <c r="DT102" s="884"/>
      <c r="DU102" s="929"/>
      <c r="DV102" s="834"/>
      <c r="DW102" s="835"/>
      <c r="DX102" s="835"/>
      <c r="DY102" s="835"/>
      <c r="DZ102" s="930"/>
      <c r="EA102" s="202"/>
    </row>
    <row r="103" spans="1:131" ht="26.25" customHeight="1" x14ac:dyDescent="0.15">
      <c r="A103" s="216"/>
      <c r="B103" s="217"/>
      <c r="C103" s="217"/>
      <c r="D103" s="217"/>
      <c r="E103" s="217"/>
      <c r="F103" s="217"/>
      <c r="G103" s="217"/>
      <c r="H103" s="217"/>
      <c r="I103" s="217"/>
      <c r="J103" s="217"/>
      <c r="K103" s="217"/>
      <c r="L103" s="217"/>
      <c r="M103" s="217"/>
      <c r="N103" s="217"/>
      <c r="O103" s="217"/>
      <c r="P103" s="217"/>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c r="AR103" s="218"/>
      <c r="AS103" s="218"/>
      <c r="AT103" s="218"/>
      <c r="AU103" s="218"/>
      <c r="AV103" s="218"/>
      <c r="AW103" s="218"/>
      <c r="AX103" s="218"/>
      <c r="AY103" s="218"/>
      <c r="AZ103" s="219"/>
      <c r="BA103" s="219"/>
      <c r="BB103" s="219"/>
      <c r="BC103" s="219"/>
      <c r="BD103" s="219"/>
      <c r="BE103" s="212"/>
      <c r="BF103" s="212"/>
      <c r="BG103" s="212"/>
      <c r="BH103" s="212"/>
      <c r="BI103" s="212"/>
      <c r="BJ103" s="212"/>
      <c r="BK103" s="212"/>
      <c r="BL103" s="212"/>
      <c r="BM103" s="212"/>
      <c r="BN103" s="212"/>
      <c r="BO103" s="212"/>
      <c r="BP103" s="212"/>
      <c r="BQ103" s="931" t="s">
        <v>411</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202"/>
    </row>
    <row r="104" spans="1:131" ht="26.25" customHeight="1" x14ac:dyDescent="0.15">
      <c r="A104" s="216"/>
      <c r="B104" s="217"/>
      <c r="C104" s="217"/>
      <c r="D104" s="217"/>
      <c r="E104" s="217"/>
      <c r="F104" s="217"/>
      <c r="G104" s="217"/>
      <c r="H104" s="217"/>
      <c r="I104" s="217"/>
      <c r="J104" s="217"/>
      <c r="K104" s="217"/>
      <c r="L104" s="217"/>
      <c r="M104" s="217"/>
      <c r="N104" s="217"/>
      <c r="O104" s="217"/>
      <c r="P104" s="217"/>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218"/>
      <c r="AU104" s="218"/>
      <c r="AV104" s="218"/>
      <c r="AW104" s="218"/>
      <c r="AX104" s="218"/>
      <c r="AY104" s="218"/>
      <c r="AZ104" s="219"/>
      <c r="BA104" s="219"/>
      <c r="BB104" s="219"/>
      <c r="BC104" s="219"/>
      <c r="BD104" s="219"/>
      <c r="BE104" s="212"/>
      <c r="BF104" s="212"/>
      <c r="BG104" s="212"/>
      <c r="BH104" s="212"/>
      <c r="BI104" s="212"/>
      <c r="BJ104" s="212"/>
      <c r="BK104" s="212"/>
      <c r="BL104" s="212"/>
      <c r="BM104" s="212"/>
      <c r="BN104" s="212"/>
      <c r="BO104" s="212"/>
      <c r="BP104" s="212"/>
      <c r="BQ104" s="932" t="s">
        <v>412</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202"/>
    </row>
    <row r="105" spans="1:131" ht="11.25" customHeight="1" x14ac:dyDescent="0.15">
      <c r="A105" s="212"/>
      <c r="B105" s="212"/>
      <c r="C105" s="212"/>
      <c r="D105" s="212"/>
      <c r="E105" s="212"/>
      <c r="F105" s="212"/>
      <c r="G105" s="212"/>
      <c r="H105" s="212"/>
      <c r="I105" s="212"/>
      <c r="J105" s="212"/>
      <c r="K105" s="212"/>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c r="AG105" s="212"/>
      <c r="AH105" s="212"/>
      <c r="AI105" s="212"/>
      <c r="AJ105" s="212"/>
      <c r="AK105" s="212"/>
      <c r="AL105" s="212"/>
      <c r="AM105" s="212"/>
      <c r="AN105" s="212"/>
      <c r="AO105" s="212"/>
      <c r="AP105" s="212"/>
      <c r="AQ105" s="212"/>
      <c r="AR105" s="212"/>
      <c r="AS105" s="212"/>
      <c r="AT105" s="212"/>
      <c r="AU105" s="212"/>
      <c r="AV105" s="212"/>
      <c r="AW105" s="212"/>
      <c r="AX105" s="212"/>
      <c r="AY105" s="212"/>
      <c r="AZ105" s="212"/>
      <c r="BA105" s="212"/>
      <c r="BB105" s="212"/>
      <c r="BC105" s="212"/>
      <c r="BD105" s="212"/>
      <c r="BE105" s="212"/>
      <c r="BF105" s="212"/>
      <c r="BG105" s="212"/>
      <c r="BH105" s="212"/>
      <c r="BI105" s="212"/>
      <c r="BJ105" s="212"/>
      <c r="BK105" s="212"/>
      <c r="BL105" s="212"/>
      <c r="BM105" s="212"/>
      <c r="BN105" s="212"/>
      <c r="BO105" s="212"/>
      <c r="BP105" s="212"/>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202"/>
    </row>
    <row r="106" spans="1:131" ht="11.25" customHeight="1" x14ac:dyDescent="0.15">
      <c r="A106" s="212"/>
      <c r="B106" s="212"/>
      <c r="C106" s="212"/>
      <c r="D106" s="212"/>
      <c r="E106" s="212"/>
      <c r="F106" s="212"/>
      <c r="G106" s="212"/>
      <c r="H106" s="212"/>
      <c r="I106" s="212"/>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2"/>
      <c r="AI106" s="212"/>
      <c r="AJ106" s="212"/>
      <c r="AK106" s="212"/>
      <c r="AL106" s="212"/>
      <c r="AM106" s="212"/>
      <c r="AN106" s="212"/>
      <c r="AO106" s="212"/>
      <c r="AP106" s="212"/>
      <c r="AQ106" s="212"/>
      <c r="AR106" s="212"/>
      <c r="AS106" s="212"/>
      <c r="AT106" s="212"/>
      <c r="AU106" s="212"/>
      <c r="AV106" s="212"/>
      <c r="AW106" s="212"/>
      <c r="AX106" s="212"/>
      <c r="AY106" s="212"/>
      <c r="AZ106" s="212"/>
      <c r="BA106" s="212"/>
      <c r="BB106" s="212"/>
      <c r="BC106" s="212"/>
      <c r="BD106" s="212"/>
      <c r="BE106" s="212"/>
      <c r="BF106" s="212"/>
      <c r="BG106" s="212"/>
      <c r="BH106" s="212"/>
      <c r="BI106" s="212"/>
      <c r="BJ106" s="212"/>
      <c r="BK106" s="212"/>
      <c r="BL106" s="212"/>
      <c r="BM106" s="212"/>
      <c r="BN106" s="212"/>
      <c r="BO106" s="212"/>
      <c r="BP106" s="212"/>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202"/>
    </row>
    <row r="107" spans="1:131" s="202" customFormat="1" ht="26.25" customHeight="1" thickBot="1" x14ac:dyDescent="0.2">
      <c r="A107" s="341" t="s">
        <v>413</v>
      </c>
      <c r="B107" s="345"/>
      <c r="C107" s="345"/>
      <c r="D107" s="345"/>
      <c r="E107" s="345"/>
      <c r="F107" s="345"/>
      <c r="G107" s="345"/>
      <c r="H107" s="345"/>
      <c r="I107" s="345"/>
      <c r="J107" s="345"/>
      <c r="K107" s="345"/>
      <c r="L107" s="345"/>
      <c r="M107" s="345"/>
      <c r="N107" s="345"/>
      <c r="O107" s="345"/>
      <c r="P107" s="345"/>
      <c r="Q107" s="345"/>
      <c r="R107" s="345"/>
      <c r="S107" s="345"/>
      <c r="T107" s="345"/>
      <c r="U107" s="345"/>
      <c r="V107" s="345"/>
      <c r="W107" s="345"/>
      <c r="X107" s="345"/>
      <c r="Y107" s="345"/>
      <c r="Z107" s="345"/>
      <c r="AA107" s="345"/>
      <c r="AB107" s="345"/>
      <c r="AC107" s="345"/>
      <c r="AD107" s="345"/>
      <c r="AE107" s="345"/>
      <c r="AF107" s="345"/>
      <c r="AG107" s="345"/>
      <c r="AH107" s="345"/>
      <c r="AI107" s="345"/>
      <c r="AJ107" s="345"/>
      <c r="AK107" s="345"/>
      <c r="AL107" s="345"/>
      <c r="AM107" s="345"/>
      <c r="AN107" s="345"/>
      <c r="AO107" s="345"/>
      <c r="AP107" s="345"/>
      <c r="AQ107" s="345"/>
      <c r="AR107" s="345"/>
      <c r="AS107" s="345"/>
      <c r="AT107" s="345"/>
      <c r="AU107" s="341" t="s">
        <v>414</v>
      </c>
      <c r="AV107" s="345"/>
      <c r="AW107" s="345"/>
      <c r="AX107" s="345"/>
      <c r="AY107" s="345"/>
      <c r="AZ107" s="345"/>
      <c r="BA107" s="345"/>
      <c r="BB107" s="345"/>
      <c r="BC107" s="345"/>
      <c r="BD107" s="345"/>
      <c r="BE107" s="345"/>
      <c r="BF107" s="345"/>
      <c r="BG107" s="345"/>
      <c r="BH107" s="345"/>
      <c r="BI107" s="345"/>
      <c r="BJ107" s="345"/>
      <c r="BK107" s="345"/>
      <c r="BL107" s="345"/>
      <c r="BM107" s="345"/>
      <c r="BN107" s="345"/>
      <c r="BO107" s="345"/>
      <c r="BP107" s="345"/>
      <c r="BQ107" s="345"/>
      <c r="BR107" s="345"/>
      <c r="BS107" s="345"/>
      <c r="BT107" s="345"/>
      <c r="BU107" s="345"/>
      <c r="BV107" s="345"/>
      <c r="BW107" s="345"/>
      <c r="BX107" s="345"/>
      <c r="BY107" s="345"/>
      <c r="BZ107" s="345"/>
      <c r="CA107" s="345"/>
      <c r="CB107" s="345"/>
      <c r="CC107" s="345"/>
      <c r="CD107" s="345"/>
      <c r="CE107" s="345"/>
      <c r="CF107" s="345"/>
      <c r="CG107" s="345"/>
      <c r="CH107" s="345"/>
      <c r="CI107" s="345"/>
      <c r="CJ107" s="345"/>
      <c r="CK107" s="345"/>
      <c r="CL107" s="345"/>
      <c r="CM107" s="345"/>
      <c r="CN107" s="345"/>
      <c r="CO107" s="345"/>
      <c r="CP107" s="345"/>
      <c r="CQ107" s="345"/>
      <c r="CR107" s="345"/>
      <c r="CS107" s="345"/>
      <c r="CT107" s="345"/>
      <c r="CU107" s="345"/>
      <c r="CV107" s="345"/>
      <c r="CW107" s="345"/>
      <c r="CX107" s="345"/>
      <c r="CY107" s="345"/>
      <c r="CZ107" s="345"/>
      <c r="DA107" s="345"/>
      <c r="DB107" s="345"/>
      <c r="DC107" s="345"/>
      <c r="DD107" s="345"/>
      <c r="DE107" s="345"/>
      <c r="DF107" s="345"/>
      <c r="DG107" s="345"/>
      <c r="DH107" s="345"/>
      <c r="DI107" s="345"/>
      <c r="DJ107" s="345"/>
      <c r="DK107" s="345"/>
      <c r="DL107" s="345"/>
      <c r="DM107" s="345"/>
      <c r="DN107" s="345"/>
      <c r="DO107" s="345"/>
      <c r="DP107" s="345"/>
      <c r="DQ107" s="345"/>
      <c r="DR107" s="345"/>
      <c r="DS107" s="345"/>
      <c r="DT107" s="345"/>
      <c r="DU107" s="345"/>
      <c r="DV107" s="345"/>
      <c r="DW107" s="345"/>
      <c r="DX107" s="345"/>
      <c r="DY107" s="345"/>
      <c r="DZ107" s="345"/>
    </row>
    <row r="108" spans="1:131" s="202" customFormat="1" ht="26.25" customHeight="1" x14ac:dyDescent="0.15">
      <c r="A108" s="933" t="s">
        <v>415</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416</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202" customFormat="1" ht="26.25" customHeight="1" x14ac:dyDescent="0.15">
      <c r="A109" s="936" t="s">
        <v>417</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9" t="s">
        <v>418</v>
      </c>
      <c r="AB109" s="937"/>
      <c r="AC109" s="937"/>
      <c r="AD109" s="937"/>
      <c r="AE109" s="938"/>
      <c r="AF109" s="939" t="s">
        <v>419</v>
      </c>
      <c r="AG109" s="937"/>
      <c r="AH109" s="937"/>
      <c r="AI109" s="937"/>
      <c r="AJ109" s="938"/>
      <c r="AK109" s="939" t="s">
        <v>297</v>
      </c>
      <c r="AL109" s="937"/>
      <c r="AM109" s="937"/>
      <c r="AN109" s="937"/>
      <c r="AO109" s="938"/>
      <c r="AP109" s="939" t="s">
        <v>420</v>
      </c>
      <c r="AQ109" s="937"/>
      <c r="AR109" s="937"/>
      <c r="AS109" s="937"/>
      <c r="AT109" s="940"/>
      <c r="AU109" s="936" t="s">
        <v>417</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9" t="s">
        <v>418</v>
      </c>
      <c r="BR109" s="937"/>
      <c r="BS109" s="937"/>
      <c r="BT109" s="937"/>
      <c r="BU109" s="938"/>
      <c r="BV109" s="939" t="s">
        <v>419</v>
      </c>
      <c r="BW109" s="937"/>
      <c r="BX109" s="937"/>
      <c r="BY109" s="937"/>
      <c r="BZ109" s="938"/>
      <c r="CA109" s="939" t="s">
        <v>297</v>
      </c>
      <c r="CB109" s="937"/>
      <c r="CC109" s="937"/>
      <c r="CD109" s="937"/>
      <c r="CE109" s="938"/>
      <c r="CF109" s="941" t="s">
        <v>420</v>
      </c>
      <c r="CG109" s="941"/>
      <c r="CH109" s="941"/>
      <c r="CI109" s="941"/>
      <c r="CJ109" s="941"/>
      <c r="CK109" s="939" t="s">
        <v>421</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9" t="s">
        <v>418</v>
      </c>
      <c r="DH109" s="937"/>
      <c r="DI109" s="937"/>
      <c r="DJ109" s="937"/>
      <c r="DK109" s="938"/>
      <c r="DL109" s="939" t="s">
        <v>419</v>
      </c>
      <c r="DM109" s="937"/>
      <c r="DN109" s="937"/>
      <c r="DO109" s="937"/>
      <c r="DP109" s="938"/>
      <c r="DQ109" s="939" t="s">
        <v>297</v>
      </c>
      <c r="DR109" s="937"/>
      <c r="DS109" s="937"/>
      <c r="DT109" s="937"/>
      <c r="DU109" s="938"/>
      <c r="DV109" s="939" t="s">
        <v>420</v>
      </c>
      <c r="DW109" s="937"/>
      <c r="DX109" s="937"/>
      <c r="DY109" s="937"/>
      <c r="DZ109" s="940"/>
    </row>
    <row r="110" spans="1:131" s="202" customFormat="1" ht="26.25" customHeight="1" x14ac:dyDescent="0.15">
      <c r="A110" s="976" t="s">
        <v>422</v>
      </c>
      <c r="B110" s="943"/>
      <c r="C110" s="943"/>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4"/>
      <c r="AA110" s="977">
        <v>4224784</v>
      </c>
      <c r="AB110" s="978"/>
      <c r="AC110" s="978"/>
      <c r="AD110" s="978"/>
      <c r="AE110" s="979"/>
      <c r="AF110" s="980">
        <v>4061736</v>
      </c>
      <c r="AG110" s="978"/>
      <c r="AH110" s="978"/>
      <c r="AI110" s="978"/>
      <c r="AJ110" s="979"/>
      <c r="AK110" s="980">
        <v>4102599</v>
      </c>
      <c r="AL110" s="978"/>
      <c r="AM110" s="978"/>
      <c r="AN110" s="978"/>
      <c r="AO110" s="979"/>
      <c r="AP110" s="981">
        <v>15.5</v>
      </c>
      <c r="AQ110" s="982"/>
      <c r="AR110" s="982"/>
      <c r="AS110" s="982"/>
      <c r="AT110" s="983"/>
      <c r="AU110" s="984" t="s">
        <v>73</v>
      </c>
      <c r="AV110" s="985"/>
      <c r="AW110" s="985"/>
      <c r="AX110" s="985"/>
      <c r="AY110" s="985"/>
      <c r="AZ110" s="942" t="s">
        <v>423</v>
      </c>
      <c r="BA110" s="943"/>
      <c r="BB110" s="943"/>
      <c r="BC110" s="943"/>
      <c r="BD110" s="943"/>
      <c r="BE110" s="943"/>
      <c r="BF110" s="943"/>
      <c r="BG110" s="943"/>
      <c r="BH110" s="943"/>
      <c r="BI110" s="943"/>
      <c r="BJ110" s="943"/>
      <c r="BK110" s="943"/>
      <c r="BL110" s="943"/>
      <c r="BM110" s="943"/>
      <c r="BN110" s="943"/>
      <c r="BO110" s="943"/>
      <c r="BP110" s="944"/>
      <c r="BQ110" s="945">
        <v>43458864</v>
      </c>
      <c r="BR110" s="946"/>
      <c r="BS110" s="946"/>
      <c r="BT110" s="946"/>
      <c r="BU110" s="946"/>
      <c r="BV110" s="946">
        <v>47798360</v>
      </c>
      <c r="BW110" s="946"/>
      <c r="BX110" s="946"/>
      <c r="BY110" s="946"/>
      <c r="BZ110" s="946"/>
      <c r="CA110" s="946">
        <v>47983653</v>
      </c>
      <c r="CB110" s="946"/>
      <c r="CC110" s="946"/>
      <c r="CD110" s="946"/>
      <c r="CE110" s="946"/>
      <c r="CF110" s="947">
        <v>181.6</v>
      </c>
      <c r="CG110" s="948"/>
      <c r="CH110" s="948"/>
      <c r="CI110" s="948"/>
      <c r="CJ110" s="948"/>
      <c r="CK110" s="949" t="s">
        <v>424</v>
      </c>
      <c r="CL110" s="950"/>
      <c r="CM110" s="942" t="s">
        <v>425</v>
      </c>
      <c r="CN110" s="943"/>
      <c r="CO110" s="943"/>
      <c r="CP110" s="943"/>
      <c r="CQ110" s="943"/>
      <c r="CR110" s="943"/>
      <c r="CS110" s="943"/>
      <c r="CT110" s="943"/>
      <c r="CU110" s="943"/>
      <c r="CV110" s="943"/>
      <c r="CW110" s="943"/>
      <c r="CX110" s="943"/>
      <c r="CY110" s="943"/>
      <c r="CZ110" s="943"/>
      <c r="DA110" s="943"/>
      <c r="DB110" s="943"/>
      <c r="DC110" s="943"/>
      <c r="DD110" s="943"/>
      <c r="DE110" s="943"/>
      <c r="DF110" s="944"/>
      <c r="DG110" s="945" t="s">
        <v>126</v>
      </c>
      <c r="DH110" s="946"/>
      <c r="DI110" s="946"/>
      <c r="DJ110" s="946"/>
      <c r="DK110" s="946"/>
      <c r="DL110" s="946" t="s">
        <v>126</v>
      </c>
      <c r="DM110" s="946"/>
      <c r="DN110" s="946"/>
      <c r="DO110" s="946"/>
      <c r="DP110" s="946"/>
      <c r="DQ110" s="946" t="s">
        <v>126</v>
      </c>
      <c r="DR110" s="946"/>
      <c r="DS110" s="946"/>
      <c r="DT110" s="946"/>
      <c r="DU110" s="946"/>
      <c r="DV110" s="960" t="s">
        <v>126</v>
      </c>
      <c r="DW110" s="960"/>
      <c r="DX110" s="960"/>
      <c r="DY110" s="960"/>
      <c r="DZ110" s="961"/>
    </row>
    <row r="111" spans="1:131" s="202" customFormat="1" ht="26.25" customHeight="1" x14ac:dyDescent="0.15">
      <c r="A111" s="962" t="s">
        <v>426</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126</v>
      </c>
      <c r="AB111" s="966"/>
      <c r="AC111" s="966"/>
      <c r="AD111" s="966"/>
      <c r="AE111" s="967"/>
      <c r="AF111" s="968" t="s">
        <v>126</v>
      </c>
      <c r="AG111" s="966"/>
      <c r="AH111" s="966"/>
      <c r="AI111" s="966"/>
      <c r="AJ111" s="967"/>
      <c r="AK111" s="968" t="s">
        <v>126</v>
      </c>
      <c r="AL111" s="966"/>
      <c r="AM111" s="966"/>
      <c r="AN111" s="966"/>
      <c r="AO111" s="967"/>
      <c r="AP111" s="969" t="s">
        <v>126</v>
      </c>
      <c r="AQ111" s="970"/>
      <c r="AR111" s="970"/>
      <c r="AS111" s="970"/>
      <c r="AT111" s="971"/>
      <c r="AU111" s="986"/>
      <c r="AV111" s="987"/>
      <c r="AW111" s="987"/>
      <c r="AX111" s="987"/>
      <c r="AY111" s="987"/>
      <c r="AZ111" s="955" t="s">
        <v>427</v>
      </c>
      <c r="BA111" s="956"/>
      <c r="BB111" s="956"/>
      <c r="BC111" s="956"/>
      <c r="BD111" s="956"/>
      <c r="BE111" s="956"/>
      <c r="BF111" s="956"/>
      <c r="BG111" s="956"/>
      <c r="BH111" s="956"/>
      <c r="BI111" s="956"/>
      <c r="BJ111" s="956"/>
      <c r="BK111" s="956"/>
      <c r="BL111" s="956"/>
      <c r="BM111" s="956"/>
      <c r="BN111" s="956"/>
      <c r="BO111" s="956"/>
      <c r="BP111" s="957"/>
      <c r="BQ111" s="958">
        <v>184159</v>
      </c>
      <c r="BR111" s="959"/>
      <c r="BS111" s="959"/>
      <c r="BT111" s="959"/>
      <c r="BU111" s="959"/>
      <c r="BV111" s="959">
        <v>131503</v>
      </c>
      <c r="BW111" s="959"/>
      <c r="BX111" s="959"/>
      <c r="BY111" s="959"/>
      <c r="BZ111" s="959"/>
      <c r="CA111" s="959">
        <v>78847</v>
      </c>
      <c r="CB111" s="959"/>
      <c r="CC111" s="959"/>
      <c r="CD111" s="959"/>
      <c r="CE111" s="959"/>
      <c r="CF111" s="972">
        <v>0.3</v>
      </c>
      <c r="CG111" s="973"/>
      <c r="CH111" s="973"/>
      <c r="CI111" s="973"/>
      <c r="CJ111" s="973"/>
      <c r="CK111" s="951"/>
      <c r="CL111" s="952"/>
      <c r="CM111" s="955" t="s">
        <v>428</v>
      </c>
      <c r="CN111" s="956"/>
      <c r="CO111" s="956"/>
      <c r="CP111" s="956"/>
      <c r="CQ111" s="956"/>
      <c r="CR111" s="956"/>
      <c r="CS111" s="956"/>
      <c r="CT111" s="956"/>
      <c r="CU111" s="956"/>
      <c r="CV111" s="956"/>
      <c r="CW111" s="956"/>
      <c r="CX111" s="956"/>
      <c r="CY111" s="956"/>
      <c r="CZ111" s="956"/>
      <c r="DA111" s="956"/>
      <c r="DB111" s="956"/>
      <c r="DC111" s="956"/>
      <c r="DD111" s="956"/>
      <c r="DE111" s="956"/>
      <c r="DF111" s="957"/>
      <c r="DG111" s="958" t="s">
        <v>126</v>
      </c>
      <c r="DH111" s="959"/>
      <c r="DI111" s="959"/>
      <c r="DJ111" s="959"/>
      <c r="DK111" s="959"/>
      <c r="DL111" s="959" t="s">
        <v>126</v>
      </c>
      <c r="DM111" s="959"/>
      <c r="DN111" s="959"/>
      <c r="DO111" s="959"/>
      <c r="DP111" s="959"/>
      <c r="DQ111" s="959" t="s">
        <v>126</v>
      </c>
      <c r="DR111" s="959"/>
      <c r="DS111" s="959"/>
      <c r="DT111" s="959"/>
      <c r="DU111" s="959"/>
      <c r="DV111" s="974" t="s">
        <v>126</v>
      </c>
      <c r="DW111" s="974"/>
      <c r="DX111" s="974"/>
      <c r="DY111" s="974"/>
      <c r="DZ111" s="975"/>
    </row>
    <row r="112" spans="1:131" s="202" customFormat="1" ht="26.25" customHeight="1" x14ac:dyDescent="0.15">
      <c r="A112" s="990" t="s">
        <v>429</v>
      </c>
      <c r="B112" s="991"/>
      <c r="C112" s="956" t="s">
        <v>430</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96" t="s">
        <v>126</v>
      </c>
      <c r="AB112" s="997"/>
      <c r="AC112" s="997"/>
      <c r="AD112" s="997"/>
      <c r="AE112" s="998"/>
      <c r="AF112" s="999" t="s">
        <v>126</v>
      </c>
      <c r="AG112" s="997"/>
      <c r="AH112" s="997"/>
      <c r="AI112" s="997"/>
      <c r="AJ112" s="998"/>
      <c r="AK112" s="999" t="s">
        <v>126</v>
      </c>
      <c r="AL112" s="997"/>
      <c r="AM112" s="997"/>
      <c r="AN112" s="997"/>
      <c r="AO112" s="998"/>
      <c r="AP112" s="1000" t="s">
        <v>126</v>
      </c>
      <c r="AQ112" s="1001"/>
      <c r="AR112" s="1001"/>
      <c r="AS112" s="1001"/>
      <c r="AT112" s="1002"/>
      <c r="AU112" s="986"/>
      <c r="AV112" s="987"/>
      <c r="AW112" s="987"/>
      <c r="AX112" s="987"/>
      <c r="AY112" s="987"/>
      <c r="AZ112" s="955" t="s">
        <v>431</v>
      </c>
      <c r="BA112" s="956"/>
      <c r="BB112" s="956"/>
      <c r="BC112" s="956"/>
      <c r="BD112" s="956"/>
      <c r="BE112" s="956"/>
      <c r="BF112" s="956"/>
      <c r="BG112" s="956"/>
      <c r="BH112" s="956"/>
      <c r="BI112" s="956"/>
      <c r="BJ112" s="956"/>
      <c r="BK112" s="956"/>
      <c r="BL112" s="956"/>
      <c r="BM112" s="956"/>
      <c r="BN112" s="956"/>
      <c r="BO112" s="956"/>
      <c r="BP112" s="957"/>
      <c r="BQ112" s="958">
        <v>14100777</v>
      </c>
      <c r="BR112" s="959"/>
      <c r="BS112" s="959"/>
      <c r="BT112" s="959"/>
      <c r="BU112" s="959"/>
      <c r="BV112" s="959">
        <v>14252113</v>
      </c>
      <c r="BW112" s="959"/>
      <c r="BX112" s="959"/>
      <c r="BY112" s="959"/>
      <c r="BZ112" s="959"/>
      <c r="CA112" s="959">
        <v>11730442</v>
      </c>
      <c r="CB112" s="959"/>
      <c r="CC112" s="959"/>
      <c r="CD112" s="959"/>
      <c r="CE112" s="959"/>
      <c r="CF112" s="972">
        <v>44.4</v>
      </c>
      <c r="CG112" s="973"/>
      <c r="CH112" s="973"/>
      <c r="CI112" s="973"/>
      <c r="CJ112" s="973"/>
      <c r="CK112" s="951"/>
      <c r="CL112" s="952"/>
      <c r="CM112" s="955" t="s">
        <v>432</v>
      </c>
      <c r="CN112" s="956"/>
      <c r="CO112" s="956"/>
      <c r="CP112" s="956"/>
      <c r="CQ112" s="956"/>
      <c r="CR112" s="956"/>
      <c r="CS112" s="956"/>
      <c r="CT112" s="956"/>
      <c r="CU112" s="956"/>
      <c r="CV112" s="956"/>
      <c r="CW112" s="956"/>
      <c r="CX112" s="956"/>
      <c r="CY112" s="956"/>
      <c r="CZ112" s="956"/>
      <c r="DA112" s="956"/>
      <c r="DB112" s="956"/>
      <c r="DC112" s="956"/>
      <c r="DD112" s="956"/>
      <c r="DE112" s="956"/>
      <c r="DF112" s="957"/>
      <c r="DG112" s="958" t="s">
        <v>126</v>
      </c>
      <c r="DH112" s="959"/>
      <c r="DI112" s="959"/>
      <c r="DJ112" s="959"/>
      <c r="DK112" s="959"/>
      <c r="DL112" s="959" t="s">
        <v>126</v>
      </c>
      <c r="DM112" s="959"/>
      <c r="DN112" s="959"/>
      <c r="DO112" s="959"/>
      <c r="DP112" s="959"/>
      <c r="DQ112" s="959" t="s">
        <v>126</v>
      </c>
      <c r="DR112" s="959"/>
      <c r="DS112" s="959"/>
      <c r="DT112" s="959"/>
      <c r="DU112" s="959"/>
      <c r="DV112" s="974" t="s">
        <v>126</v>
      </c>
      <c r="DW112" s="974"/>
      <c r="DX112" s="974"/>
      <c r="DY112" s="974"/>
      <c r="DZ112" s="975"/>
    </row>
    <row r="113" spans="1:130" s="202" customFormat="1" ht="26.25" customHeight="1" x14ac:dyDescent="0.15">
      <c r="A113" s="992"/>
      <c r="B113" s="993"/>
      <c r="C113" s="956" t="s">
        <v>433</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65">
        <v>1302213</v>
      </c>
      <c r="AB113" s="966"/>
      <c r="AC113" s="966"/>
      <c r="AD113" s="966"/>
      <c r="AE113" s="967"/>
      <c r="AF113" s="968">
        <v>1108067</v>
      </c>
      <c r="AG113" s="966"/>
      <c r="AH113" s="966"/>
      <c r="AI113" s="966"/>
      <c r="AJ113" s="967"/>
      <c r="AK113" s="968">
        <v>1108363</v>
      </c>
      <c r="AL113" s="966"/>
      <c r="AM113" s="966"/>
      <c r="AN113" s="966"/>
      <c r="AO113" s="967"/>
      <c r="AP113" s="969">
        <v>4.2</v>
      </c>
      <c r="AQ113" s="970"/>
      <c r="AR113" s="970"/>
      <c r="AS113" s="970"/>
      <c r="AT113" s="971"/>
      <c r="AU113" s="986"/>
      <c r="AV113" s="987"/>
      <c r="AW113" s="987"/>
      <c r="AX113" s="987"/>
      <c r="AY113" s="987"/>
      <c r="AZ113" s="955" t="s">
        <v>434</v>
      </c>
      <c r="BA113" s="956"/>
      <c r="BB113" s="956"/>
      <c r="BC113" s="956"/>
      <c r="BD113" s="956"/>
      <c r="BE113" s="956"/>
      <c r="BF113" s="956"/>
      <c r="BG113" s="956"/>
      <c r="BH113" s="956"/>
      <c r="BI113" s="956"/>
      <c r="BJ113" s="956"/>
      <c r="BK113" s="956"/>
      <c r="BL113" s="956"/>
      <c r="BM113" s="956"/>
      <c r="BN113" s="956"/>
      <c r="BO113" s="956"/>
      <c r="BP113" s="957"/>
      <c r="BQ113" s="958" t="s">
        <v>126</v>
      </c>
      <c r="BR113" s="959"/>
      <c r="BS113" s="959"/>
      <c r="BT113" s="959"/>
      <c r="BU113" s="959"/>
      <c r="BV113" s="959" t="s">
        <v>126</v>
      </c>
      <c r="BW113" s="959"/>
      <c r="BX113" s="959"/>
      <c r="BY113" s="959"/>
      <c r="BZ113" s="959"/>
      <c r="CA113" s="959" t="s">
        <v>126</v>
      </c>
      <c r="CB113" s="959"/>
      <c r="CC113" s="959"/>
      <c r="CD113" s="959"/>
      <c r="CE113" s="959"/>
      <c r="CF113" s="972" t="s">
        <v>126</v>
      </c>
      <c r="CG113" s="973"/>
      <c r="CH113" s="973"/>
      <c r="CI113" s="973"/>
      <c r="CJ113" s="973"/>
      <c r="CK113" s="951"/>
      <c r="CL113" s="952"/>
      <c r="CM113" s="955" t="s">
        <v>435</v>
      </c>
      <c r="CN113" s="956"/>
      <c r="CO113" s="956"/>
      <c r="CP113" s="956"/>
      <c r="CQ113" s="956"/>
      <c r="CR113" s="956"/>
      <c r="CS113" s="956"/>
      <c r="CT113" s="956"/>
      <c r="CU113" s="956"/>
      <c r="CV113" s="956"/>
      <c r="CW113" s="956"/>
      <c r="CX113" s="956"/>
      <c r="CY113" s="956"/>
      <c r="CZ113" s="956"/>
      <c r="DA113" s="956"/>
      <c r="DB113" s="956"/>
      <c r="DC113" s="956"/>
      <c r="DD113" s="956"/>
      <c r="DE113" s="956"/>
      <c r="DF113" s="957"/>
      <c r="DG113" s="996" t="s">
        <v>126</v>
      </c>
      <c r="DH113" s="997"/>
      <c r="DI113" s="997"/>
      <c r="DJ113" s="997"/>
      <c r="DK113" s="998"/>
      <c r="DL113" s="999" t="s">
        <v>126</v>
      </c>
      <c r="DM113" s="997"/>
      <c r="DN113" s="997"/>
      <c r="DO113" s="997"/>
      <c r="DP113" s="998"/>
      <c r="DQ113" s="999" t="s">
        <v>126</v>
      </c>
      <c r="DR113" s="997"/>
      <c r="DS113" s="997"/>
      <c r="DT113" s="997"/>
      <c r="DU113" s="998"/>
      <c r="DV113" s="1000" t="s">
        <v>126</v>
      </c>
      <c r="DW113" s="1001"/>
      <c r="DX113" s="1001"/>
      <c r="DY113" s="1001"/>
      <c r="DZ113" s="1002"/>
    </row>
    <row r="114" spans="1:130" s="202" customFormat="1" ht="26.25" customHeight="1" x14ac:dyDescent="0.15">
      <c r="A114" s="992"/>
      <c r="B114" s="993"/>
      <c r="C114" s="956" t="s">
        <v>436</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96" t="s">
        <v>126</v>
      </c>
      <c r="AB114" s="997"/>
      <c r="AC114" s="997"/>
      <c r="AD114" s="997"/>
      <c r="AE114" s="998"/>
      <c r="AF114" s="999" t="s">
        <v>126</v>
      </c>
      <c r="AG114" s="997"/>
      <c r="AH114" s="997"/>
      <c r="AI114" s="997"/>
      <c r="AJ114" s="998"/>
      <c r="AK114" s="999" t="s">
        <v>126</v>
      </c>
      <c r="AL114" s="997"/>
      <c r="AM114" s="997"/>
      <c r="AN114" s="997"/>
      <c r="AO114" s="998"/>
      <c r="AP114" s="1000" t="s">
        <v>126</v>
      </c>
      <c r="AQ114" s="1001"/>
      <c r="AR114" s="1001"/>
      <c r="AS114" s="1001"/>
      <c r="AT114" s="1002"/>
      <c r="AU114" s="986"/>
      <c r="AV114" s="987"/>
      <c r="AW114" s="987"/>
      <c r="AX114" s="987"/>
      <c r="AY114" s="987"/>
      <c r="AZ114" s="955" t="s">
        <v>437</v>
      </c>
      <c r="BA114" s="956"/>
      <c r="BB114" s="956"/>
      <c r="BC114" s="956"/>
      <c r="BD114" s="956"/>
      <c r="BE114" s="956"/>
      <c r="BF114" s="956"/>
      <c r="BG114" s="956"/>
      <c r="BH114" s="956"/>
      <c r="BI114" s="956"/>
      <c r="BJ114" s="956"/>
      <c r="BK114" s="956"/>
      <c r="BL114" s="956"/>
      <c r="BM114" s="956"/>
      <c r="BN114" s="956"/>
      <c r="BO114" s="956"/>
      <c r="BP114" s="957"/>
      <c r="BQ114" s="958">
        <v>5280739</v>
      </c>
      <c r="BR114" s="959"/>
      <c r="BS114" s="959"/>
      <c r="BT114" s="959"/>
      <c r="BU114" s="959"/>
      <c r="BV114" s="959">
        <v>5272899</v>
      </c>
      <c r="BW114" s="959"/>
      <c r="BX114" s="959"/>
      <c r="BY114" s="959"/>
      <c r="BZ114" s="959"/>
      <c r="CA114" s="959">
        <v>5260341</v>
      </c>
      <c r="CB114" s="959"/>
      <c r="CC114" s="959"/>
      <c r="CD114" s="959"/>
      <c r="CE114" s="959"/>
      <c r="CF114" s="972">
        <v>19.899999999999999</v>
      </c>
      <c r="CG114" s="973"/>
      <c r="CH114" s="973"/>
      <c r="CI114" s="973"/>
      <c r="CJ114" s="973"/>
      <c r="CK114" s="951"/>
      <c r="CL114" s="952"/>
      <c r="CM114" s="955" t="s">
        <v>438</v>
      </c>
      <c r="CN114" s="956"/>
      <c r="CO114" s="956"/>
      <c r="CP114" s="956"/>
      <c r="CQ114" s="956"/>
      <c r="CR114" s="956"/>
      <c r="CS114" s="956"/>
      <c r="CT114" s="956"/>
      <c r="CU114" s="956"/>
      <c r="CV114" s="956"/>
      <c r="CW114" s="956"/>
      <c r="CX114" s="956"/>
      <c r="CY114" s="956"/>
      <c r="CZ114" s="956"/>
      <c r="DA114" s="956"/>
      <c r="DB114" s="956"/>
      <c r="DC114" s="956"/>
      <c r="DD114" s="956"/>
      <c r="DE114" s="956"/>
      <c r="DF114" s="957"/>
      <c r="DG114" s="996" t="s">
        <v>126</v>
      </c>
      <c r="DH114" s="997"/>
      <c r="DI114" s="997"/>
      <c r="DJ114" s="997"/>
      <c r="DK114" s="998"/>
      <c r="DL114" s="999" t="s">
        <v>126</v>
      </c>
      <c r="DM114" s="997"/>
      <c r="DN114" s="997"/>
      <c r="DO114" s="997"/>
      <c r="DP114" s="998"/>
      <c r="DQ114" s="999" t="s">
        <v>126</v>
      </c>
      <c r="DR114" s="997"/>
      <c r="DS114" s="997"/>
      <c r="DT114" s="997"/>
      <c r="DU114" s="998"/>
      <c r="DV114" s="1000" t="s">
        <v>126</v>
      </c>
      <c r="DW114" s="1001"/>
      <c r="DX114" s="1001"/>
      <c r="DY114" s="1001"/>
      <c r="DZ114" s="1002"/>
    </row>
    <row r="115" spans="1:130" s="202" customFormat="1" ht="26.25" customHeight="1" x14ac:dyDescent="0.15">
      <c r="A115" s="992"/>
      <c r="B115" s="993"/>
      <c r="C115" s="956" t="s">
        <v>439</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65">
        <v>56259</v>
      </c>
      <c r="AB115" s="966"/>
      <c r="AC115" s="966"/>
      <c r="AD115" s="966"/>
      <c r="AE115" s="967"/>
      <c r="AF115" s="968">
        <v>55413</v>
      </c>
      <c r="AG115" s="966"/>
      <c r="AH115" s="966"/>
      <c r="AI115" s="966"/>
      <c r="AJ115" s="967"/>
      <c r="AK115" s="968">
        <v>54660</v>
      </c>
      <c r="AL115" s="966"/>
      <c r="AM115" s="966"/>
      <c r="AN115" s="966"/>
      <c r="AO115" s="967"/>
      <c r="AP115" s="969">
        <v>0.2</v>
      </c>
      <c r="AQ115" s="970"/>
      <c r="AR115" s="970"/>
      <c r="AS115" s="970"/>
      <c r="AT115" s="971"/>
      <c r="AU115" s="986"/>
      <c r="AV115" s="987"/>
      <c r="AW115" s="987"/>
      <c r="AX115" s="987"/>
      <c r="AY115" s="987"/>
      <c r="AZ115" s="955" t="s">
        <v>440</v>
      </c>
      <c r="BA115" s="956"/>
      <c r="BB115" s="956"/>
      <c r="BC115" s="956"/>
      <c r="BD115" s="956"/>
      <c r="BE115" s="956"/>
      <c r="BF115" s="956"/>
      <c r="BG115" s="956"/>
      <c r="BH115" s="956"/>
      <c r="BI115" s="956"/>
      <c r="BJ115" s="956"/>
      <c r="BK115" s="956"/>
      <c r="BL115" s="956"/>
      <c r="BM115" s="956"/>
      <c r="BN115" s="956"/>
      <c r="BO115" s="956"/>
      <c r="BP115" s="957"/>
      <c r="BQ115" s="958" t="s">
        <v>126</v>
      </c>
      <c r="BR115" s="959"/>
      <c r="BS115" s="959"/>
      <c r="BT115" s="959"/>
      <c r="BU115" s="959"/>
      <c r="BV115" s="959" t="s">
        <v>126</v>
      </c>
      <c r="BW115" s="959"/>
      <c r="BX115" s="959"/>
      <c r="BY115" s="959"/>
      <c r="BZ115" s="959"/>
      <c r="CA115" s="959" t="s">
        <v>126</v>
      </c>
      <c r="CB115" s="959"/>
      <c r="CC115" s="959"/>
      <c r="CD115" s="959"/>
      <c r="CE115" s="959"/>
      <c r="CF115" s="972" t="s">
        <v>126</v>
      </c>
      <c r="CG115" s="973"/>
      <c r="CH115" s="973"/>
      <c r="CI115" s="973"/>
      <c r="CJ115" s="973"/>
      <c r="CK115" s="951"/>
      <c r="CL115" s="952"/>
      <c r="CM115" s="955" t="s">
        <v>441</v>
      </c>
      <c r="CN115" s="956"/>
      <c r="CO115" s="956"/>
      <c r="CP115" s="956"/>
      <c r="CQ115" s="956"/>
      <c r="CR115" s="956"/>
      <c r="CS115" s="956"/>
      <c r="CT115" s="956"/>
      <c r="CU115" s="956"/>
      <c r="CV115" s="956"/>
      <c r="CW115" s="956"/>
      <c r="CX115" s="956"/>
      <c r="CY115" s="956"/>
      <c r="CZ115" s="956"/>
      <c r="DA115" s="956"/>
      <c r="DB115" s="956"/>
      <c r="DC115" s="956"/>
      <c r="DD115" s="956"/>
      <c r="DE115" s="956"/>
      <c r="DF115" s="957"/>
      <c r="DG115" s="996" t="s">
        <v>126</v>
      </c>
      <c r="DH115" s="997"/>
      <c r="DI115" s="997"/>
      <c r="DJ115" s="997"/>
      <c r="DK115" s="998"/>
      <c r="DL115" s="999" t="s">
        <v>126</v>
      </c>
      <c r="DM115" s="997"/>
      <c r="DN115" s="997"/>
      <c r="DO115" s="997"/>
      <c r="DP115" s="998"/>
      <c r="DQ115" s="999" t="s">
        <v>126</v>
      </c>
      <c r="DR115" s="997"/>
      <c r="DS115" s="997"/>
      <c r="DT115" s="997"/>
      <c r="DU115" s="998"/>
      <c r="DV115" s="1000" t="s">
        <v>126</v>
      </c>
      <c r="DW115" s="1001"/>
      <c r="DX115" s="1001"/>
      <c r="DY115" s="1001"/>
      <c r="DZ115" s="1002"/>
    </row>
    <row r="116" spans="1:130" s="202" customFormat="1" ht="26.25" customHeight="1" x14ac:dyDescent="0.15">
      <c r="A116" s="994"/>
      <c r="B116" s="995"/>
      <c r="C116" s="1003" t="s">
        <v>442</v>
      </c>
      <c r="D116" s="1003"/>
      <c r="E116" s="1003"/>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4"/>
      <c r="AA116" s="996" t="s">
        <v>126</v>
      </c>
      <c r="AB116" s="997"/>
      <c r="AC116" s="997"/>
      <c r="AD116" s="997"/>
      <c r="AE116" s="998"/>
      <c r="AF116" s="999" t="s">
        <v>126</v>
      </c>
      <c r="AG116" s="997"/>
      <c r="AH116" s="997"/>
      <c r="AI116" s="997"/>
      <c r="AJ116" s="998"/>
      <c r="AK116" s="999" t="s">
        <v>126</v>
      </c>
      <c r="AL116" s="997"/>
      <c r="AM116" s="997"/>
      <c r="AN116" s="997"/>
      <c r="AO116" s="998"/>
      <c r="AP116" s="1000" t="s">
        <v>126</v>
      </c>
      <c r="AQ116" s="1001"/>
      <c r="AR116" s="1001"/>
      <c r="AS116" s="1001"/>
      <c r="AT116" s="1002"/>
      <c r="AU116" s="986"/>
      <c r="AV116" s="987"/>
      <c r="AW116" s="987"/>
      <c r="AX116" s="987"/>
      <c r="AY116" s="987"/>
      <c r="AZ116" s="1005" t="s">
        <v>443</v>
      </c>
      <c r="BA116" s="1006"/>
      <c r="BB116" s="1006"/>
      <c r="BC116" s="1006"/>
      <c r="BD116" s="1006"/>
      <c r="BE116" s="1006"/>
      <c r="BF116" s="1006"/>
      <c r="BG116" s="1006"/>
      <c r="BH116" s="1006"/>
      <c r="BI116" s="1006"/>
      <c r="BJ116" s="1006"/>
      <c r="BK116" s="1006"/>
      <c r="BL116" s="1006"/>
      <c r="BM116" s="1006"/>
      <c r="BN116" s="1006"/>
      <c r="BO116" s="1006"/>
      <c r="BP116" s="1007"/>
      <c r="BQ116" s="958" t="s">
        <v>126</v>
      </c>
      <c r="BR116" s="959"/>
      <c r="BS116" s="959"/>
      <c r="BT116" s="959"/>
      <c r="BU116" s="959"/>
      <c r="BV116" s="959" t="s">
        <v>126</v>
      </c>
      <c r="BW116" s="959"/>
      <c r="BX116" s="959"/>
      <c r="BY116" s="959"/>
      <c r="BZ116" s="959"/>
      <c r="CA116" s="959" t="s">
        <v>126</v>
      </c>
      <c r="CB116" s="959"/>
      <c r="CC116" s="959"/>
      <c r="CD116" s="959"/>
      <c r="CE116" s="959"/>
      <c r="CF116" s="972" t="s">
        <v>126</v>
      </c>
      <c r="CG116" s="973"/>
      <c r="CH116" s="973"/>
      <c r="CI116" s="973"/>
      <c r="CJ116" s="973"/>
      <c r="CK116" s="951"/>
      <c r="CL116" s="952"/>
      <c r="CM116" s="955" t="s">
        <v>444</v>
      </c>
      <c r="CN116" s="956"/>
      <c r="CO116" s="956"/>
      <c r="CP116" s="956"/>
      <c r="CQ116" s="956"/>
      <c r="CR116" s="956"/>
      <c r="CS116" s="956"/>
      <c r="CT116" s="956"/>
      <c r="CU116" s="956"/>
      <c r="CV116" s="956"/>
      <c r="CW116" s="956"/>
      <c r="CX116" s="956"/>
      <c r="CY116" s="956"/>
      <c r="CZ116" s="956"/>
      <c r="DA116" s="956"/>
      <c r="DB116" s="956"/>
      <c r="DC116" s="956"/>
      <c r="DD116" s="956"/>
      <c r="DE116" s="956"/>
      <c r="DF116" s="957"/>
      <c r="DG116" s="996">
        <v>818</v>
      </c>
      <c r="DH116" s="997"/>
      <c r="DI116" s="997"/>
      <c r="DJ116" s="997"/>
      <c r="DK116" s="998"/>
      <c r="DL116" s="999">
        <v>545</v>
      </c>
      <c r="DM116" s="997"/>
      <c r="DN116" s="997"/>
      <c r="DO116" s="997"/>
      <c r="DP116" s="998"/>
      <c r="DQ116" s="999">
        <v>272</v>
      </c>
      <c r="DR116" s="997"/>
      <c r="DS116" s="997"/>
      <c r="DT116" s="997"/>
      <c r="DU116" s="998"/>
      <c r="DV116" s="1000">
        <v>0</v>
      </c>
      <c r="DW116" s="1001"/>
      <c r="DX116" s="1001"/>
      <c r="DY116" s="1001"/>
      <c r="DZ116" s="1002"/>
    </row>
    <row r="117" spans="1:130" s="202" customFormat="1" ht="26.25" customHeight="1" x14ac:dyDescent="0.15">
      <c r="A117" s="936" t="s">
        <v>181</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08" t="s">
        <v>445</v>
      </c>
      <c r="Z117" s="938"/>
      <c r="AA117" s="1009">
        <v>5583256</v>
      </c>
      <c r="AB117" s="1010"/>
      <c r="AC117" s="1010"/>
      <c r="AD117" s="1010"/>
      <c r="AE117" s="1011"/>
      <c r="AF117" s="1012">
        <v>5225216</v>
      </c>
      <c r="AG117" s="1010"/>
      <c r="AH117" s="1010"/>
      <c r="AI117" s="1010"/>
      <c r="AJ117" s="1011"/>
      <c r="AK117" s="1012">
        <v>5265622</v>
      </c>
      <c r="AL117" s="1010"/>
      <c r="AM117" s="1010"/>
      <c r="AN117" s="1010"/>
      <c r="AO117" s="1011"/>
      <c r="AP117" s="1013"/>
      <c r="AQ117" s="1014"/>
      <c r="AR117" s="1014"/>
      <c r="AS117" s="1014"/>
      <c r="AT117" s="1015"/>
      <c r="AU117" s="986"/>
      <c r="AV117" s="987"/>
      <c r="AW117" s="987"/>
      <c r="AX117" s="987"/>
      <c r="AY117" s="987"/>
      <c r="AZ117" s="1016" t="s">
        <v>446</v>
      </c>
      <c r="BA117" s="1017"/>
      <c r="BB117" s="1017"/>
      <c r="BC117" s="1017"/>
      <c r="BD117" s="1017"/>
      <c r="BE117" s="1017"/>
      <c r="BF117" s="1017"/>
      <c r="BG117" s="1017"/>
      <c r="BH117" s="1017"/>
      <c r="BI117" s="1017"/>
      <c r="BJ117" s="1017"/>
      <c r="BK117" s="1017"/>
      <c r="BL117" s="1017"/>
      <c r="BM117" s="1017"/>
      <c r="BN117" s="1017"/>
      <c r="BO117" s="1017"/>
      <c r="BP117" s="1018"/>
      <c r="BQ117" s="958" t="s">
        <v>126</v>
      </c>
      <c r="BR117" s="959"/>
      <c r="BS117" s="959"/>
      <c r="BT117" s="959"/>
      <c r="BU117" s="959"/>
      <c r="BV117" s="959" t="s">
        <v>126</v>
      </c>
      <c r="BW117" s="959"/>
      <c r="BX117" s="959"/>
      <c r="BY117" s="959"/>
      <c r="BZ117" s="959"/>
      <c r="CA117" s="959" t="s">
        <v>126</v>
      </c>
      <c r="CB117" s="959"/>
      <c r="CC117" s="959"/>
      <c r="CD117" s="959"/>
      <c r="CE117" s="959"/>
      <c r="CF117" s="972" t="s">
        <v>126</v>
      </c>
      <c r="CG117" s="973"/>
      <c r="CH117" s="973"/>
      <c r="CI117" s="973"/>
      <c r="CJ117" s="973"/>
      <c r="CK117" s="951"/>
      <c r="CL117" s="952"/>
      <c r="CM117" s="955" t="s">
        <v>447</v>
      </c>
      <c r="CN117" s="956"/>
      <c r="CO117" s="956"/>
      <c r="CP117" s="956"/>
      <c r="CQ117" s="956"/>
      <c r="CR117" s="956"/>
      <c r="CS117" s="956"/>
      <c r="CT117" s="956"/>
      <c r="CU117" s="956"/>
      <c r="CV117" s="956"/>
      <c r="CW117" s="956"/>
      <c r="CX117" s="956"/>
      <c r="CY117" s="956"/>
      <c r="CZ117" s="956"/>
      <c r="DA117" s="956"/>
      <c r="DB117" s="956"/>
      <c r="DC117" s="956"/>
      <c r="DD117" s="956"/>
      <c r="DE117" s="956"/>
      <c r="DF117" s="957"/>
      <c r="DG117" s="996" t="s">
        <v>126</v>
      </c>
      <c r="DH117" s="997"/>
      <c r="DI117" s="997"/>
      <c r="DJ117" s="997"/>
      <c r="DK117" s="998"/>
      <c r="DL117" s="999" t="s">
        <v>126</v>
      </c>
      <c r="DM117" s="997"/>
      <c r="DN117" s="997"/>
      <c r="DO117" s="997"/>
      <c r="DP117" s="998"/>
      <c r="DQ117" s="999" t="s">
        <v>126</v>
      </c>
      <c r="DR117" s="997"/>
      <c r="DS117" s="997"/>
      <c r="DT117" s="997"/>
      <c r="DU117" s="998"/>
      <c r="DV117" s="1000" t="s">
        <v>126</v>
      </c>
      <c r="DW117" s="1001"/>
      <c r="DX117" s="1001"/>
      <c r="DY117" s="1001"/>
      <c r="DZ117" s="1002"/>
    </row>
    <row r="118" spans="1:130" s="202" customFormat="1" ht="26.25" customHeight="1" x14ac:dyDescent="0.15">
      <c r="A118" s="936" t="s">
        <v>421</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9" t="s">
        <v>418</v>
      </c>
      <c r="AB118" s="937"/>
      <c r="AC118" s="937"/>
      <c r="AD118" s="937"/>
      <c r="AE118" s="938"/>
      <c r="AF118" s="939" t="s">
        <v>419</v>
      </c>
      <c r="AG118" s="937"/>
      <c r="AH118" s="937"/>
      <c r="AI118" s="937"/>
      <c r="AJ118" s="938"/>
      <c r="AK118" s="939" t="s">
        <v>297</v>
      </c>
      <c r="AL118" s="937"/>
      <c r="AM118" s="937"/>
      <c r="AN118" s="937"/>
      <c r="AO118" s="938"/>
      <c r="AP118" s="1019" t="s">
        <v>420</v>
      </c>
      <c r="AQ118" s="1020"/>
      <c r="AR118" s="1020"/>
      <c r="AS118" s="1020"/>
      <c r="AT118" s="1021"/>
      <c r="AU118" s="986"/>
      <c r="AV118" s="987"/>
      <c r="AW118" s="987"/>
      <c r="AX118" s="987"/>
      <c r="AY118" s="987"/>
      <c r="AZ118" s="1022" t="s">
        <v>448</v>
      </c>
      <c r="BA118" s="1003"/>
      <c r="BB118" s="1003"/>
      <c r="BC118" s="1003"/>
      <c r="BD118" s="1003"/>
      <c r="BE118" s="1003"/>
      <c r="BF118" s="1003"/>
      <c r="BG118" s="1003"/>
      <c r="BH118" s="1003"/>
      <c r="BI118" s="1003"/>
      <c r="BJ118" s="1003"/>
      <c r="BK118" s="1003"/>
      <c r="BL118" s="1003"/>
      <c r="BM118" s="1003"/>
      <c r="BN118" s="1003"/>
      <c r="BO118" s="1003"/>
      <c r="BP118" s="1004"/>
      <c r="BQ118" s="1025" t="s">
        <v>126</v>
      </c>
      <c r="BR118" s="1023"/>
      <c r="BS118" s="1023"/>
      <c r="BT118" s="1023"/>
      <c r="BU118" s="1023"/>
      <c r="BV118" s="1023" t="s">
        <v>126</v>
      </c>
      <c r="BW118" s="1023"/>
      <c r="BX118" s="1023"/>
      <c r="BY118" s="1023"/>
      <c r="BZ118" s="1023"/>
      <c r="CA118" s="1023" t="s">
        <v>126</v>
      </c>
      <c r="CB118" s="1023"/>
      <c r="CC118" s="1023"/>
      <c r="CD118" s="1023"/>
      <c r="CE118" s="1023"/>
      <c r="CF118" s="972" t="s">
        <v>126</v>
      </c>
      <c r="CG118" s="973"/>
      <c r="CH118" s="973"/>
      <c r="CI118" s="973"/>
      <c r="CJ118" s="973"/>
      <c r="CK118" s="951"/>
      <c r="CL118" s="952"/>
      <c r="CM118" s="955" t="s">
        <v>449</v>
      </c>
      <c r="CN118" s="956"/>
      <c r="CO118" s="956"/>
      <c r="CP118" s="956"/>
      <c r="CQ118" s="956"/>
      <c r="CR118" s="956"/>
      <c r="CS118" s="956"/>
      <c r="CT118" s="956"/>
      <c r="CU118" s="956"/>
      <c r="CV118" s="956"/>
      <c r="CW118" s="956"/>
      <c r="CX118" s="956"/>
      <c r="CY118" s="956"/>
      <c r="CZ118" s="956"/>
      <c r="DA118" s="956"/>
      <c r="DB118" s="956"/>
      <c r="DC118" s="956"/>
      <c r="DD118" s="956"/>
      <c r="DE118" s="956"/>
      <c r="DF118" s="957"/>
      <c r="DG118" s="996" t="s">
        <v>126</v>
      </c>
      <c r="DH118" s="997"/>
      <c r="DI118" s="997"/>
      <c r="DJ118" s="997"/>
      <c r="DK118" s="998"/>
      <c r="DL118" s="999" t="s">
        <v>126</v>
      </c>
      <c r="DM118" s="997"/>
      <c r="DN118" s="997"/>
      <c r="DO118" s="997"/>
      <c r="DP118" s="998"/>
      <c r="DQ118" s="999" t="s">
        <v>126</v>
      </c>
      <c r="DR118" s="997"/>
      <c r="DS118" s="997"/>
      <c r="DT118" s="997"/>
      <c r="DU118" s="998"/>
      <c r="DV118" s="1000" t="s">
        <v>126</v>
      </c>
      <c r="DW118" s="1001"/>
      <c r="DX118" s="1001"/>
      <c r="DY118" s="1001"/>
      <c r="DZ118" s="1002"/>
    </row>
    <row r="119" spans="1:130" s="202" customFormat="1" ht="26.25" customHeight="1" x14ac:dyDescent="0.15">
      <c r="A119" s="1110" t="s">
        <v>424</v>
      </c>
      <c r="B119" s="950"/>
      <c r="C119" s="942" t="s">
        <v>425</v>
      </c>
      <c r="D119" s="943"/>
      <c r="E119" s="943"/>
      <c r="F119" s="943"/>
      <c r="G119" s="943"/>
      <c r="H119" s="943"/>
      <c r="I119" s="943"/>
      <c r="J119" s="943"/>
      <c r="K119" s="943"/>
      <c r="L119" s="943"/>
      <c r="M119" s="943"/>
      <c r="N119" s="943"/>
      <c r="O119" s="943"/>
      <c r="P119" s="943"/>
      <c r="Q119" s="943"/>
      <c r="R119" s="943"/>
      <c r="S119" s="943"/>
      <c r="T119" s="943"/>
      <c r="U119" s="943"/>
      <c r="V119" s="943"/>
      <c r="W119" s="943"/>
      <c r="X119" s="943"/>
      <c r="Y119" s="943"/>
      <c r="Z119" s="944"/>
      <c r="AA119" s="977" t="s">
        <v>126</v>
      </c>
      <c r="AB119" s="978"/>
      <c r="AC119" s="978"/>
      <c r="AD119" s="978"/>
      <c r="AE119" s="979"/>
      <c r="AF119" s="980" t="s">
        <v>126</v>
      </c>
      <c r="AG119" s="978"/>
      <c r="AH119" s="978"/>
      <c r="AI119" s="978"/>
      <c r="AJ119" s="979"/>
      <c r="AK119" s="980" t="s">
        <v>126</v>
      </c>
      <c r="AL119" s="978"/>
      <c r="AM119" s="978"/>
      <c r="AN119" s="978"/>
      <c r="AO119" s="979"/>
      <c r="AP119" s="981" t="s">
        <v>126</v>
      </c>
      <c r="AQ119" s="982"/>
      <c r="AR119" s="982"/>
      <c r="AS119" s="982"/>
      <c r="AT119" s="983"/>
      <c r="AU119" s="988"/>
      <c r="AV119" s="989"/>
      <c r="AW119" s="989"/>
      <c r="AX119" s="989"/>
      <c r="AY119" s="989"/>
      <c r="AZ119" s="220" t="s">
        <v>181</v>
      </c>
      <c r="BA119" s="220"/>
      <c r="BB119" s="220"/>
      <c r="BC119" s="220"/>
      <c r="BD119" s="220"/>
      <c r="BE119" s="220"/>
      <c r="BF119" s="220"/>
      <c r="BG119" s="220"/>
      <c r="BH119" s="220"/>
      <c r="BI119" s="220"/>
      <c r="BJ119" s="220"/>
      <c r="BK119" s="220"/>
      <c r="BL119" s="220"/>
      <c r="BM119" s="220"/>
      <c r="BN119" s="220"/>
      <c r="BO119" s="1008" t="s">
        <v>450</v>
      </c>
      <c r="BP119" s="1024"/>
      <c r="BQ119" s="1025">
        <v>63024539</v>
      </c>
      <c r="BR119" s="1023"/>
      <c r="BS119" s="1023"/>
      <c r="BT119" s="1023"/>
      <c r="BU119" s="1023"/>
      <c r="BV119" s="1023">
        <v>67454875</v>
      </c>
      <c r="BW119" s="1023"/>
      <c r="BX119" s="1023"/>
      <c r="BY119" s="1023"/>
      <c r="BZ119" s="1023"/>
      <c r="CA119" s="1023">
        <v>65053283</v>
      </c>
      <c r="CB119" s="1023"/>
      <c r="CC119" s="1023"/>
      <c r="CD119" s="1023"/>
      <c r="CE119" s="1023"/>
      <c r="CF119" s="1026"/>
      <c r="CG119" s="1027"/>
      <c r="CH119" s="1027"/>
      <c r="CI119" s="1027"/>
      <c r="CJ119" s="1028"/>
      <c r="CK119" s="953"/>
      <c r="CL119" s="954"/>
      <c r="CM119" s="1022" t="s">
        <v>451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29">
        <v>183341</v>
      </c>
      <c r="DH119" s="1030"/>
      <c r="DI119" s="1030"/>
      <c r="DJ119" s="1030"/>
      <c r="DK119" s="1031"/>
      <c r="DL119" s="1032">
        <v>130958</v>
      </c>
      <c r="DM119" s="1030"/>
      <c r="DN119" s="1030"/>
      <c r="DO119" s="1030"/>
      <c r="DP119" s="1031"/>
      <c r="DQ119" s="1032">
        <v>78575</v>
      </c>
      <c r="DR119" s="1030"/>
      <c r="DS119" s="1030"/>
      <c r="DT119" s="1030"/>
      <c r="DU119" s="1031"/>
      <c r="DV119" s="1033">
        <v>0.3</v>
      </c>
      <c r="DW119" s="1034"/>
      <c r="DX119" s="1034"/>
      <c r="DY119" s="1034"/>
      <c r="DZ119" s="1035"/>
    </row>
    <row r="120" spans="1:130" s="202" customFormat="1" ht="26.25" customHeight="1" x14ac:dyDescent="0.15">
      <c r="A120" s="1111"/>
      <c r="B120" s="952"/>
      <c r="C120" s="955" t="s">
        <v>428</v>
      </c>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7"/>
      <c r="AA120" s="996" t="s">
        <v>126</v>
      </c>
      <c r="AB120" s="997"/>
      <c r="AC120" s="997"/>
      <c r="AD120" s="997"/>
      <c r="AE120" s="998"/>
      <c r="AF120" s="999" t="s">
        <v>126</v>
      </c>
      <c r="AG120" s="997"/>
      <c r="AH120" s="997"/>
      <c r="AI120" s="997"/>
      <c r="AJ120" s="998"/>
      <c r="AK120" s="999" t="s">
        <v>126</v>
      </c>
      <c r="AL120" s="997"/>
      <c r="AM120" s="997"/>
      <c r="AN120" s="997"/>
      <c r="AO120" s="998"/>
      <c r="AP120" s="1000" t="s">
        <v>126</v>
      </c>
      <c r="AQ120" s="1001"/>
      <c r="AR120" s="1001"/>
      <c r="AS120" s="1001"/>
      <c r="AT120" s="1002"/>
      <c r="AU120" s="1036" t="s">
        <v>452</v>
      </c>
      <c r="AV120" s="1037"/>
      <c r="AW120" s="1037"/>
      <c r="AX120" s="1037"/>
      <c r="AY120" s="1038"/>
      <c r="AZ120" s="942" t="s">
        <v>453</v>
      </c>
      <c r="BA120" s="943"/>
      <c r="BB120" s="943"/>
      <c r="BC120" s="943"/>
      <c r="BD120" s="943"/>
      <c r="BE120" s="943"/>
      <c r="BF120" s="943"/>
      <c r="BG120" s="943"/>
      <c r="BH120" s="943"/>
      <c r="BI120" s="943"/>
      <c r="BJ120" s="943"/>
      <c r="BK120" s="943"/>
      <c r="BL120" s="943"/>
      <c r="BM120" s="943"/>
      <c r="BN120" s="943"/>
      <c r="BO120" s="943"/>
      <c r="BP120" s="944"/>
      <c r="BQ120" s="945">
        <v>15082205</v>
      </c>
      <c r="BR120" s="946"/>
      <c r="BS120" s="946"/>
      <c r="BT120" s="946"/>
      <c r="BU120" s="946"/>
      <c r="BV120" s="946">
        <v>14843380</v>
      </c>
      <c r="BW120" s="946"/>
      <c r="BX120" s="946"/>
      <c r="BY120" s="946"/>
      <c r="BZ120" s="946"/>
      <c r="CA120" s="946">
        <v>16165337</v>
      </c>
      <c r="CB120" s="946"/>
      <c r="CC120" s="946"/>
      <c r="CD120" s="946"/>
      <c r="CE120" s="946"/>
      <c r="CF120" s="947">
        <v>61.2</v>
      </c>
      <c r="CG120" s="948"/>
      <c r="CH120" s="948"/>
      <c r="CI120" s="948"/>
      <c r="CJ120" s="948"/>
      <c r="CK120" s="1044" t="s">
        <v>454</v>
      </c>
      <c r="CL120" s="1045"/>
      <c r="CM120" s="1045"/>
      <c r="CN120" s="1045"/>
      <c r="CO120" s="1046"/>
      <c r="CP120" s="1052" t="s">
        <v>400</v>
      </c>
      <c r="CQ120" s="1053"/>
      <c r="CR120" s="1053"/>
      <c r="CS120" s="1053"/>
      <c r="CT120" s="1053"/>
      <c r="CU120" s="1053"/>
      <c r="CV120" s="1053"/>
      <c r="CW120" s="1053"/>
      <c r="CX120" s="1053"/>
      <c r="CY120" s="1053"/>
      <c r="CZ120" s="1053"/>
      <c r="DA120" s="1053"/>
      <c r="DB120" s="1053"/>
      <c r="DC120" s="1053"/>
      <c r="DD120" s="1053"/>
      <c r="DE120" s="1053"/>
      <c r="DF120" s="1054"/>
      <c r="DG120" s="945">
        <v>8643384</v>
      </c>
      <c r="DH120" s="946"/>
      <c r="DI120" s="946"/>
      <c r="DJ120" s="946"/>
      <c r="DK120" s="946"/>
      <c r="DL120" s="946">
        <v>9552626</v>
      </c>
      <c r="DM120" s="946"/>
      <c r="DN120" s="946"/>
      <c r="DO120" s="946"/>
      <c r="DP120" s="946"/>
      <c r="DQ120" s="946">
        <v>7614606</v>
      </c>
      <c r="DR120" s="946"/>
      <c r="DS120" s="946"/>
      <c r="DT120" s="946"/>
      <c r="DU120" s="946"/>
      <c r="DV120" s="960">
        <v>28.8</v>
      </c>
      <c r="DW120" s="960"/>
      <c r="DX120" s="960"/>
      <c r="DY120" s="960"/>
      <c r="DZ120" s="961"/>
    </row>
    <row r="121" spans="1:130" s="202" customFormat="1" ht="26.25" customHeight="1" x14ac:dyDescent="0.15">
      <c r="A121" s="1111"/>
      <c r="B121" s="952"/>
      <c r="C121" s="1016" t="s">
        <v>455</v>
      </c>
      <c r="D121" s="1017"/>
      <c r="E121" s="1017"/>
      <c r="F121" s="1017"/>
      <c r="G121" s="1017"/>
      <c r="H121" s="1017"/>
      <c r="I121" s="1017"/>
      <c r="J121" s="1017"/>
      <c r="K121" s="1017"/>
      <c r="L121" s="1017"/>
      <c r="M121" s="1017"/>
      <c r="N121" s="1017"/>
      <c r="O121" s="1017"/>
      <c r="P121" s="1017"/>
      <c r="Q121" s="1017"/>
      <c r="R121" s="1017"/>
      <c r="S121" s="1017"/>
      <c r="T121" s="1017"/>
      <c r="U121" s="1017"/>
      <c r="V121" s="1017"/>
      <c r="W121" s="1017"/>
      <c r="X121" s="1017"/>
      <c r="Y121" s="1017"/>
      <c r="Z121" s="1018"/>
      <c r="AA121" s="996" t="s">
        <v>126</v>
      </c>
      <c r="AB121" s="997"/>
      <c r="AC121" s="997"/>
      <c r="AD121" s="997"/>
      <c r="AE121" s="998"/>
      <c r="AF121" s="999" t="s">
        <v>126</v>
      </c>
      <c r="AG121" s="997"/>
      <c r="AH121" s="997"/>
      <c r="AI121" s="997"/>
      <c r="AJ121" s="998"/>
      <c r="AK121" s="999" t="s">
        <v>126</v>
      </c>
      <c r="AL121" s="997"/>
      <c r="AM121" s="997"/>
      <c r="AN121" s="997"/>
      <c r="AO121" s="998"/>
      <c r="AP121" s="1000" t="s">
        <v>126</v>
      </c>
      <c r="AQ121" s="1001"/>
      <c r="AR121" s="1001"/>
      <c r="AS121" s="1001"/>
      <c r="AT121" s="1002"/>
      <c r="AU121" s="1039"/>
      <c r="AV121" s="1040"/>
      <c r="AW121" s="1040"/>
      <c r="AX121" s="1040"/>
      <c r="AY121" s="1041"/>
      <c r="AZ121" s="955" t="s">
        <v>456</v>
      </c>
      <c r="BA121" s="956"/>
      <c r="BB121" s="956"/>
      <c r="BC121" s="956"/>
      <c r="BD121" s="956"/>
      <c r="BE121" s="956"/>
      <c r="BF121" s="956"/>
      <c r="BG121" s="956"/>
      <c r="BH121" s="956"/>
      <c r="BI121" s="956"/>
      <c r="BJ121" s="956"/>
      <c r="BK121" s="956"/>
      <c r="BL121" s="956"/>
      <c r="BM121" s="956"/>
      <c r="BN121" s="956"/>
      <c r="BO121" s="956"/>
      <c r="BP121" s="957"/>
      <c r="BQ121" s="958">
        <v>7085771</v>
      </c>
      <c r="BR121" s="959"/>
      <c r="BS121" s="959"/>
      <c r="BT121" s="959"/>
      <c r="BU121" s="959"/>
      <c r="BV121" s="959">
        <v>7224391</v>
      </c>
      <c r="BW121" s="959"/>
      <c r="BX121" s="959"/>
      <c r="BY121" s="959"/>
      <c r="BZ121" s="959"/>
      <c r="CA121" s="959">
        <v>7053003</v>
      </c>
      <c r="CB121" s="959"/>
      <c r="CC121" s="959"/>
      <c r="CD121" s="959"/>
      <c r="CE121" s="959"/>
      <c r="CF121" s="972">
        <v>26.7</v>
      </c>
      <c r="CG121" s="973"/>
      <c r="CH121" s="973"/>
      <c r="CI121" s="973"/>
      <c r="CJ121" s="973"/>
      <c r="CK121" s="1047"/>
      <c r="CL121" s="1048"/>
      <c r="CM121" s="1048"/>
      <c r="CN121" s="1048"/>
      <c r="CO121" s="1049"/>
      <c r="CP121" s="1055" t="s">
        <v>399</v>
      </c>
      <c r="CQ121" s="1056"/>
      <c r="CR121" s="1056"/>
      <c r="CS121" s="1056"/>
      <c r="CT121" s="1056"/>
      <c r="CU121" s="1056"/>
      <c r="CV121" s="1056"/>
      <c r="CW121" s="1056"/>
      <c r="CX121" s="1056"/>
      <c r="CY121" s="1056"/>
      <c r="CZ121" s="1056"/>
      <c r="DA121" s="1056"/>
      <c r="DB121" s="1056"/>
      <c r="DC121" s="1056"/>
      <c r="DD121" s="1056"/>
      <c r="DE121" s="1056"/>
      <c r="DF121" s="1057"/>
      <c r="DG121" s="958">
        <v>4937986</v>
      </c>
      <c r="DH121" s="959"/>
      <c r="DI121" s="959"/>
      <c r="DJ121" s="959"/>
      <c r="DK121" s="959"/>
      <c r="DL121" s="959">
        <v>4270750</v>
      </c>
      <c r="DM121" s="959"/>
      <c r="DN121" s="959"/>
      <c r="DO121" s="959"/>
      <c r="DP121" s="959"/>
      <c r="DQ121" s="959">
        <v>3720602</v>
      </c>
      <c r="DR121" s="959"/>
      <c r="DS121" s="959"/>
      <c r="DT121" s="959"/>
      <c r="DU121" s="959"/>
      <c r="DV121" s="974">
        <v>14.1</v>
      </c>
      <c r="DW121" s="974"/>
      <c r="DX121" s="974"/>
      <c r="DY121" s="974"/>
      <c r="DZ121" s="975"/>
    </row>
    <row r="122" spans="1:130" s="202" customFormat="1" ht="26.25" customHeight="1" x14ac:dyDescent="0.15">
      <c r="A122" s="1111"/>
      <c r="B122" s="952"/>
      <c r="C122" s="955" t="s">
        <v>438</v>
      </c>
      <c r="D122" s="956"/>
      <c r="E122" s="956"/>
      <c r="F122" s="956"/>
      <c r="G122" s="956"/>
      <c r="H122" s="956"/>
      <c r="I122" s="956"/>
      <c r="J122" s="956"/>
      <c r="K122" s="956"/>
      <c r="L122" s="956"/>
      <c r="M122" s="956"/>
      <c r="N122" s="956"/>
      <c r="O122" s="956"/>
      <c r="P122" s="956"/>
      <c r="Q122" s="956"/>
      <c r="R122" s="956"/>
      <c r="S122" s="956"/>
      <c r="T122" s="956"/>
      <c r="U122" s="956"/>
      <c r="V122" s="956"/>
      <c r="W122" s="956"/>
      <c r="X122" s="956"/>
      <c r="Y122" s="956"/>
      <c r="Z122" s="957"/>
      <c r="AA122" s="996" t="s">
        <v>126</v>
      </c>
      <c r="AB122" s="997"/>
      <c r="AC122" s="997"/>
      <c r="AD122" s="997"/>
      <c r="AE122" s="998"/>
      <c r="AF122" s="999" t="s">
        <v>126</v>
      </c>
      <c r="AG122" s="997"/>
      <c r="AH122" s="997"/>
      <c r="AI122" s="997"/>
      <c r="AJ122" s="998"/>
      <c r="AK122" s="999" t="s">
        <v>126</v>
      </c>
      <c r="AL122" s="997"/>
      <c r="AM122" s="997"/>
      <c r="AN122" s="997"/>
      <c r="AO122" s="998"/>
      <c r="AP122" s="1000" t="s">
        <v>126</v>
      </c>
      <c r="AQ122" s="1001"/>
      <c r="AR122" s="1001"/>
      <c r="AS122" s="1001"/>
      <c r="AT122" s="1002"/>
      <c r="AU122" s="1039"/>
      <c r="AV122" s="1040"/>
      <c r="AW122" s="1040"/>
      <c r="AX122" s="1040"/>
      <c r="AY122" s="1041"/>
      <c r="AZ122" s="1022" t="s">
        <v>457</v>
      </c>
      <c r="BA122" s="1003"/>
      <c r="BB122" s="1003"/>
      <c r="BC122" s="1003"/>
      <c r="BD122" s="1003"/>
      <c r="BE122" s="1003"/>
      <c r="BF122" s="1003"/>
      <c r="BG122" s="1003"/>
      <c r="BH122" s="1003"/>
      <c r="BI122" s="1003"/>
      <c r="BJ122" s="1003"/>
      <c r="BK122" s="1003"/>
      <c r="BL122" s="1003"/>
      <c r="BM122" s="1003"/>
      <c r="BN122" s="1003"/>
      <c r="BO122" s="1003"/>
      <c r="BP122" s="1004"/>
      <c r="BQ122" s="1025">
        <v>42678253</v>
      </c>
      <c r="BR122" s="1023"/>
      <c r="BS122" s="1023"/>
      <c r="BT122" s="1023"/>
      <c r="BU122" s="1023"/>
      <c r="BV122" s="1023">
        <v>44440172</v>
      </c>
      <c r="BW122" s="1023"/>
      <c r="BX122" s="1023"/>
      <c r="BY122" s="1023"/>
      <c r="BZ122" s="1023"/>
      <c r="CA122" s="1023">
        <v>43945074</v>
      </c>
      <c r="CB122" s="1023"/>
      <c r="CC122" s="1023"/>
      <c r="CD122" s="1023"/>
      <c r="CE122" s="1023"/>
      <c r="CF122" s="1058">
        <v>166.3</v>
      </c>
      <c r="CG122" s="1059"/>
      <c r="CH122" s="1059"/>
      <c r="CI122" s="1059"/>
      <c r="CJ122" s="1059"/>
      <c r="CK122" s="1047"/>
      <c r="CL122" s="1048"/>
      <c r="CM122" s="1048"/>
      <c r="CN122" s="1048"/>
      <c r="CO122" s="1049"/>
      <c r="CP122" s="1055" t="s">
        <v>401</v>
      </c>
      <c r="CQ122" s="1056"/>
      <c r="CR122" s="1056"/>
      <c r="CS122" s="1056"/>
      <c r="CT122" s="1056"/>
      <c r="CU122" s="1056"/>
      <c r="CV122" s="1056"/>
      <c r="CW122" s="1056"/>
      <c r="CX122" s="1056"/>
      <c r="CY122" s="1056"/>
      <c r="CZ122" s="1056"/>
      <c r="DA122" s="1056"/>
      <c r="DB122" s="1056"/>
      <c r="DC122" s="1056"/>
      <c r="DD122" s="1056"/>
      <c r="DE122" s="1056"/>
      <c r="DF122" s="1057"/>
      <c r="DG122" s="958">
        <v>515987</v>
      </c>
      <c r="DH122" s="959"/>
      <c r="DI122" s="959"/>
      <c r="DJ122" s="959"/>
      <c r="DK122" s="959"/>
      <c r="DL122" s="959">
        <v>425225</v>
      </c>
      <c r="DM122" s="959"/>
      <c r="DN122" s="959"/>
      <c r="DO122" s="959"/>
      <c r="DP122" s="959"/>
      <c r="DQ122" s="959">
        <v>391677</v>
      </c>
      <c r="DR122" s="959"/>
      <c r="DS122" s="959"/>
      <c r="DT122" s="959"/>
      <c r="DU122" s="959"/>
      <c r="DV122" s="974">
        <v>1.5</v>
      </c>
      <c r="DW122" s="974"/>
      <c r="DX122" s="974"/>
      <c r="DY122" s="974"/>
      <c r="DZ122" s="975"/>
    </row>
    <row r="123" spans="1:130" s="202" customFormat="1" ht="26.25" customHeight="1" x14ac:dyDescent="0.15">
      <c r="A123" s="1111"/>
      <c r="B123" s="952"/>
      <c r="C123" s="955" t="s">
        <v>444</v>
      </c>
      <c r="D123" s="956"/>
      <c r="E123" s="956"/>
      <c r="F123" s="956"/>
      <c r="G123" s="956"/>
      <c r="H123" s="956"/>
      <c r="I123" s="956"/>
      <c r="J123" s="956"/>
      <c r="K123" s="956"/>
      <c r="L123" s="956"/>
      <c r="M123" s="956"/>
      <c r="N123" s="956"/>
      <c r="O123" s="956"/>
      <c r="P123" s="956"/>
      <c r="Q123" s="956"/>
      <c r="R123" s="956"/>
      <c r="S123" s="956"/>
      <c r="T123" s="956"/>
      <c r="U123" s="956"/>
      <c r="V123" s="956"/>
      <c r="W123" s="956"/>
      <c r="X123" s="956"/>
      <c r="Y123" s="956"/>
      <c r="Z123" s="957"/>
      <c r="AA123" s="996">
        <v>287</v>
      </c>
      <c r="AB123" s="997"/>
      <c r="AC123" s="997"/>
      <c r="AD123" s="997"/>
      <c r="AE123" s="998"/>
      <c r="AF123" s="999">
        <v>283</v>
      </c>
      <c r="AG123" s="997"/>
      <c r="AH123" s="997"/>
      <c r="AI123" s="997"/>
      <c r="AJ123" s="998"/>
      <c r="AK123" s="999">
        <v>279</v>
      </c>
      <c r="AL123" s="997"/>
      <c r="AM123" s="997"/>
      <c r="AN123" s="997"/>
      <c r="AO123" s="998"/>
      <c r="AP123" s="1000">
        <v>0</v>
      </c>
      <c r="AQ123" s="1001"/>
      <c r="AR123" s="1001"/>
      <c r="AS123" s="1001"/>
      <c r="AT123" s="1002"/>
      <c r="AU123" s="1042"/>
      <c r="AV123" s="1043"/>
      <c r="AW123" s="1043"/>
      <c r="AX123" s="1043"/>
      <c r="AY123" s="1043"/>
      <c r="AZ123" s="220" t="s">
        <v>181</v>
      </c>
      <c r="BA123" s="220"/>
      <c r="BB123" s="220"/>
      <c r="BC123" s="220"/>
      <c r="BD123" s="220"/>
      <c r="BE123" s="220"/>
      <c r="BF123" s="220"/>
      <c r="BG123" s="220"/>
      <c r="BH123" s="220"/>
      <c r="BI123" s="220"/>
      <c r="BJ123" s="220"/>
      <c r="BK123" s="220"/>
      <c r="BL123" s="220"/>
      <c r="BM123" s="220"/>
      <c r="BN123" s="220"/>
      <c r="BO123" s="1008" t="s">
        <v>458</v>
      </c>
      <c r="BP123" s="1024"/>
      <c r="BQ123" s="1101">
        <v>64846229</v>
      </c>
      <c r="BR123" s="1060"/>
      <c r="BS123" s="1060"/>
      <c r="BT123" s="1060"/>
      <c r="BU123" s="1060"/>
      <c r="BV123" s="1060">
        <v>66507943</v>
      </c>
      <c r="BW123" s="1060"/>
      <c r="BX123" s="1060"/>
      <c r="BY123" s="1060"/>
      <c r="BZ123" s="1060"/>
      <c r="CA123" s="1060">
        <v>67163414</v>
      </c>
      <c r="CB123" s="1060"/>
      <c r="CC123" s="1060"/>
      <c r="CD123" s="1060"/>
      <c r="CE123" s="1060"/>
      <c r="CF123" s="1026"/>
      <c r="CG123" s="1027"/>
      <c r="CH123" s="1027"/>
      <c r="CI123" s="1027"/>
      <c r="CJ123" s="1028"/>
      <c r="CK123" s="1047"/>
      <c r="CL123" s="1048"/>
      <c r="CM123" s="1048"/>
      <c r="CN123" s="1048"/>
      <c r="CO123" s="1049"/>
      <c r="CP123" s="1055" t="s">
        <v>397</v>
      </c>
      <c r="CQ123" s="1056"/>
      <c r="CR123" s="1056"/>
      <c r="CS123" s="1056"/>
      <c r="CT123" s="1056"/>
      <c r="CU123" s="1056"/>
      <c r="CV123" s="1056"/>
      <c r="CW123" s="1056"/>
      <c r="CX123" s="1056"/>
      <c r="CY123" s="1056"/>
      <c r="CZ123" s="1056"/>
      <c r="DA123" s="1056"/>
      <c r="DB123" s="1056"/>
      <c r="DC123" s="1056"/>
      <c r="DD123" s="1056"/>
      <c r="DE123" s="1056"/>
      <c r="DF123" s="1057"/>
      <c r="DG123" s="996">
        <v>3420</v>
      </c>
      <c r="DH123" s="997"/>
      <c r="DI123" s="997"/>
      <c r="DJ123" s="997"/>
      <c r="DK123" s="998"/>
      <c r="DL123" s="999">
        <v>3512</v>
      </c>
      <c r="DM123" s="997"/>
      <c r="DN123" s="997"/>
      <c r="DO123" s="997"/>
      <c r="DP123" s="998"/>
      <c r="DQ123" s="999">
        <v>3557</v>
      </c>
      <c r="DR123" s="997"/>
      <c r="DS123" s="997"/>
      <c r="DT123" s="997"/>
      <c r="DU123" s="998"/>
      <c r="DV123" s="1000">
        <v>0</v>
      </c>
      <c r="DW123" s="1001"/>
      <c r="DX123" s="1001"/>
      <c r="DY123" s="1001"/>
      <c r="DZ123" s="1002"/>
    </row>
    <row r="124" spans="1:130" s="202" customFormat="1" ht="26.25" customHeight="1" thickBot="1" x14ac:dyDescent="0.2">
      <c r="A124" s="1111"/>
      <c r="B124" s="952"/>
      <c r="C124" s="955" t="s">
        <v>447</v>
      </c>
      <c r="D124" s="956"/>
      <c r="E124" s="956"/>
      <c r="F124" s="956"/>
      <c r="G124" s="956"/>
      <c r="H124" s="956"/>
      <c r="I124" s="956"/>
      <c r="J124" s="956"/>
      <c r="K124" s="956"/>
      <c r="L124" s="956"/>
      <c r="M124" s="956"/>
      <c r="N124" s="956"/>
      <c r="O124" s="956"/>
      <c r="P124" s="956"/>
      <c r="Q124" s="956"/>
      <c r="R124" s="956"/>
      <c r="S124" s="956"/>
      <c r="T124" s="956"/>
      <c r="U124" s="956"/>
      <c r="V124" s="956"/>
      <c r="W124" s="956"/>
      <c r="X124" s="956"/>
      <c r="Y124" s="956"/>
      <c r="Z124" s="957"/>
      <c r="AA124" s="996" t="s">
        <v>126</v>
      </c>
      <c r="AB124" s="997"/>
      <c r="AC124" s="997"/>
      <c r="AD124" s="997"/>
      <c r="AE124" s="998"/>
      <c r="AF124" s="999" t="s">
        <v>126</v>
      </c>
      <c r="AG124" s="997"/>
      <c r="AH124" s="997"/>
      <c r="AI124" s="997"/>
      <c r="AJ124" s="998"/>
      <c r="AK124" s="999" t="s">
        <v>126</v>
      </c>
      <c r="AL124" s="997"/>
      <c r="AM124" s="997"/>
      <c r="AN124" s="997"/>
      <c r="AO124" s="998"/>
      <c r="AP124" s="1000" t="s">
        <v>126</v>
      </c>
      <c r="AQ124" s="1001"/>
      <c r="AR124" s="1001"/>
      <c r="AS124" s="1001"/>
      <c r="AT124" s="1002"/>
      <c r="AU124" s="1097" t="s">
        <v>459</v>
      </c>
      <c r="AV124" s="1098"/>
      <c r="AW124" s="1098"/>
      <c r="AX124" s="1098"/>
      <c r="AY124" s="1098"/>
      <c r="AZ124" s="1098"/>
      <c r="BA124" s="1098"/>
      <c r="BB124" s="1098"/>
      <c r="BC124" s="1098"/>
      <c r="BD124" s="1098"/>
      <c r="BE124" s="1098"/>
      <c r="BF124" s="1098"/>
      <c r="BG124" s="1098"/>
      <c r="BH124" s="1098"/>
      <c r="BI124" s="1098"/>
      <c r="BJ124" s="1098"/>
      <c r="BK124" s="1098"/>
      <c r="BL124" s="1098"/>
      <c r="BM124" s="1098"/>
      <c r="BN124" s="1098"/>
      <c r="BO124" s="1098"/>
      <c r="BP124" s="1099"/>
      <c r="BQ124" s="1100" t="s">
        <v>126</v>
      </c>
      <c r="BR124" s="1066"/>
      <c r="BS124" s="1066"/>
      <c r="BT124" s="1066"/>
      <c r="BU124" s="1066"/>
      <c r="BV124" s="1066">
        <v>3.7</v>
      </c>
      <c r="BW124" s="1066"/>
      <c r="BX124" s="1066"/>
      <c r="BY124" s="1066"/>
      <c r="BZ124" s="1066"/>
      <c r="CA124" s="1066" t="s">
        <v>126</v>
      </c>
      <c r="CB124" s="1066"/>
      <c r="CC124" s="1066"/>
      <c r="CD124" s="1066"/>
      <c r="CE124" s="1066"/>
      <c r="CF124" s="1082"/>
      <c r="CG124" s="1083"/>
      <c r="CH124" s="1083"/>
      <c r="CI124" s="1083"/>
      <c r="CJ124" s="1084"/>
      <c r="CK124" s="1050"/>
      <c r="CL124" s="1050"/>
      <c r="CM124" s="1050"/>
      <c r="CN124" s="1050"/>
      <c r="CO124" s="1051"/>
      <c r="CP124" s="1055" t="s">
        <v>460</v>
      </c>
      <c r="CQ124" s="1056"/>
      <c r="CR124" s="1056"/>
      <c r="CS124" s="1056"/>
      <c r="CT124" s="1056"/>
      <c r="CU124" s="1056"/>
      <c r="CV124" s="1056"/>
      <c r="CW124" s="1056"/>
      <c r="CX124" s="1056"/>
      <c r="CY124" s="1056"/>
      <c r="CZ124" s="1056"/>
      <c r="DA124" s="1056"/>
      <c r="DB124" s="1056"/>
      <c r="DC124" s="1056"/>
      <c r="DD124" s="1056"/>
      <c r="DE124" s="1056"/>
      <c r="DF124" s="1057"/>
      <c r="DG124" s="1029" t="s">
        <v>126</v>
      </c>
      <c r="DH124" s="1030"/>
      <c r="DI124" s="1030"/>
      <c r="DJ124" s="1030"/>
      <c r="DK124" s="1031"/>
      <c r="DL124" s="1032" t="s">
        <v>126</v>
      </c>
      <c r="DM124" s="1030"/>
      <c r="DN124" s="1030"/>
      <c r="DO124" s="1030"/>
      <c r="DP124" s="1031"/>
      <c r="DQ124" s="1032" t="s">
        <v>126</v>
      </c>
      <c r="DR124" s="1030"/>
      <c r="DS124" s="1030"/>
      <c r="DT124" s="1030"/>
      <c r="DU124" s="1031"/>
      <c r="DV124" s="1033" t="s">
        <v>126</v>
      </c>
      <c r="DW124" s="1034"/>
      <c r="DX124" s="1034"/>
      <c r="DY124" s="1034"/>
      <c r="DZ124" s="1035"/>
    </row>
    <row r="125" spans="1:130" s="202" customFormat="1" ht="26.25" customHeight="1" x14ac:dyDescent="0.15">
      <c r="A125" s="1111"/>
      <c r="B125" s="952"/>
      <c r="C125" s="955" t="s">
        <v>449</v>
      </c>
      <c r="D125" s="956"/>
      <c r="E125" s="956"/>
      <c r="F125" s="956"/>
      <c r="G125" s="956"/>
      <c r="H125" s="956"/>
      <c r="I125" s="956"/>
      <c r="J125" s="956"/>
      <c r="K125" s="956"/>
      <c r="L125" s="956"/>
      <c r="M125" s="956"/>
      <c r="N125" s="956"/>
      <c r="O125" s="956"/>
      <c r="P125" s="956"/>
      <c r="Q125" s="956"/>
      <c r="R125" s="956"/>
      <c r="S125" s="956"/>
      <c r="T125" s="956"/>
      <c r="U125" s="956"/>
      <c r="V125" s="956"/>
      <c r="W125" s="956"/>
      <c r="X125" s="956"/>
      <c r="Y125" s="956"/>
      <c r="Z125" s="957"/>
      <c r="AA125" s="996" t="s">
        <v>126</v>
      </c>
      <c r="AB125" s="997"/>
      <c r="AC125" s="997"/>
      <c r="AD125" s="997"/>
      <c r="AE125" s="998"/>
      <c r="AF125" s="999" t="s">
        <v>126</v>
      </c>
      <c r="AG125" s="997"/>
      <c r="AH125" s="997"/>
      <c r="AI125" s="997"/>
      <c r="AJ125" s="998"/>
      <c r="AK125" s="999" t="s">
        <v>126</v>
      </c>
      <c r="AL125" s="997"/>
      <c r="AM125" s="997"/>
      <c r="AN125" s="997"/>
      <c r="AO125" s="998"/>
      <c r="AP125" s="1000" t="s">
        <v>126</v>
      </c>
      <c r="AQ125" s="1001"/>
      <c r="AR125" s="1001"/>
      <c r="AS125" s="1001"/>
      <c r="AT125" s="1002"/>
      <c r="AU125" s="342"/>
      <c r="AV125" s="343"/>
      <c r="AW125" s="343"/>
      <c r="AX125" s="343"/>
      <c r="AY125" s="343"/>
      <c r="AZ125" s="343"/>
      <c r="BA125" s="343"/>
      <c r="BB125" s="343"/>
      <c r="BC125" s="343"/>
      <c r="BD125" s="343"/>
      <c r="BE125" s="343"/>
      <c r="BF125" s="343"/>
      <c r="BG125" s="343"/>
      <c r="BH125" s="343"/>
      <c r="BI125" s="343"/>
      <c r="BJ125" s="343"/>
      <c r="BK125" s="343"/>
      <c r="BL125" s="343"/>
      <c r="BM125" s="343"/>
      <c r="BN125" s="343"/>
      <c r="BO125" s="343"/>
      <c r="BP125" s="343"/>
      <c r="BQ125" s="344"/>
      <c r="BR125" s="344"/>
      <c r="BS125" s="344"/>
      <c r="BT125" s="344"/>
      <c r="BU125" s="344"/>
      <c r="BV125" s="344"/>
      <c r="BW125" s="344"/>
      <c r="BX125" s="344"/>
      <c r="BY125" s="344"/>
      <c r="BZ125" s="344"/>
      <c r="CA125" s="344"/>
      <c r="CB125" s="344"/>
      <c r="CC125" s="344"/>
      <c r="CD125" s="344"/>
      <c r="CE125" s="344"/>
      <c r="CF125" s="344"/>
      <c r="CG125" s="344"/>
      <c r="CH125" s="344"/>
      <c r="CI125" s="344"/>
      <c r="CJ125" s="221"/>
      <c r="CK125" s="1061" t="s">
        <v>461</v>
      </c>
      <c r="CL125" s="1045"/>
      <c r="CM125" s="1045"/>
      <c r="CN125" s="1045"/>
      <c r="CO125" s="1046"/>
      <c r="CP125" s="942" t="s">
        <v>462</v>
      </c>
      <c r="CQ125" s="943"/>
      <c r="CR125" s="943"/>
      <c r="CS125" s="943"/>
      <c r="CT125" s="943"/>
      <c r="CU125" s="943"/>
      <c r="CV125" s="943"/>
      <c r="CW125" s="943"/>
      <c r="CX125" s="943"/>
      <c r="CY125" s="943"/>
      <c r="CZ125" s="943"/>
      <c r="DA125" s="943"/>
      <c r="DB125" s="943"/>
      <c r="DC125" s="943"/>
      <c r="DD125" s="943"/>
      <c r="DE125" s="943"/>
      <c r="DF125" s="944"/>
      <c r="DG125" s="945" t="s">
        <v>126</v>
      </c>
      <c r="DH125" s="946"/>
      <c r="DI125" s="946"/>
      <c r="DJ125" s="946"/>
      <c r="DK125" s="946"/>
      <c r="DL125" s="946" t="s">
        <v>126</v>
      </c>
      <c r="DM125" s="946"/>
      <c r="DN125" s="946"/>
      <c r="DO125" s="946"/>
      <c r="DP125" s="946"/>
      <c r="DQ125" s="946" t="s">
        <v>126</v>
      </c>
      <c r="DR125" s="946"/>
      <c r="DS125" s="946"/>
      <c r="DT125" s="946"/>
      <c r="DU125" s="946"/>
      <c r="DV125" s="960" t="s">
        <v>126</v>
      </c>
      <c r="DW125" s="960"/>
      <c r="DX125" s="960"/>
      <c r="DY125" s="960"/>
      <c r="DZ125" s="961"/>
    </row>
    <row r="126" spans="1:130" s="202" customFormat="1" ht="26.25" customHeight="1" thickBot="1" x14ac:dyDescent="0.2">
      <c r="A126" s="1111"/>
      <c r="B126" s="952"/>
      <c r="C126" s="955" t="s">
        <v>451</v>
      </c>
      <c r="D126" s="956"/>
      <c r="E126" s="956"/>
      <c r="F126" s="956"/>
      <c r="G126" s="956"/>
      <c r="H126" s="956"/>
      <c r="I126" s="956"/>
      <c r="J126" s="956"/>
      <c r="K126" s="956"/>
      <c r="L126" s="956"/>
      <c r="M126" s="956"/>
      <c r="N126" s="956"/>
      <c r="O126" s="956"/>
      <c r="P126" s="956"/>
      <c r="Q126" s="956"/>
      <c r="R126" s="956"/>
      <c r="S126" s="956"/>
      <c r="T126" s="956"/>
      <c r="U126" s="956"/>
      <c r="V126" s="956"/>
      <c r="W126" s="956"/>
      <c r="X126" s="956"/>
      <c r="Y126" s="956"/>
      <c r="Z126" s="957"/>
      <c r="AA126" s="996">
        <v>55500</v>
      </c>
      <c r="AB126" s="997"/>
      <c r="AC126" s="997"/>
      <c r="AD126" s="997"/>
      <c r="AE126" s="998"/>
      <c r="AF126" s="999">
        <v>54767</v>
      </c>
      <c r="AG126" s="997"/>
      <c r="AH126" s="997"/>
      <c r="AI126" s="997"/>
      <c r="AJ126" s="998"/>
      <c r="AK126" s="999">
        <v>54033</v>
      </c>
      <c r="AL126" s="997"/>
      <c r="AM126" s="997"/>
      <c r="AN126" s="997"/>
      <c r="AO126" s="998"/>
      <c r="AP126" s="1000">
        <v>0.2</v>
      </c>
      <c r="AQ126" s="1001"/>
      <c r="AR126" s="1001"/>
      <c r="AS126" s="1001"/>
      <c r="AT126" s="1002"/>
      <c r="AU126" s="344"/>
      <c r="AV126" s="344"/>
      <c r="AW126" s="344"/>
      <c r="AX126" s="344"/>
      <c r="AY126" s="344"/>
      <c r="AZ126" s="344"/>
      <c r="BA126" s="344"/>
      <c r="BB126" s="344"/>
      <c r="BC126" s="344"/>
      <c r="BD126" s="344"/>
      <c r="BE126" s="344"/>
      <c r="BF126" s="344"/>
      <c r="BG126" s="344"/>
      <c r="BH126" s="344"/>
      <c r="BI126" s="344"/>
      <c r="BJ126" s="344"/>
      <c r="BK126" s="344"/>
      <c r="BL126" s="344"/>
      <c r="BM126" s="344"/>
      <c r="BN126" s="344"/>
      <c r="BO126" s="344"/>
      <c r="BP126" s="344"/>
      <c r="BQ126" s="344"/>
      <c r="BR126" s="344"/>
      <c r="BS126" s="344"/>
      <c r="BT126" s="344"/>
      <c r="BU126" s="344"/>
      <c r="BV126" s="344"/>
      <c r="BW126" s="344"/>
      <c r="BX126" s="344"/>
      <c r="BY126" s="344"/>
      <c r="BZ126" s="344"/>
      <c r="CA126" s="344"/>
      <c r="CB126" s="344"/>
      <c r="CC126" s="344"/>
      <c r="CD126" s="222"/>
      <c r="CE126" s="222"/>
      <c r="CF126" s="222"/>
      <c r="CG126" s="344"/>
      <c r="CH126" s="344"/>
      <c r="CI126" s="344"/>
      <c r="CJ126" s="221"/>
      <c r="CK126" s="1062"/>
      <c r="CL126" s="1048"/>
      <c r="CM126" s="1048"/>
      <c r="CN126" s="1048"/>
      <c r="CO126" s="1049"/>
      <c r="CP126" s="955" t="s">
        <v>463</v>
      </c>
      <c r="CQ126" s="956"/>
      <c r="CR126" s="956"/>
      <c r="CS126" s="956"/>
      <c r="CT126" s="956"/>
      <c r="CU126" s="956"/>
      <c r="CV126" s="956"/>
      <c r="CW126" s="956"/>
      <c r="CX126" s="956"/>
      <c r="CY126" s="956"/>
      <c r="CZ126" s="956"/>
      <c r="DA126" s="956"/>
      <c r="DB126" s="956"/>
      <c r="DC126" s="956"/>
      <c r="DD126" s="956"/>
      <c r="DE126" s="956"/>
      <c r="DF126" s="957"/>
      <c r="DG126" s="958" t="s">
        <v>126</v>
      </c>
      <c r="DH126" s="959"/>
      <c r="DI126" s="959"/>
      <c r="DJ126" s="959"/>
      <c r="DK126" s="959"/>
      <c r="DL126" s="959" t="s">
        <v>126</v>
      </c>
      <c r="DM126" s="959"/>
      <c r="DN126" s="959"/>
      <c r="DO126" s="959"/>
      <c r="DP126" s="959"/>
      <c r="DQ126" s="959" t="s">
        <v>126</v>
      </c>
      <c r="DR126" s="959"/>
      <c r="DS126" s="959"/>
      <c r="DT126" s="959"/>
      <c r="DU126" s="959"/>
      <c r="DV126" s="974" t="s">
        <v>126</v>
      </c>
      <c r="DW126" s="974"/>
      <c r="DX126" s="974"/>
      <c r="DY126" s="974"/>
      <c r="DZ126" s="975"/>
    </row>
    <row r="127" spans="1:130" s="202" customFormat="1" ht="26.25" customHeight="1" x14ac:dyDescent="0.15">
      <c r="A127" s="1112"/>
      <c r="B127" s="954"/>
      <c r="C127" s="1022" t="s">
        <v>464</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96">
        <v>472</v>
      </c>
      <c r="AB127" s="997"/>
      <c r="AC127" s="997"/>
      <c r="AD127" s="997"/>
      <c r="AE127" s="998"/>
      <c r="AF127" s="999">
        <v>363</v>
      </c>
      <c r="AG127" s="997"/>
      <c r="AH127" s="997"/>
      <c r="AI127" s="997"/>
      <c r="AJ127" s="998"/>
      <c r="AK127" s="999">
        <v>348</v>
      </c>
      <c r="AL127" s="997"/>
      <c r="AM127" s="997"/>
      <c r="AN127" s="997"/>
      <c r="AO127" s="998"/>
      <c r="AP127" s="1000">
        <v>0</v>
      </c>
      <c r="AQ127" s="1001"/>
      <c r="AR127" s="1001"/>
      <c r="AS127" s="1001"/>
      <c r="AT127" s="1002"/>
      <c r="AU127" s="344"/>
      <c r="AV127" s="344"/>
      <c r="AW127" s="344"/>
      <c r="AX127" s="1087" t="s">
        <v>465</v>
      </c>
      <c r="AY127" s="1088"/>
      <c r="AZ127" s="1088"/>
      <c r="BA127" s="1088"/>
      <c r="BB127" s="1088"/>
      <c r="BC127" s="1088"/>
      <c r="BD127" s="1088"/>
      <c r="BE127" s="1089"/>
      <c r="BF127" s="1090" t="s">
        <v>466</v>
      </c>
      <c r="BG127" s="1088"/>
      <c r="BH127" s="1088"/>
      <c r="BI127" s="1088"/>
      <c r="BJ127" s="1088"/>
      <c r="BK127" s="1088"/>
      <c r="BL127" s="1089"/>
      <c r="BM127" s="1090" t="s">
        <v>467</v>
      </c>
      <c r="BN127" s="1088"/>
      <c r="BO127" s="1088"/>
      <c r="BP127" s="1088"/>
      <c r="BQ127" s="1088"/>
      <c r="BR127" s="1088"/>
      <c r="BS127" s="1089"/>
      <c r="BT127" s="1090" t="s">
        <v>468</v>
      </c>
      <c r="BU127" s="1088"/>
      <c r="BV127" s="1088"/>
      <c r="BW127" s="1088"/>
      <c r="BX127" s="1088"/>
      <c r="BY127" s="1088"/>
      <c r="BZ127" s="1114"/>
      <c r="CA127" s="344"/>
      <c r="CB127" s="344"/>
      <c r="CC127" s="344"/>
      <c r="CD127" s="222"/>
      <c r="CE127" s="222"/>
      <c r="CF127" s="222"/>
      <c r="CG127" s="344"/>
      <c r="CH127" s="344"/>
      <c r="CI127" s="344"/>
      <c r="CJ127" s="221"/>
      <c r="CK127" s="1062"/>
      <c r="CL127" s="1048"/>
      <c r="CM127" s="1048"/>
      <c r="CN127" s="1048"/>
      <c r="CO127" s="1049"/>
      <c r="CP127" s="955" t="s">
        <v>469</v>
      </c>
      <c r="CQ127" s="956"/>
      <c r="CR127" s="956"/>
      <c r="CS127" s="956"/>
      <c r="CT127" s="956"/>
      <c r="CU127" s="956"/>
      <c r="CV127" s="956"/>
      <c r="CW127" s="956"/>
      <c r="CX127" s="956"/>
      <c r="CY127" s="956"/>
      <c r="CZ127" s="956"/>
      <c r="DA127" s="956"/>
      <c r="DB127" s="956"/>
      <c r="DC127" s="956"/>
      <c r="DD127" s="956"/>
      <c r="DE127" s="956"/>
      <c r="DF127" s="957"/>
      <c r="DG127" s="958" t="s">
        <v>126</v>
      </c>
      <c r="DH127" s="959"/>
      <c r="DI127" s="959"/>
      <c r="DJ127" s="959"/>
      <c r="DK127" s="959"/>
      <c r="DL127" s="959" t="s">
        <v>126</v>
      </c>
      <c r="DM127" s="959"/>
      <c r="DN127" s="959"/>
      <c r="DO127" s="959"/>
      <c r="DP127" s="959"/>
      <c r="DQ127" s="959" t="s">
        <v>126</v>
      </c>
      <c r="DR127" s="959"/>
      <c r="DS127" s="959"/>
      <c r="DT127" s="959"/>
      <c r="DU127" s="959"/>
      <c r="DV127" s="974" t="s">
        <v>126</v>
      </c>
      <c r="DW127" s="974"/>
      <c r="DX127" s="974"/>
      <c r="DY127" s="974"/>
      <c r="DZ127" s="975"/>
    </row>
    <row r="128" spans="1:130" s="202" customFormat="1" ht="26.25" customHeight="1" thickBot="1" x14ac:dyDescent="0.2">
      <c r="A128" s="1067" t="s">
        <v>470</v>
      </c>
      <c r="B128" s="1068"/>
      <c r="C128" s="1068"/>
      <c r="D128" s="1068"/>
      <c r="E128" s="1068"/>
      <c r="F128" s="1068"/>
      <c r="G128" s="1068"/>
      <c r="H128" s="1068"/>
      <c r="I128" s="1068"/>
      <c r="J128" s="1068"/>
      <c r="K128" s="1068"/>
      <c r="L128" s="1068"/>
      <c r="M128" s="1068"/>
      <c r="N128" s="1068"/>
      <c r="O128" s="1068"/>
      <c r="P128" s="1068"/>
      <c r="Q128" s="1068"/>
      <c r="R128" s="1068"/>
      <c r="S128" s="1068"/>
      <c r="T128" s="1068"/>
      <c r="U128" s="1068"/>
      <c r="V128" s="1068"/>
      <c r="W128" s="1069" t="s">
        <v>471</v>
      </c>
      <c r="X128" s="1069"/>
      <c r="Y128" s="1069"/>
      <c r="Z128" s="1070"/>
      <c r="AA128" s="1071">
        <v>787959</v>
      </c>
      <c r="AB128" s="1072"/>
      <c r="AC128" s="1072"/>
      <c r="AD128" s="1072"/>
      <c r="AE128" s="1073"/>
      <c r="AF128" s="1074">
        <v>807560</v>
      </c>
      <c r="AG128" s="1072"/>
      <c r="AH128" s="1072"/>
      <c r="AI128" s="1072"/>
      <c r="AJ128" s="1073"/>
      <c r="AK128" s="1074">
        <v>707816</v>
      </c>
      <c r="AL128" s="1072"/>
      <c r="AM128" s="1072"/>
      <c r="AN128" s="1072"/>
      <c r="AO128" s="1073"/>
      <c r="AP128" s="1075"/>
      <c r="AQ128" s="1076"/>
      <c r="AR128" s="1076"/>
      <c r="AS128" s="1076"/>
      <c r="AT128" s="1077"/>
      <c r="AU128" s="344"/>
      <c r="AV128" s="344"/>
      <c r="AW128" s="344"/>
      <c r="AX128" s="976" t="s">
        <v>472</v>
      </c>
      <c r="AY128" s="943"/>
      <c r="AZ128" s="943"/>
      <c r="BA128" s="943"/>
      <c r="BB128" s="943"/>
      <c r="BC128" s="943"/>
      <c r="BD128" s="943"/>
      <c r="BE128" s="944"/>
      <c r="BF128" s="1107" t="s">
        <v>126</v>
      </c>
      <c r="BG128" s="1108"/>
      <c r="BH128" s="1108"/>
      <c r="BI128" s="1108"/>
      <c r="BJ128" s="1108"/>
      <c r="BK128" s="1108"/>
      <c r="BL128" s="1113"/>
      <c r="BM128" s="1107">
        <v>11.79</v>
      </c>
      <c r="BN128" s="1108"/>
      <c r="BO128" s="1108"/>
      <c r="BP128" s="1108"/>
      <c r="BQ128" s="1108"/>
      <c r="BR128" s="1108"/>
      <c r="BS128" s="1113"/>
      <c r="BT128" s="1107">
        <v>20</v>
      </c>
      <c r="BU128" s="1108"/>
      <c r="BV128" s="1108"/>
      <c r="BW128" s="1108"/>
      <c r="BX128" s="1108"/>
      <c r="BY128" s="1108"/>
      <c r="BZ128" s="1109"/>
      <c r="CA128" s="222"/>
      <c r="CB128" s="222"/>
      <c r="CC128" s="222"/>
      <c r="CD128" s="222"/>
      <c r="CE128" s="222"/>
      <c r="CF128" s="222"/>
      <c r="CG128" s="344"/>
      <c r="CH128" s="344"/>
      <c r="CI128" s="344"/>
      <c r="CJ128" s="221"/>
      <c r="CK128" s="1063"/>
      <c r="CL128" s="1064"/>
      <c r="CM128" s="1064"/>
      <c r="CN128" s="1064"/>
      <c r="CO128" s="1065"/>
      <c r="CP128" s="1078" t="s">
        <v>473</v>
      </c>
      <c r="CQ128" s="759"/>
      <c r="CR128" s="759"/>
      <c r="CS128" s="759"/>
      <c r="CT128" s="759"/>
      <c r="CU128" s="759"/>
      <c r="CV128" s="759"/>
      <c r="CW128" s="759"/>
      <c r="CX128" s="759"/>
      <c r="CY128" s="759"/>
      <c r="CZ128" s="759"/>
      <c r="DA128" s="759"/>
      <c r="DB128" s="759"/>
      <c r="DC128" s="759"/>
      <c r="DD128" s="759"/>
      <c r="DE128" s="759"/>
      <c r="DF128" s="1079"/>
      <c r="DG128" s="1080" t="s">
        <v>126</v>
      </c>
      <c r="DH128" s="1081"/>
      <c r="DI128" s="1081"/>
      <c r="DJ128" s="1081"/>
      <c r="DK128" s="1081"/>
      <c r="DL128" s="1081" t="s">
        <v>126</v>
      </c>
      <c r="DM128" s="1081"/>
      <c r="DN128" s="1081"/>
      <c r="DO128" s="1081"/>
      <c r="DP128" s="1081"/>
      <c r="DQ128" s="1081" t="s">
        <v>126</v>
      </c>
      <c r="DR128" s="1081"/>
      <c r="DS128" s="1081"/>
      <c r="DT128" s="1081"/>
      <c r="DU128" s="1081"/>
      <c r="DV128" s="1085" t="s">
        <v>126</v>
      </c>
      <c r="DW128" s="1085"/>
      <c r="DX128" s="1085"/>
      <c r="DY128" s="1085"/>
      <c r="DZ128" s="1086"/>
    </row>
    <row r="129" spans="1:131" s="202" customFormat="1" ht="26.25" customHeight="1" x14ac:dyDescent="0.15">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1" t="s">
        <v>474</v>
      </c>
      <c r="X129" s="1092"/>
      <c r="Y129" s="1092"/>
      <c r="Z129" s="1093"/>
      <c r="AA129" s="996">
        <v>28724375</v>
      </c>
      <c r="AB129" s="997"/>
      <c r="AC129" s="997"/>
      <c r="AD129" s="997"/>
      <c r="AE129" s="998"/>
      <c r="AF129" s="999">
        <v>29114831</v>
      </c>
      <c r="AG129" s="997"/>
      <c r="AH129" s="997"/>
      <c r="AI129" s="997"/>
      <c r="AJ129" s="998"/>
      <c r="AK129" s="999">
        <v>30251923</v>
      </c>
      <c r="AL129" s="997"/>
      <c r="AM129" s="997"/>
      <c r="AN129" s="997"/>
      <c r="AO129" s="998"/>
      <c r="AP129" s="1094"/>
      <c r="AQ129" s="1095"/>
      <c r="AR129" s="1095"/>
      <c r="AS129" s="1095"/>
      <c r="AT129" s="1096"/>
      <c r="AU129" s="204"/>
      <c r="AV129" s="204"/>
      <c r="AW129" s="204"/>
      <c r="AX129" s="1102" t="s">
        <v>475</v>
      </c>
      <c r="AY129" s="956"/>
      <c r="AZ129" s="956"/>
      <c r="BA129" s="956"/>
      <c r="BB129" s="956"/>
      <c r="BC129" s="956"/>
      <c r="BD129" s="956"/>
      <c r="BE129" s="957"/>
      <c r="BF129" s="1103" t="s">
        <v>126</v>
      </c>
      <c r="BG129" s="1104"/>
      <c r="BH129" s="1104"/>
      <c r="BI129" s="1104"/>
      <c r="BJ129" s="1104"/>
      <c r="BK129" s="1104"/>
      <c r="BL129" s="1105"/>
      <c r="BM129" s="1103">
        <v>16.79</v>
      </c>
      <c r="BN129" s="1104"/>
      <c r="BO129" s="1104"/>
      <c r="BP129" s="1104"/>
      <c r="BQ129" s="1104"/>
      <c r="BR129" s="1104"/>
      <c r="BS129" s="1105"/>
      <c r="BT129" s="1103">
        <v>30</v>
      </c>
      <c r="BU129" s="1104"/>
      <c r="BV129" s="1104"/>
      <c r="BW129" s="1104"/>
      <c r="BX129" s="1104"/>
      <c r="BY129" s="1104"/>
      <c r="BZ129" s="1106"/>
      <c r="CA129" s="223"/>
      <c r="CB129" s="223"/>
      <c r="CC129" s="223"/>
      <c r="CD129" s="223"/>
      <c r="CE129" s="223"/>
      <c r="CF129" s="223"/>
      <c r="CG129" s="223"/>
      <c r="CH129" s="223"/>
      <c r="CI129" s="223"/>
      <c r="CJ129" s="223"/>
      <c r="CK129" s="223"/>
      <c r="CL129" s="223"/>
      <c r="CM129" s="223"/>
      <c r="CN129" s="223"/>
      <c r="CO129" s="223"/>
      <c r="CP129" s="223"/>
      <c r="CQ129" s="223"/>
      <c r="CR129" s="223"/>
      <c r="CS129" s="223"/>
      <c r="CT129" s="223"/>
      <c r="CU129" s="223"/>
      <c r="CV129" s="223"/>
      <c r="CW129" s="223"/>
      <c r="CX129" s="223"/>
      <c r="CY129" s="223"/>
      <c r="CZ129" s="223"/>
      <c r="DA129" s="223"/>
      <c r="DB129" s="223"/>
      <c r="DC129" s="223"/>
      <c r="DD129" s="223"/>
      <c r="DE129" s="223"/>
      <c r="DF129" s="223"/>
      <c r="DG129" s="223"/>
      <c r="DH129" s="223"/>
      <c r="DI129" s="223"/>
      <c r="DJ129" s="223"/>
      <c r="DK129" s="223"/>
      <c r="DL129" s="223"/>
      <c r="DM129" s="223"/>
      <c r="DN129" s="223"/>
      <c r="DO129" s="223"/>
      <c r="DP129" s="204"/>
      <c r="DQ129" s="204"/>
      <c r="DR129" s="204"/>
      <c r="DS129" s="204"/>
      <c r="DT129" s="204"/>
      <c r="DU129" s="204"/>
      <c r="DV129" s="204"/>
      <c r="DW129" s="204"/>
      <c r="DX129" s="204"/>
      <c r="DY129" s="204"/>
      <c r="DZ129" s="204"/>
    </row>
    <row r="130" spans="1:131" s="202" customFormat="1" ht="26.25" customHeight="1" x14ac:dyDescent="0.15">
      <c r="A130" s="962" t="s">
        <v>476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1" t="s">
        <v>477</v>
      </c>
      <c r="X130" s="1092"/>
      <c r="Y130" s="1092"/>
      <c r="Z130" s="1093"/>
      <c r="AA130" s="996">
        <v>4111949</v>
      </c>
      <c r="AB130" s="997"/>
      <c r="AC130" s="997"/>
      <c r="AD130" s="997"/>
      <c r="AE130" s="998"/>
      <c r="AF130" s="999">
        <v>3848040</v>
      </c>
      <c r="AG130" s="997"/>
      <c r="AH130" s="997"/>
      <c r="AI130" s="997"/>
      <c r="AJ130" s="998"/>
      <c r="AK130" s="999">
        <v>3822616</v>
      </c>
      <c r="AL130" s="997"/>
      <c r="AM130" s="997"/>
      <c r="AN130" s="997"/>
      <c r="AO130" s="998"/>
      <c r="AP130" s="1094"/>
      <c r="AQ130" s="1095"/>
      <c r="AR130" s="1095"/>
      <c r="AS130" s="1095"/>
      <c r="AT130" s="1096"/>
      <c r="AU130" s="204"/>
      <c r="AV130" s="204"/>
      <c r="AW130" s="204"/>
      <c r="AX130" s="1102" t="s">
        <v>478</v>
      </c>
      <c r="AY130" s="956"/>
      <c r="AZ130" s="956"/>
      <c r="BA130" s="956"/>
      <c r="BB130" s="956"/>
      <c r="BC130" s="956"/>
      <c r="BD130" s="956"/>
      <c r="BE130" s="957"/>
      <c r="BF130" s="1115">
        <v>2.6</v>
      </c>
      <c r="BG130" s="1116"/>
      <c r="BH130" s="1116"/>
      <c r="BI130" s="1116"/>
      <c r="BJ130" s="1116"/>
      <c r="BK130" s="1116"/>
      <c r="BL130" s="1117"/>
      <c r="BM130" s="1115">
        <v>25</v>
      </c>
      <c r="BN130" s="1116"/>
      <c r="BO130" s="1116"/>
      <c r="BP130" s="1116"/>
      <c r="BQ130" s="1116"/>
      <c r="BR130" s="1116"/>
      <c r="BS130" s="1117"/>
      <c r="BT130" s="1115">
        <v>35</v>
      </c>
      <c r="BU130" s="1116"/>
      <c r="BV130" s="1116"/>
      <c r="BW130" s="1116"/>
      <c r="BX130" s="1116"/>
      <c r="BY130" s="1116"/>
      <c r="BZ130" s="1118"/>
      <c r="CA130" s="223"/>
      <c r="CB130" s="223"/>
      <c r="CC130" s="223"/>
      <c r="CD130" s="223"/>
      <c r="CE130" s="223"/>
      <c r="CF130" s="223"/>
      <c r="CG130" s="223"/>
      <c r="CH130" s="223"/>
      <c r="CI130" s="223"/>
      <c r="CJ130" s="223"/>
      <c r="CK130" s="223"/>
      <c r="CL130" s="223"/>
      <c r="CM130" s="223"/>
      <c r="CN130" s="223"/>
      <c r="CO130" s="223"/>
      <c r="CP130" s="223"/>
      <c r="CQ130" s="223"/>
      <c r="CR130" s="223"/>
      <c r="CS130" s="223"/>
      <c r="CT130" s="223"/>
      <c r="CU130" s="223"/>
      <c r="CV130" s="223"/>
      <c r="CW130" s="223"/>
      <c r="CX130" s="223"/>
      <c r="CY130" s="223"/>
      <c r="CZ130" s="223"/>
      <c r="DA130" s="223"/>
      <c r="DB130" s="223"/>
      <c r="DC130" s="223"/>
      <c r="DD130" s="223"/>
      <c r="DE130" s="223"/>
      <c r="DF130" s="223"/>
      <c r="DG130" s="223"/>
      <c r="DH130" s="223"/>
      <c r="DI130" s="223"/>
      <c r="DJ130" s="223"/>
      <c r="DK130" s="223"/>
      <c r="DL130" s="223"/>
      <c r="DM130" s="223"/>
      <c r="DN130" s="223"/>
      <c r="DO130" s="223"/>
      <c r="DP130" s="204"/>
      <c r="DQ130" s="204"/>
      <c r="DR130" s="204"/>
      <c r="DS130" s="204"/>
      <c r="DT130" s="204"/>
      <c r="DU130" s="204"/>
      <c r="DV130" s="204"/>
      <c r="DW130" s="204"/>
      <c r="DX130" s="204"/>
      <c r="DY130" s="204"/>
      <c r="DZ130" s="204"/>
    </row>
    <row r="131" spans="1:131" s="202" customFormat="1" ht="26.25" customHeight="1" thickBot="1" x14ac:dyDescent="0.2">
      <c r="A131" s="1119"/>
      <c r="B131" s="1120"/>
      <c r="C131" s="1120"/>
      <c r="D131" s="1120"/>
      <c r="E131" s="1120"/>
      <c r="F131" s="1120"/>
      <c r="G131" s="1120"/>
      <c r="H131" s="1120"/>
      <c r="I131" s="1120"/>
      <c r="J131" s="1120"/>
      <c r="K131" s="1120"/>
      <c r="L131" s="1120"/>
      <c r="M131" s="1120"/>
      <c r="N131" s="1120"/>
      <c r="O131" s="1120"/>
      <c r="P131" s="1120"/>
      <c r="Q131" s="1120"/>
      <c r="R131" s="1120"/>
      <c r="S131" s="1120"/>
      <c r="T131" s="1120"/>
      <c r="U131" s="1120"/>
      <c r="V131" s="1120"/>
      <c r="W131" s="1121" t="s">
        <v>479</v>
      </c>
      <c r="X131" s="1122"/>
      <c r="Y131" s="1122"/>
      <c r="Z131" s="1123"/>
      <c r="AA131" s="1029">
        <v>24612426</v>
      </c>
      <c r="AB131" s="1030"/>
      <c r="AC131" s="1030"/>
      <c r="AD131" s="1030"/>
      <c r="AE131" s="1031"/>
      <c r="AF131" s="1032">
        <v>25266791</v>
      </c>
      <c r="AG131" s="1030"/>
      <c r="AH131" s="1030"/>
      <c r="AI131" s="1030"/>
      <c r="AJ131" s="1031"/>
      <c r="AK131" s="1032">
        <v>26429307</v>
      </c>
      <c r="AL131" s="1030"/>
      <c r="AM131" s="1030"/>
      <c r="AN131" s="1030"/>
      <c r="AO131" s="1031"/>
      <c r="AP131" s="1124"/>
      <c r="AQ131" s="1125"/>
      <c r="AR131" s="1125"/>
      <c r="AS131" s="1125"/>
      <c r="AT131" s="1126"/>
      <c r="AU131" s="204"/>
      <c r="AV131" s="204"/>
      <c r="AW131" s="204"/>
      <c r="AX131" s="1150" t="s">
        <v>480</v>
      </c>
      <c r="AY131" s="759"/>
      <c r="AZ131" s="759"/>
      <c r="BA131" s="759"/>
      <c r="BB131" s="759"/>
      <c r="BC131" s="759"/>
      <c r="BD131" s="759"/>
      <c r="BE131" s="1079"/>
      <c r="BF131" s="1127" t="s">
        <v>126</v>
      </c>
      <c r="BG131" s="1128"/>
      <c r="BH131" s="1128"/>
      <c r="BI131" s="1128"/>
      <c r="BJ131" s="1128"/>
      <c r="BK131" s="1128"/>
      <c r="BL131" s="1129"/>
      <c r="BM131" s="1127">
        <v>350</v>
      </c>
      <c r="BN131" s="1128"/>
      <c r="BO131" s="1128"/>
      <c r="BP131" s="1128"/>
      <c r="BQ131" s="1128"/>
      <c r="BR131" s="1128"/>
      <c r="BS131" s="1129"/>
      <c r="BT131" s="1130"/>
      <c r="BU131" s="1131"/>
      <c r="BV131" s="1131"/>
      <c r="BW131" s="1131"/>
      <c r="BX131" s="1131"/>
      <c r="BY131" s="1131"/>
      <c r="BZ131" s="1132"/>
      <c r="CA131" s="223"/>
      <c r="CB131" s="223"/>
      <c r="CC131" s="223"/>
      <c r="CD131" s="223"/>
      <c r="CE131" s="223"/>
      <c r="CF131" s="223"/>
      <c r="CG131" s="223"/>
      <c r="CH131" s="223"/>
      <c r="CI131" s="223"/>
      <c r="CJ131" s="223"/>
      <c r="CK131" s="223"/>
      <c r="CL131" s="223"/>
      <c r="CM131" s="223"/>
      <c r="CN131" s="223"/>
      <c r="CO131" s="223"/>
      <c r="CP131" s="223"/>
      <c r="CQ131" s="223"/>
      <c r="CR131" s="223"/>
      <c r="CS131" s="223"/>
      <c r="CT131" s="223"/>
      <c r="CU131" s="223"/>
      <c r="CV131" s="223"/>
      <c r="CW131" s="223"/>
      <c r="CX131" s="223"/>
      <c r="CY131" s="223"/>
      <c r="CZ131" s="223"/>
      <c r="DA131" s="223"/>
      <c r="DB131" s="223"/>
      <c r="DC131" s="223"/>
      <c r="DD131" s="223"/>
      <c r="DE131" s="223"/>
      <c r="DF131" s="223"/>
      <c r="DG131" s="223"/>
      <c r="DH131" s="223"/>
      <c r="DI131" s="223"/>
      <c r="DJ131" s="223"/>
      <c r="DK131" s="223"/>
      <c r="DL131" s="223"/>
      <c r="DM131" s="223"/>
      <c r="DN131" s="223"/>
      <c r="DO131" s="223"/>
      <c r="DP131" s="204"/>
      <c r="DQ131" s="204"/>
      <c r="DR131" s="204"/>
      <c r="DS131" s="204"/>
      <c r="DT131" s="204"/>
      <c r="DU131" s="204"/>
      <c r="DV131" s="204"/>
      <c r="DW131" s="204"/>
      <c r="DX131" s="204"/>
      <c r="DY131" s="204"/>
      <c r="DZ131" s="204"/>
    </row>
    <row r="132" spans="1:131" s="202" customFormat="1" ht="26.25" customHeight="1" x14ac:dyDescent="0.15">
      <c r="A132" s="1133" t="s">
        <v>481</v>
      </c>
      <c r="B132" s="1134"/>
      <c r="C132" s="1134"/>
      <c r="D132" s="1134"/>
      <c r="E132" s="1134"/>
      <c r="F132" s="1134"/>
      <c r="G132" s="1134"/>
      <c r="H132" s="1134"/>
      <c r="I132" s="1134"/>
      <c r="J132" s="1134"/>
      <c r="K132" s="1134"/>
      <c r="L132" s="1134"/>
      <c r="M132" s="1134"/>
      <c r="N132" s="1134"/>
      <c r="O132" s="1134"/>
      <c r="P132" s="1134"/>
      <c r="Q132" s="1134"/>
      <c r="R132" s="1134"/>
      <c r="S132" s="1134"/>
      <c r="T132" s="1134"/>
      <c r="U132" s="1134"/>
      <c r="V132" s="1137" t="s">
        <v>482</v>
      </c>
      <c r="W132" s="1137"/>
      <c r="X132" s="1137"/>
      <c r="Y132" s="1137"/>
      <c r="Z132" s="1138"/>
      <c r="AA132" s="1139">
        <v>2.77643496</v>
      </c>
      <c r="AB132" s="1140"/>
      <c r="AC132" s="1140"/>
      <c r="AD132" s="1140"/>
      <c r="AE132" s="1141"/>
      <c r="AF132" s="1142">
        <v>2.2544057930000001</v>
      </c>
      <c r="AG132" s="1140"/>
      <c r="AH132" s="1140"/>
      <c r="AI132" s="1140"/>
      <c r="AJ132" s="1141"/>
      <c r="AK132" s="1142">
        <v>2.7817225780000001</v>
      </c>
      <c r="AL132" s="1140"/>
      <c r="AM132" s="1140"/>
      <c r="AN132" s="1140"/>
      <c r="AO132" s="1141"/>
      <c r="AP132" s="1026"/>
      <c r="AQ132" s="1027"/>
      <c r="AR132" s="1027"/>
      <c r="AS132" s="1027"/>
      <c r="AT132" s="1143"/>
      <c r="AU132" s="224"/>
      <c r="AV132" s="204"/>
      <c r="AW132" s="204"/>
      <c r="AX132" s="204"/>
      <c r="AY132" s="204"/>
      <c r="AZ132" s="204"/>
      <c r="BA132" s="204"/>
      <c r="BB132" s="204"/>
      <c r="BC132" s="204"/>
      <c r="BD132" s="204"/>
      <c r="BE132" s="204"/>
      <c r="BF132" s="204"/>
      <c r="BG132" s="204"/>
      <c r="BH132" s="204"/>
      <c r="BI132" s="204"/>
      <c r="BJ132" s="204"/>
      <c r="BK132" s="204"/>
      <c r="BL132" s="204"/>
      <c r="BM132" s="204"/>
      <c r="BN132" s="204"/>
      <c r="BO132" s="204"/>
      <c r="BP132" s="204"/>
      <c r="BQ132" s="204"/>
      <c r="BR132" s="204"/>
      <c r="BS132" s="205"/>
      <c r="BT132" s="204"/>
      <c r="BU132" s="204"/>
      <c r="BV132" s="204"/>
      <c r="BW132" s="204"/>
      <c r="BX132" s="204"/>
      <c r="BY132" s="204"/>
      <c r="BZ132" s="204"/>
      <c r="CA132" s="223"/>
      <c r="CB132" s="223"/>
      <c r="CC132" s="223"/>
      <c r="CD132" s="223"/>
      <c r="CE132" s="223"/>
      <c r="CF132" s="223"/>
      <c r="CG132" s="223"/>
      <c r="CH132" s="223"/>
      <c r="CI132" s="223"/>
      <c r="CJ132" s="223"/>
      <c r="CK132" s="223"/>
      <c r="CL132" s="223"/>
      <c r="CM132" s="223"/>
      <c r="CN132" s="223"/>
      <c r="CO132" s="223"/>
      <c r="CP132" s="223"/>
      <c r="CQ132" s="223"/>
      <c r="CR132" s="223"/>
      <c r="CS132" s="223"/>
      <c r="CT132" s="223"/>
      <c r="CU132" s="223"/>
      <c r="CV132" s="223"/>
      <c r="CW132" s="223"/>
      <c r="CX132" s="223"/>
      <c r="CY132" s="223"/>
      <c r="CZ132" s="223"/>
      <c r="DA132" s="223"/>
      <c r="DB132" s="223"/>
      <c r="DC132" s="223"/>
      <c r="DD132" s="223"/>
      <c r="DE132" s="223"/>
      <c r="DF132" s="223"/>
      <c r="DG132" s="223"/>
      <c r="DH132" s="223"/>
      <c r="DI132" s="223"/>
      <c r="DJ132" s="223"/>
      <c r="DK132" s="223"/>
      <c r="DL132" s="223"/>
      <c r="DM132" s="223"/>
      <c r="DN132" s="223"/>
      <c r="DO132" s="223"/>
      <c r="DP132" s="204"/>
      <c r="DQ132" s="204"/>
      <c r="DR132" s="204"/>
      <c r="DS132" s="204"/>
      <c r="DT132" s="204"/>
      <c r="DU132" s="204"/>
      <c r="DV132" s="204"/>
      <c r="DW132" s="204"/>
      <c r="DX132" s="204"/>
      <c r="DY132" s="204"/>
      <c r="DZ132" s="204"/>
    </row>
    <row r="133" spans="1:131" s="202" customFormat="1" ht="26.25" customHeight="1" thickBot="1" x14ac:dyDescent="0.2">
      <c r="A133" s="1135"/>
      <c r="B133" s="1136"/>
      <c r="C133" s="1136"/>
      <c r="D133" s="1136"/>
      <c r="E133" s="1136"/>
      <c r="F133" s="1136"/>
      <c r="G133" s="1136"/>
      <c r="H133" s="1136"/>
      <c r="I133" s="1136"/>
      <c r="J133" s="1136"/>
      <c r="K133" s="1136"/>
      <c r="L133" s="1136"/>
      <c r="M133" s="1136"/>
      <c r="N133" s="1136"/>
      <c r="O133" s="1136"/>
      <c r="P133" s="1136"/>
      <c r="Q133" s="1136"/>
      <c r="R133" s="1136"/>
      <c r="S133" s="1136"/>
      <c r="T133" s="1136"/>
      <c r="U133" s="1136"/>
      <c r="V133" s="1144" t="s">
        <v>483</v>
      </c>
      <c r="W133" s="1144"/>
      <c r="X133" s="1144"/>
      <c r="Y133" s="1144"/>
      <c r="Z133" s="1145"/>
      <c r="AA133" s="1146">
        <v>3.2</v>
      </c>
      <c r="AB133" s="1147"/>
      <c r="AC133" s="1147"/>
      <c r="AD133" s="1147"/>
      <c r="AE133" s="1148"/>
      <c r="AF133" s="1146">
        <v>2.8</v>
      </c>
      <c r="AG133" s="1147"/>
      <c r="AH133" s="1147"/>
      <c r="AI133" s="1147"/>
      <c r="AJ133" s="1148"/>
      <c r="AK133" s="1146">
        <v>2.6</v>
      </c>
      <c r="AL133" s="1147"/>
      <c r="AM133" s="1147"/>
      <c r="AN133" s="1147"/>
      <c r="AO133" s="1148"/>
      <c r="AP133" s="1082"/>
      <c r="AQ133" s="1083"/>
      <c r="AR133" s="1083"/>
      <c r="AS133" s="1083"/>
      <c r="AT133" s="1149"/>
      <c r="AU133" s="204"/>
      <c r="AV133" s="204"/>
      <c r="AW133" s="204"/>
      <c r="AX133" s="204"/>
      <c r="AY133" s="204"/>
      <c r="AZ133" s="204"/>
      <c r="BA133" s="204"/>
      <c r="BB133" s="204"/>
      <c r="BC133" s="204"/>
      <c r="BD133" s="204"/>
      <c r="BE133" s="204"/>
      <c r="BF133" s="204"/>
      <c r="BG133" s="204"/>
      <c r="BH133" s="204"/>
      <c r="BI133" s="204"/>
      <c r="BJ133" s="204"/>
      <c r="BK133" s="204"/>
      <c r="BL133" s="204"/>
      <c r="BM133" s="204"/>
      <c r="BN133" s="223"/>
      <c r="BO133" s="223"/>
      <c r="BP133" s="223"/>
      <c r="BQ133" s="223"/>
      <c r="BR133" s="223"/>
      <c r="BS133" s="223"/>
      <c r="BT133" s="223"/>
      <c r="BU133" s="223"/>
      <c r="BV133" s="223"/>
      <c r="BW133" s="223"/>
      <c r="BX133" s="223"/>
      <c r="BY133" s="223"/>
      <c r="BZ133" s="223"/>
      <c r="CA133" s="223"/>
      <c r="CB133" s="223"/>
      <c r="CC133" s="223"/>
      <c r="CD133" s="223"/>
      <c r="CE133" s="223"/>
      <c r="CF133" s="223"/>
      <c r="CG133" s="223"/>
      <c r="CH133" s="223"/>
      <c r="CI133" s="223"/>
      <c r="CJ133" s="223"/>
      <c r="CK133" s="223"/>
      <c r="CL133" s="223"/>
      <c r="CM133" s="223"/>
      <c r="CN133" s="223"/>
      <c r="CO133" s="223"/>
      <c r="CP133" s="223"/>
      <c r="CQ133" s="223"/>
      <c r="CR133" s="223"/>
      <c r="CS133" s="223"/>
      <c r="CT133" s="223"/>
      <c r="CU133" s="223"/>
      <c r="CV133" s="223"/>
      <c r="CW133" s="223"/>
      <c r="CX133" s="223"/>
      <c r="CY133" s="223"/>
      <c r="CZ133" s="223"/>
      <c r="DA133" s="223"/>
      <c r="DB133" s="223"/>
      <c r="DC133" s="223"/>
      <c r="DD133" s="223"/>
      <c r="DE133" s="223"/>
      <c r="DF133" s="223"/>
      <c r="DG133" s="223"/>
      <c r="DH133" s="223"/>
      <c r="DI133" s="223"/>
      <c r="DJ133" s="223"/>
      <c r="DK133" s="223"/>
      <c r="DL133" s="223"/>
      <c r="DM133" s="223"/>
      <c r="DN133" s="223"/>
      <c r="DO133" s="223"/>
      <c r="DP133" s="204"/>
      <c r="DQ133" s="204"/>
      <c r="DR133" s="204"/>
      <c r="DS133" s="204"/>
      <c r="DT133" s="204"/>
      <c r="DU133" s="204"/>
      <c r="DV133" s="204"/>
      <c r="DW133" s="204"/>
      <c r="DX133" s="204"/>
      <c r="DY133" s="204"/>
      <c r="DZ133" s="204"/>
    </row>
    <row r="134" spans="1:131" ht="11.25" customHeight="1" x14ac:dyDescent="0.15">
      <c r="A134" s="225"/>
      <c r="B134" s="225"/>
      <c r="C134" s="225"/>
      <c r="D134" s="225"/>
      <c r="E134" s="225"/>
      <c r="F134" s="225"/>
      <c r="G134" s="225"/>
      <c r="H134" s="225"/>
      <c r="I134" s="225"/>
      <c r="J134" s="225"/>
      <c r="K134" s="225"/>
      <c r="L134" s="225"/>
      <c r="M134" s="225"/>
      <c r="N134" s="225"/>
      <c r="O134" s="225"/>
      <c r="P134" s="225"/>
      <c r="Q134" s="225"/>
      <c r="R134" s="225"/>
      <c r="S134" s="225"/>
      <c r="T134" s="225"/>
      <c r="U134" s="225"/>
      <c r="V134" s="225"/>
      <c r="W134" s="225"/>
      <c r="X134" s="225"/>
      <c r="Y134" s="225"/>
      <c r="Z134" s="225"/>
      <c r="AA134" s="225"/>
      <c r="AB134" s="225"/>
      <c r="AC134" s="225"/>
      <c r="AD134" s="225"/>
      <c r="AE134" s="225"/>
      <c r="AF134" s="225"/>
      <c r="AG134" s="225"/>
      <c r="AH134" s="225"/>
      <c r="AI134" s="225"/>
      <c r="AJ134" s="225"/>
      <c r="AK134" s="225"/>
      <c r="AL134" s="225"/>
      <c r="AM134" s="225"/>
      <c r="AN134" s="225"/>
      <c r="AO134" s="225"/>
      <c r="AP134" s="225"/>
      <c r="AQ134" s="225"/>
      <c r="AR134" s="225"/>
      <c r="AS134" s="225"/>
      <c r="AT134" s="225"/>
      <c r="AU134" s="204"/>
      <c r="AV134" s="204"/>
      <c r="AW134" s="204"/>
      <c r="AX134" s="204"/>
      <c r="AY134" s="204"/>
      <c r="AZ134" s="204"/>
      <c r="BA134" s="204"/>
      <c r="BB134" s="204"/>
      <c r="BC134" s="204"/>
      <c r="BD134" s="204"/>
      <c r="BE134" s="204"/>
      <c r="BF134" s="204"/>
      <c r="BG134" s="204"/>
      <c r="BH134" s="204"/>
      <c r="BI134" s="204"/>
      <c r="BJ134" s="204"/>
      <c r="BK134" s="204"/>
      <c r="BL134" s="204"/>
      <c r="BM134" s="204"/>
      <c r="BN134" s="223"/>
      <c r="BO134" s="223"/>
      <c r="BP134" s="223"/>
      <c r="BQ134" s="223"/>
      <c r="BR134" s="223"/>
      <c r="BS134" s="223"/>
      <c r="BT134" s="223"/>
      <c r="BU134" s="223"/>
      <c r="BV134" s="223"/>
      <c r="BW134" s="223"/>
      <c r="BX134" s="223"/>
      <c r="BY134" s="223"/>
      <c r="BZ134" s="223"/>
      <c r="CA134" s="223"/>
      <c r="CB134" s="223"/>
      <c r="CC134" s="223"/>
      <c r="CD134" s="223"/>
      <c r="CE134" s="223"/>
      <c r="CF134" s="223"/>
      <c r="CG134" s="223"/>
      <c r="CH134" s="223"/>
      <c r="CI134" s="223"/>
      <c r="CJ134" s="223"/>
      <c r="CK134" s="223"/>
      <c r="CL134" s="223"/>
      <c r="CM134" s="223"/>
      <c r="CN134" s="223"/>
      <c r="CO134" s="223"/>
      <c r="CP134" s="223"/>
      <c r="CQ134" s="223"/>
      <c r="CR134" s="223"/>
      <c r="CS134" s="223"/>
      <c r="CT134" s="223"/>
      <c r="CU134" s="223"/>
      <c r="CV134" s="223"/>
      <c r="CW134" s="223"/>
      <c r="CX134" s="223"/>
      <c r="CY134" s="223"/>
      <c r="CZ134" s="223"/>
      <c r="DA134" s="223"/>
      <c r="DB134" s="223"/>
      <c r="DC134" s="223"/>
      <c r="DD134" s="223"/>
      <c r="DE134" s="223"/>
      <c r="DF134" s="223"/>
      <c r="DG134" s="223"/>
      <c r="DH134" s="223"/>
      <c r="DI134" s="223"/>
      <c r="DJ134" s="223"/>
      <c r="DK134" s="223"/>
      <c r="DL134" s="223"/>
      <c r="DM134" s="223"/>
      <c r="DN134" s="223"/>
      <c r="DO134" s="223"/>
      <c r="DP134" s="204"/>
      <c r="DQ134" s="204"/>
      <c r="DR134" s="204"/>
      <c r="DS134" s="204"/>
      <c r="DT134" s="204"/>
      <c r="DU134" s="204"/>
      <c r="DV134" s="204"/>
      <c r="DW134" s="204"/>
      <c r="DX134" s="204"/>
      <c r="DY134" s="204"/>
      <c r="DZ134" s="204"/>
      <c r="EA134" s="202"/>
    </row>
    <row r="135" spans="1:131" ht="14.25" hidden="1" x14ac:dyDescent="0.15">
      <c r="AU135" s="225"/>
      <c r="AV135" s="225"/>
      <c r="AW135" s="225"/>
      <c r="AX135" s="225"/>
      <c r="AY135" s="225"/>
      <c r="AZ135" s="225"/>
      <c r="BA135" s="225"/>
      <c r="BB135" s="225"/>
      <c r="BC135" s="225"/>
      <c r="BD135" s="225"/>
      <c r="BE135" s="225"/>
      <c r="BF135" s="225"/>
      <c r="BG135" s="225"/>
      <c r="BH135" s="225"/>
      <c r="BI135" s="225"/>
      <c r="BJ135" s="225"/>
      <c r="BK135" s="225"/>
      <c r="BL135" s="225"/>
      <c r="BM135" s="225"/>
      <c r="BN135" s="225"/>
      <c r="BO135" s="225"/>
      <c r="BP135" s="225"/>
      <c r="BQ135" s="225"/>
      <c r="BR135" s="225"/>
      <c r="BS135" s="225"/>
      <c r="BT135" s="225"/>
      <c r="BU135" s="225"/>
      <c r="BV135" s="225"/>
      <c r="BW135" s="225"/>
      <c r="BX135" s="225"/>
      <c r="BY135" s="225"/>
      <c r="BZ135" s="225"/>
      <c r="CA135" s="225"/>
      <c r="CB135" s="225"/>
      <c r="CC135" s="225"/>
      <c r="CD135" s="225"/>
      <c r="CE135" s="225"/>
      <c r="CF135" s="225"/>
      <c r="CG135" s="225"/>
      <c r="CH135" s="225"/>
      <c r="CI135" s="225"/>
      <c r="CJ135" s="225"/>
      <c r="CK135" s="225"/>
      <c r="CL135" s="225"/>
      <c r="CM135" s="225"/>
      <c r="CN135" s="225"/>
      <c r="CO135" s="225"/>
      <c r="CP135" s="225"/>
      <c r="CQ135" s="225"/>
      <c r="CR135" s="225"/>
      <c r="CS135" s="225"/>
      <c r="CT135" s="225"/>
      <c r="CU135" s="225"/>
      <c r="CV135" s="225"/>
      <c r="CW135" s="225"/>
      <c r="CX135" s="225"/>
      <c r="CY135" s="225"/>
      <c r="CZ135" s="225"/>
      <c r="DA135" s="225"/>
      <c r="DB135" s="225"/>
      <c r="DC135" s="225"/>
      <c r="DD135" s="225"/>
      <c r="DE135" s="225"/>
      <c r="DF135" s="225"/>
      <c r="DG135" s="225"/>
      <c r="DH135" s="225"/>
      <c r="DI135" s="225"/>
      <c r="DJ135" s="225"/>
      <c r="DK135" s="225"/>
      <c r="DL135" s="225"/>
      <c r="DM135" s="225"/>
      <c r="DN135" s="225"/>
      <c r="DO135" s="225"/>
      <c r="DP135" s="225"/>
      <c r="DQ135" s="225"/>
      <c r="DR135" s="225"/>
      <c r="DS135" s="225"/>
      <c r="DT135" s="225"/>
      <c r="DU135" s="225"/>
      <c r="DV135" s="225"/>
      <c r="DW135" s="225"/>
      <c r="DX135" s="225"/>
      <c r="DY135" s="225"/>
      <c r="DZ135" s="225"/>
    </row>
  </sheetData>
  <sheetProtection algorithmName="SHA-512" hashValue="T44LUob64v51SsPEoSGWNA4QzFdmaEqLl6wTsaRZ/0fVABt1rGeepG0ZZO9LGvJi9Uo9Cg2/8suM0iAfLwGn8g==" saltValue="7euoHGaTj9D+tQCzLLnIXg==" spinCount="100000" sheet="1" objects="1" scenarios="1" formatRows="0"/>
  <mergeCells count="2035">
    <mergeCell ref="AX130:BE130"/>
    <mergeCell ref="BF130:BL130"/>
    <mergeCell ref="BM130:BS130"/>
    <mergeCell ref="BT130:BZ130"/>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 ref="A129:V129"/>
    <mergeCell ref="W129:Z129"/>
    <mergeCell ref="AA129:AE129"/>
    <mergeCell ref="AF129:AJ129"/>
    <mergeCell ref="AK129:AO129"/>
    <mergeCell ref="AP129:AT129"/>
    <mergeCell ref="A130:V130"/>
    <mergeCell ref="W130:Z130"/>
    <mergeCell ref="AA130:AE130"/>
    <mergeCell ref="AF130:AJ130"/>
    <mergeCell ref="AK130:AO130"/>
    <mergeCell ref="AP130:AT130"/>
    <mergeCell ref="AU124:BP124"/>
    <mergeCell ref="BQ124:BU124"/>
    <mergeCell ref="BQ123:BU123"/>
    <mergeCell ref="BV123:BZ123"/>
    <mergeCell ref="AX129:BE129"/>
    <mergeCell ref="BF129:BL129"/>
    <mergeCell ref="BM129:BS129"/>
    <mergeCell ref="BT129:BZ129"/>
    <mergeCell ref="BT128:BZ128"/>
    <mergeCell ref="A119:B127"/>
    <mergeCell ref="C124:Z124"/>
    <mergeCell ref="AA124:AE124"/>
    <mergeCell ref="AF124:AJ124"/>
    <mergeCell ref="AK124:AO124"/>
    <mergeCell ref="AP124:AT124"/>
    <mergeCell ref="AX128:BE128"/>
    <mergeCell ref="BF128:BL128"/>
    <mergeCell ref="BM128:BS128"/>
    <mergeCell ref="BM127:BS127"/>
    <mergeCell ref="BT127:BZ127"/>
    <mergeCell ref="DG128:DK128"/>
    <mergeCell ref="DL128:DP128"/>
    <mergeCell ref="DQ124:DU124"/>
    <mergeCell ref="CA124:CE124"/>
    <mergeCell ref="CF124:CJ124"/>
    <mergeCell ref="CP124:DF124"/>
    <mergeCell ref="DQ128:DU128"/>
    <mergeCell ref="DV128:DZ128"/>
    <mergeCell ref="DV127:DZ127"/>
    <mergeCell ref="DG127:DK127"/>
    <mergeCell ref="DL127:DP127"/>
    <mergeCell ref="DQ127:DU127"/>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C121:Z121"/>
    <mergeCell ref="AA121:AE121"/>
    <mergeCell ref="AF121:AJ121"/>
    <mergeCell ref="AK121:AO121"/>
    <mergeCell ref="AP121:AT121"/>
    <mergeCell ref="AZ121:BP121"/>
    <mergeCell ref="DL124:DP124"/>
    <mergeCell ref="DL123:DP123"/>
    <mergeCell ref="DQ123:DU123"/>
    <mergeCell ref="DV123:DZ123"/>
    <mergeCell ref="CA123:CE123"/>
    <mergeCell ref="CF123:CJ123"/>
    <mergeCell ref="CP123:DF123"/>
    <mergeCell ref="DG123:DK123"/>
    <mergeCell ref="DV124:DZ124"/>
    <mergeCell ref="C125:Z125"/>
    <mergeCell ref="AA125:AE125"/>
    <mergeCell ref="AF125:AJ125"/>
    <mergeCell ref="AK125:AO125"/>
    <mergeCell ref="AP125:AT125"/>
    <mergeCell ref="CK125:CO128"/>
    <mergeCell ref="CP125:DF125"/>
    <mergeCell ref="DG125:DK125"/>
    <mergeCell ref="BV124:BZ124"/>
    <mergeCell ref="CP127:DF127"/>
    <mergeCell ref="A128:V128"/>
    <mergeCell ref="W128:Z128"/>
    <mergeCell ref="AA128:AE128"/>
    <mergeCell ref="AF128:AJ128"/>
    <mergeCell ref="AK128:AO128"/>
    <mergeCell ref="AP128:AT128"/>
    <mergeCell ref="CP128:DF128"/>
    <mergeCell ref="CF120:CJ120"/>
    <mergeCell ref="CK120:CO124"/>
    <mergeCell ref="C120:Z120"/>
    <mergeCell ref="AA120:AE120"/>
    <mergeCell ref="AF120:AJ120"/>
    <mergeCell ref="CP120:DF120"/>
    <mergeCell ref="BQ121:BU121"/>
    <mergeCell ref="BV121:BZ121"/>
    <mergeCell ref="CA121:CE121"/>
    <mergeCell ref="CF121:CJ121"/>
    <mergeCell ref="DG124:DK124"/>
    <mergeCell ref="CP122:DF122"/>
    <mergeCell ref="CP121:DF121"/>
    <mergeCell ref="DG121:DK121"/>
    <mergeCell ref="DL121:DP121"/>
    <mergeCell ref="DQ121:DU121"/>
    <mergeCell ref="DV121:DZ121"/>
    <mergeCell ref="DL122:DP122"/>
    <mergeCell ref="DQ122:DU122"/>
    <mergeCell ref="DV122:DZ122"/>
    <mergeCell ref="C123:Z123"/>
    <mergeCell ref="AA123:AE123"/>
    <mergeCell ref="AF123:AJ123"/>
    <mergeCell ref="AK123:AO123"/>
    <mergeCell ref="AP123:AT123"/>
    <mergeCell ref="BO123:BP123"/>
    <mergeCell ref="AZ122:BP122"/>
    <mergeCell ref="DG122:DK122"/>
    <mergeCell ref="BQ122:BU122"/>
    <mergeCell ref="BV122:BZ122"/>
    <mergeCell ref="CA122:CE122"/>
    <mergeCell ref="CF122:CJ122"/>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DL120:DP120"/>
    <mergeCell ref="DQ120:DU120"/>
    <mergeCell ref="DV120:DZ120"/>
    <mergeCell ref="BQ120:BU120"/>
    <mergeCell ref="AK120:AO120"/>
    <mergeCell ref="AP120:AT120"/>
    <mergeCell ref="AU120:AY123"/>
    <mergeCell ref="AZ120:BP120"/>
    <mergeCell ref="C122:Z122"/>
    <mergeCell ref="AA122:AE122"/>
    <mergeCell ref="AF122:AJ122"/>
    <mergeCell ref="AK122:AO122"/>
    <mergeCell ref="AP122:AT122"/>
    <mergeCell ref="DG120:DK120"/>
    <mergeCell ref="BV120:BZ120"/>
    <mergeCell ref="CA120:CE120"/>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V118:BZ118"/>
    <mergeCell ref="CA118:CE118"/>
    <mergeCell ref="CF118:CJ118"/>
    <mergeCell ref="CM118:DF118"/>
    <mergeCell ref="DG118:DK118"/>
    <mergeCell ref="DL118:DP118"/>
    <mergeCell ref="DQ118:DU118"/>
    <mergeCell ref="DV118:DZ118"/>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C115:Z115"/>
    <mergeCell ref="AA115:AE115"/>
    <mergeCell ref="AF115:AJ115"/>
    <mergeCell ref="AK115:AO115"/>
    <mergeCell ref="AP115:AT115"/>
    <mergeCell ref="AZ115:BP115"/>
    <mergeCell ref="BQ115:BU115"/>
    <mergeCell ref="BV115:BZ115"/>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A115:CE115"/>
    <mergeCell ref="CF115:CJ115"/>
    <mergeCell ref="CM115:DF115"/>
    <mergeCell ref="DG115:DK115"/>
    <mergeCell ref="DL115:DP115"/>
    <mergeCell ref="DQ115:DU115"/>
    <mergeCell ref="DV115:DZ115"/>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CF111:CJ111"/>
    <mergeCell ref="CM111:DF111"/>
    <mergeCell ref="DG111:DK111"/>
    <mergeCell ref="DL111:DP111"/>
    <mergeCell ref="DQ111:DU111"/>
    <mergeCell ref="DV111:DZ111"/>
    <mergeCell ref="A110:Z110"/>
    <mergeCell ref="AA110:AE110"/>
    <mergeCell ref="AF110:AJ110"/>
    <mergeCell ref="AK110:AO110"/>
    <mergeCell ref="AP110:AT110"/>
    <mergeCell ref="AU110:AY119"/>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4:CG94"/>
    <mergeCell ref="CH94:CL94"/>
    <mergeCell ref="CM94:CQ94"/>
    <mergeCell ref="CR94:CV94"/>
    <mergeCell ref="CW94:DA94"/>
    <mergeCell ref="DB94:DF94"/>
    <mergeCell ref="DG94:DK94"/>
    <mergeCell ref="DL94:DP94"/>
    <mergeCell ref="DQ94:DU94"/>
    <mergeCell ref="DV94:DZ94"/>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DV89:DZ89"/>
    <mergeCell ref="DV90:DZ90"/>
    <mergeCell ref="BS91:CG91"/>
    <mergeCell ref="CH91:CL91"/>
    <mergeCell ref="CM91:CQ91"/>
    <mergeCell ref="CR91:CV91"/>
    <mergeCell ref="CW91:DA91"/>
    <mergeCell ref="DB91:DF91"/>
    <mergeCell ref="DG91:DK91"/>
    <mergeCell ref="DL91:DP91"/>
    <mergeCell ref="DQ91:DU91"/>
    <mergeCell ref="DV91:DZ91"/>
    <mergeCell ref="CM87:CQ87"/>
    <mergeCell ref="CR87:CV87"/>
    <mergeCell ref="CW87:DA87"/>
    <mergeCell ref="DB87:DF87"/>
    <mergeCell ref="DG87:DK87"/>
    <mergeCell ref="DL87:DP87"/>
    <mergeCell ref="DQ87:DU87"/>
    <mergeCell ref="DV87:DZ87"/>
    <mergeCell ref="DQ88:DU88"/>
    <mergeCell ref="DV88:DZ88"/>
    <mergeCell ref="BS90:CG90"/>
    <mergeCell ref="CH90:CL90"/>
    <mergeCell ref="CM90:CQ90"/>
    <mergeCell ref="CR90:CV90"/>
    <mergeCell ref="CW90:DA90"/>
    <mergeCell ref="DB90:DF90"/>
    <mergeCell ref="DG90:DK90"/>
    <mergeCell ref="DL90:DP90"/>
    <mergeCell ref="DQ90:DU90"/>
    <mergeCell ref="BS89:CG89"/>
    <mergeCell ref="CH89:CL89"/>
    <mergeCell ref="CM89:CQ89"/>
    <mergeCell ref="CR89:CV89"/>
    <mergeCell ref="CW89:DA89"/>
    <mergeCell ref="DB89:DF89"/>
    <mergeCell ref="DG89:DK89"/>
    <mergeCell ref="DL89:DP89"/>
    <mergeCell ref="DQ89:DU89"/>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5:DU85"/>
    <mergeCell ref="DV85:DZ85"/>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86:P86"/>
    <mergeCell ref="Q86:U86"/>
    <mergeCell ref="V86:Z86"/>
    <mergeCell ref="AA86:AE86"/>
    <mergeCell ref="AF86:AJ86"/>
    <mergeCell ref="AK86:AO86"/>
    <mergeCell ref="BS87:CG87"/>
    <mergeCell ref="CH87:CL87"/>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DQ81:DU81"/>
    <mergeCell ref="DV81:DZ81"/>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82:P82"/>
    <mergeCell ref="Q82:U82"/>
    <mergeCell ref="V82:Z82"/>
    <mergeCell ref="AA82:AE82"/>
    <mergeCell ref="AF82:AJ82"/>
    <mergeCell ref="AK82:AO82"/>
    <mergeCell ref="BS83:CG83"/>
    <mergeCell ref="CH83:CL83"/>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DQ77:DU77"/>
    <mergeCell ref="DV77:DZ77"/>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78:P78"/>
    <mergeCell ref="Q78:U78"/>
    <mergeCell ref="V78:Z78"/>
    <mergeCell ref="AA78:AE78"/>
    <mergeCell ref="AF78:AJ78"/>
    <mergeCell ref="AK78:AO78"/>
    <mergeCell ref="BS79:CG79"/>
    <mergeCell ref="CH79:CL79"/>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74:P74"/>
    <mergeCell ref="Q74:U74"/>
    <mergeCell ref="V74:Z74"/>
    <mergeCell ref="AA74:AE74"/>
    <mergeCell ref="AF74:AJ74"/>
    <mergeCell ref="AK74:AO74"/>
    <mergeCell ref="BS75:CG75"/>
    <mergeCell ref="CH75:CL75"/>
    <mergeCell ref="CM75:CQ75"/>
    <mergeCell ref="CR75:CV75"/>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70:P70"/>
    <mergeCell ref="Q70:U70"/>
    <mergeCell ref="V70:Z70"/>
    <mergeCell ref="AA70:AE70"/>
    <mergeCell ref="AF70:AJ70"/>
    <mergeCell ref="AK70:AO70"/>
    <mergeCell ref="BS71:CG71"/>
    <mergeCell ref="CH71:CL71"/>
    <mergeCell ref="CM71:CQ71"/>
    <mergeCell ref="CR71:CV71"/>
    <mergeCell ref="CW71:DA71"/>
    <mergeCell ref="DB71:DF71"/>
    <mergeCell ref="DG71:DK71"/>
    <mergeCell ref="DL71:DP71"/>
    <mergeCell ref="DQ71:DU71"/>
    <mergeCell ref="DV71:DZ71"/>
    <mergeCell ref="BS69:CG69"/>
    <mergeCell ref="CH69:CL69"/>
    <mergeCell ref="CM69:CQ69"/>
    <mergeCell ref="CR69:CV69"/>
    <mergeCell ref="CW69:DA69"/>
    <mergeCell ref="DB69:DF69"/>
    <mergeCell ref="AP70:AT70"/>
    <mergeCell ref="AU70:AY70"/>
    <mergeCell ref="AZ70:BD70"/>
    <mergeCell ref="BS70:CG70"/>
    <mergeCell ref="CH70:CL70"/>
    <mergeCell ref="CM70:CQ70"/>
    <mergeCell ref="CR70:CV70"/>
    <mergeCell ref="CW70:DA70"/>
    <mergeCell ref="DB70:DF70"/>
    <mergeCell ref="DG70:DK70"/>
    <mergeCell ref="DL70:DP70"/>
    <mergeCell ref="DG69:DK69"/>
    <mergeCell ref="DL69:DP69"/>
    <mergeCell ref="DQ69:DU69"/>
    <mergeCell ref="DV69:DZ69"/>
    <mergeCell ref="DV68:DZ68"/>
    <mergeCell ref="DG68:DK68"/>
    <mergeCell ref="DL68:DP68"/>
    <mergeCell ref="DQ68:DU68"/>
    <mergeCell ref="B68:P68"/>
    <mergeCell ref="Q68:U68"/>
    <mergeCell ref="V68:Z68"/>
    <mergeCell ref="AA68:AE68"/>
    <mergeCell ref="AF68:AJ68"/>
    <mergeCell ref="AK68:AO68"/>
    <mergeCell ref="AP68:AT68"/>
    <mergeCell ref="AU68:AY68"/>
    <mergeCell ref="AZ68:BD68"/>
    <mergeCell ref="BS68:CG68"/>
    <mergeCell ref="CH68:CL68"/>
    <mergeCell ref="CM68:CQ68"/>
    <mergeCell ref="AP69:AT69"/>
    <mergeCell ref="AU69:AY69"/>
    <mergeCell ref="AZ69:BD69"/>
    <mergeCell ref="CR68:CV68"/>
    <mergeCell ref="CW68:DA68"/>
    <mergeCell ref="DB68:DF68"/>
    <mergeCell ref="B69:P69"/>
    <mergeCell ref="Q69:U69"/>
    <mergeCell ref="V69:Z69"/>
    <mergeCell ref="AA69:AE69"/>
    <mergeCell ref="AF69:AJ69"/>
    <mergeCell ref="AK69:AO69"/>
    <mergeCell ref="DV67:DZ67"/>
    <mergeCell ref="CW66:DA66"/>
    <mergeCell ref="DB66:DF66"/>
    <mergeCell ref="DG66:DK66"/>
    <mergeCell ref="DL66:DP66"/>
    <mergeCell ref="DQ66:DU66"/>
    <mergeCell ref="DV66:DZ66"/>
    <mergeCell ref="CW67:DA67"/>
    <mergeCell ref="DB67:DF67"/>
    <mergeCell ref="DG67:DK67"/>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L67:DP67"/>
    <mergeCell ref="DQ67:DU67"/>
    <mergeCell ref="BS66:CG66"/>
    <mergeCell ref="CH66:CL66"/>
    <mergeCell ref="CM66:CQ66"/>
    <mergeCell ref="CR66:CV66"/>
    <mergeCell ref="BS67:CG67"/>
    <mergeCell ref="CH67:CL67"/>
    <mergeCell ref="CM67:CQ67"/>
    <mergeCell ref="A66:P67"/>
    <mergeCell ref="Q66:U67"/>
    <mergeCell ref="V66:Z67"/>
    <mergeCell ref="AA66:AE67"/>
    <mergeCell ref="AF66:AJ67"/>
    <mergeCell ref="AK66:AO67"/>
    <mergeCell ref="AP66:AT67"/>
    <mergeCell ref="AP63:AT63"/>
    <mergeCell ref="AU63:AY63"/>
    <mergeCell ref="AZ63:BD63"/>
    <mergeCell ref="BE63:BI63"/>
    <mergeCell ref="BJ63:BN63"/>
    <mergeCell ref="BS63:CG63"/>
    <mergeCell ref="CH63:CL63"/>
    <mergeCell ref="CM63:CQ63"/>
    <mergeCell ref="CR63:CV63"/>
    <mergeCell ref="CW63:DA63"/>
    <mergeCell ref="B63:P63"/>
    <mergeCell ref="Q63:U63"/>
    <mergeCell ref="V63:Z63"/>
    <mergeCell ref="AA63:AE63"/>
    <mergeCell ref="AF63:AJ63"/>
    <mergeCell ref="AU66:AY67"/>
    <mergeCell ref="AZ66:BD67"/>
    <mergeCell ref="CR67:CV67"/>
    <mergeCell ref="DB63:DF63"/>
    <mergeCell ref="DG63:DK63"/>
    <mergeCell ref="DL63:DP63"/>
    <mergeCell ref="DQ63:DU63"/>
    <mergeCell ref="DV63:DZ63"/>
    <mergeCell ref="BS64:CG64"/>
    <mergeCell ref="CH64:CL64"/>
    <mergeCell ref="CM64:CQ64"/>
    <mergeCell ref="CR64:CV64"/>
    <mergeCell ref="CW64:DA64"/>
    <mergeCell ref="DB64:DF64"/>
    <mergeCell ref="DG64:DK64"/>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AK63:AO63"/>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59:AO59"/>
    <mergeCell ref="AP59:AT59"/>
    <mergeCell ref="AU59:AY59"/>
    <mergeCell ref="AZ59:BD59"/>
    <mergeCell ref="BE59:BI59"/>
    <mergeCell ref="BS59:CG59"/>
    <mergeCell ref="CH59:CL59"/>
    <mergeCell ref="CM59:CQ59"/>
    <mergeCell ref="CR59:CV59"/>
    <mergeCell ref="CW59:DA59"/>
    <mergeCell ref="DB59:DF59"/>
    <mergeCell ref="DG59:DK59"/>
    <mergeCell ref="CR60:CV60"/>
    <mergeCell ref="CW60:DA60"/>
    <mergeCell ref="DB60:DF60"/>
    <mergeCell ref="DG60:DK60"/>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DV23:DZ23"/>
    <mergeCell ref="A24:AY24"/>
    <mergeCell ref="BS24:CG24"/>
    <mergeCell ref="CH24:CL24"/>
    <mergeCell ref="CM24:CQ24"/>
    <mergeCell ref="CR24:CV24"/>
    <mergeCell ref="CW24:DA24"/>
    <mergeCell ref="DB24:DF24"/>
    <mergeCell ref="DG24:DK24"/>
    <mergeCell ref="AZ22:BD22"/>
    <mergeCell ref="CR21:CV21"/>
    <mergeCell ref="CW21:DA21"/>
    <mergeCell ref="DB21:DF21"/>
    <mergeCell ref="DG21:DK21"/>
    <mergeCell ref="DL21:DP21"/>
    <mergeCell ref="DB22:DF22"/>
    <mergeCell ref="DV21:DZ21"/>
    <mergeCell ref="B22:P22"/>
    <mergeCell ref="DQ24:DU24"/>
    <mergeCell ref="DV24:DZ24"/>
    <mergeCell ref="B23:P23"/>
    <mergeCell ref="Q23:U23"/>
    <mergeCell ref="V23:Z23"/>
    <mergeCell ref="AA23:AE23"/>
    <mergeCell ref="AF23:AJ23"/>
    <mergeCell ref="AK23:AO23"/>
    <mergeCell ref="BS22:CG22"/>
    <mergeCell ref="DQ23:DU23"/>
    <mergeCell ref="AP23:AT23"/>
    <mergeCell ref="AU23:AY23"/>
    <mergeCell ref="AZ23:BD23"/>
    <mergeCell ref="BS23:CG23"/>
    <mergeCell ref="AA22:AE22"/>
    <mergeCell ref="AF22:AJ22"/>
    <mergeCell ref="AK22:AO22"/>
    <mergeCell ref="AP22:AT22"/>
    <mergeCell ref="AU22:AY22"/>
    <mergeCell ref="DL22:DP22"/>
    <mergeCell ref="DQ22:DU22"/>
    <mergeCell ref="DV22:DZ22"/>
    <mergeCell ref="DQ21:DU21"/>
    <mergeCell ref="DB20:DF20"/>
    <mergeCell ref="B20:P20"/>
    <mergeCell ref="Q20:U20"/>
    <mergeCell ref="V20:Z20"/>
    <mergeCell ref="DG22:DK22"/>
    <mergeCell ref="CH22:CL22"/>
    <mergeCell ref="CM22:CQ22"/>
    <mergeCell ref="CR22:CV22"/>
    <mergeCell ref="CW22:DA22"/>
    <mergeCell ref="DG20:DK20"/>
    <mergeCell ref="AK21:AO21"/>
    <mergeCell ref="AP21:AT21"/>
    <mergeCell ref="AU21:AY21"/>
    <mergeCell ref="BS21:CG21"/>
    <mergeCell ref="CH21:CL21"/>
    <mergeCell ref="CM21:CQ21"/>
    <mergeCell ref="CH23:CL23"/>
    <mergeCell ref="CM23:CQ23"/>
    <mergeCell ref="DL24:DP24"/>
    <mergeCell ref="CR23:CV23"/>
    <mergeCell ref="CW23:DA23"/>
    <mergeCell ref="DB23:DF23"/>
    <mergeCell ref="DG23:DK23"/>
    <mergeCell ref="DL23:DP23"/>
    <mergeCell ref="DL20:DP20"/>
    <mergeCell ref="B19:P19"/>
    <mergeCell ref="Q19:U19"/>
    <mergeCell ref="V19:Z19"/>
    <mergeCell ref="AA19:AE19"/>
    <mergeCell ref="AF19:AJ19"/>
    <mergeCell ref="AK19:AO19"/>
    <mergeCell ref="AP20:AT20"/>
    <mergeCell ref="CH19:CL19"/>
    <mergeCell ref="CM19:CQ19"/>
    <mergeCell ref="CR19:CV19"/>
    <mergeCell ref="CW19:DA19"/>
    <mergeCell ref="AP19:AT19"/>
    <mergeCell ref="AU19:AY19"/>
    <mergeCell ref="BS19:CG19"/>
    <mergeCell ref="DL19:DP19"/>
    <mergeCell ref="B21:P21"/>
    <mergeCell ref="Q21:U21"/>
    <mergeCell ref="V21:Z21"/>
    <mergeCell ref="AA21:AE21"/>
    <mergeCell ref="AF21:AJ21"/>
    <mergeCell ref="AU20:AY20"/>
    <mergeCell ref="Q22:U22"/>
    <mergeCell ref="V22:Z22"/>
    <mergeCell ref="DQ19:DU19"/>
    <mergeCell ref="DV19:DZ19"/>
    <mergeCell ref="DG19:DK19"/>
    <mergeCell ref="DB19:DF19"/>
    <mergeCell ref="AA20:AE20"/>
    <mergeCell ref="AF20:AJ20"/>
    <mergeCell ref="AK20:AO20"/>
    <mergeCell ref="BS20:CG20"/>
    <mergeCell ref="CH20:CL20"/>
    <mergeCell ref="CM20:CQ20"/>
    <mergeCell ref="CR20:CV20"/>
    <mergeCell ref="CW20:DA20"/>
    <mergeCell ref="DQ20:DU20"/>
    <mergeCell ref="DV20:DZ20"/>
    <mergeCell ref="DV18:DZ18"/>
    <mergeCell ref="CR18:CV18"/>
    <mergeCell ref="CW18:DA18"/>
    <mergeCell ref="DV17:DZ17"/>
    <mergeCell ref="B18:P18"/>
    <mergeCell ref="Q18:U18"/>
    <mergeCell ref="V18:Z18"/>
    <mergeCell ref="AA18:AE18"/>
    <mergeCell ref="AF18:AJ18"/>
    <mergeCell ref="AU17:AY17"/>
    <mergeCell ref="BS17:CG17"/>
    <mergeCell ref="CH17:CL17"/>
    <mergeCell ref="DB18:DF18"/>
    <mergeCell ref="DG18:DK18"/>
    <mergeCell ref="DL18:DP18"/>
    <mergeCell ref="DQ18:DU18"/>
    <mergeCell ref="B17:P17"/>
    <mergeCell ref="Q17:U17"/>
    <mergeCell ref="V17:Z17"/>
    <mergeCell ref="AA17:AE17"/>
    <mergeCell ref="AF17:AJ17"/>
    <mergeCell ref="AK17:AO17"/>
    <mergeCell ref="AP17:AT17"/>
    <mergeCell ref="CH16:CL16"/>
    <mergeCell ref="DQ15:DU15"/>
    <mergeCell ref="AK18:AO18"/>
    <mergeCell ref="AP18:AT18"/>
    <mergeCell ref="AU18:AY18"/>
    <mergeCell ref="BS18:CG18"/>
    <mergeCell ref="CH18:CL18"/>
    <mergeCell ref="CM18:CQ18"/>
    <mergeCell ref="DB17:DF17"/>
    <mergeCell ref="DG17:DK17"/>
    <mergeCell ref="DL17:DP17"/>
    <mergeCell ref="BS16:CG16"/>
    <mergeCell ref="CR15:CV15"/>
    <mergeCell ref="CW15:DA15"/>
    <mergeCell ref="DB15:DF15"/>
    <mergeCell ref="DG15:DK15"/>
    <mergeCell ref="DL15:DP15"/>
    <mergeCell ref="DG16:DK16"/>
    <mergeCell ref="CM17:CQ17"/>
    <mergeCell ref="CR17:CV17"/>
    <mergeCell ref="CW17:DA17"/>
    <mergeCell ref="CM16:CQ16"/>
    <mergeCell ref="CR16:CV16"/>
    <mergeCell ref="CW16:DA16"/>
    <mergeCell ref="DB16:DF16"/>
    <mergeCell ref="DQ17:DU17"/>
    <mergeCell ref="DQ14:DU14"/>
    <mergeCell ref="DV14:DZ14"/>
    <mergeCell ref="B15:P15"/>
    <mergeCell ref="Q15:U15"/>
    <mergeCell ref="V15:Z15"/>
    <mergeCell ref="AA15:AE15"/>
    <mergeCell ref="AF15:AJ15"/>
    <mergeCell ref="AU14:AY14"/>
    <mergeCell ref="DV15:DZ15"/>
    <mergeCell ref="B16:P16"/>
    <mergeCell ref="Q16:U16"/>
    <mergeCell ref="V16:Z16"/>
    <mergeCell ref="AA16:AE16"/>
    <mergeCell ref="AF16:AJ16"/>
    <mergeCell ref="AK16:AO16"/>
    <mergeCell ref="AP16:AT16"/>
    <mergeCell ref="AU16:AY16"/>
    <mergeCell ref="DQ16:DU16"/>
    <mergeCell ref="DV16:DZ16"/>
    <mergeCell ref="DB14:DF14"/>
    <mergeCell ref="B14:P14"/>
    <mergeCell ref="Q14:U14"/>
    <mergeCell ref="V14:Z14"/>
    <mergeCell ref="AA14:AE14"/>
    <mergeCell ref="AF14:AJ14"/>
    <mergeCell ref="AK14:AO14"/>
    <mergeCell ref="BS14:CG14"/>
    <mergeCell ref="CH14:CL14"/>
    <mergeCell ref="CM14:CQ14"/>
    <mergeCell ref="CR14:CV14"/>
    <mergeCell ref="CW14:DA14"/>
    <mergeCell ref="DL16:DP16"/>
    <mergeCell ref="DG14:DK14"/>
    <mergeCell ref="DL14:DP14"/>
    <mergeCell ref="AK15:AO15"/>
    <mergeCell ref="AP15:AT15"/>
    <mergeCell ref="AU15:AY15"/>
    <mergeCell ref="BS15:CG15"/>
    <mergeCell ref="CH15:CL15"/>
    <mergeCell ref="CM15:CQ15"/>
    <mergeCell ref="B13:P13"/>
    <mergeCell ref="Q13:U13"/>
    <mergeCell ref="V13:Z13"/>
    <mergeCell ref="AA13:AE13"/>
    <mergeCell ref="AF13:AJ13"/>
    <mergeCell ref="AK13:AO13"/>
    <mergeCell ref="AP14:AT14"/>
    <mergeCell ref="CH13:CL13"/>
    <mergeCell ref="CM13:CQ13"/>
    <mergeCell ref="CR13:CV13"/>
    <mergeCell ref="CW13:DA13"/>
    <mergeCell ref="AP13:AT13"/>
    <mergeCell ref="AU13:AY13"/>
    <mergeCell ref="BS13:CG13"/>
    <mergeCell ref="CM11:CQ11"/>
    <mergeCell ref="CR11:CV11"/>
    <mergeCell ref="CW11:DA11"/>
    <mergeCell ref="DL13:DP13"/>
    <mergeCell ref="DQ13:DU13"/>
    <mergeCell ref="DV13:DZ13"/>
    <mergeCell ref="DG13:DK13"/>
    <mergeCell ref="DV12:DZ12"/>
    <mergeCell ref="CR12:CV12"/>
    <mergeCell ref="CW12:DA12"/>
    <mergeCell ref="DG11:DK11"/>
    <mergeCell ref="DL11:DP11"/>
    <mergeCell ref="DQ11:DU11"/>
    <mergeCell ref="DV11:DZ11"/>
    <mergeCell ref="B12:P12"/>
    <mergeCell ref="Q12:U12"/>
    <mergeCell ref="V12:Z12"/>
    <mergeCell ref="AA12:AE12"/>
    <mergeCell ref="AF12:AJ12"/>
    <mergeCell ref="AU11:AY11"/>
    <mergeCell ref="AK12:AO12"/>
    <mergeCell ref="AP12:AT12"/>
    <mergeCell ref="AU12:AY12"/>
    <mergeCell ref="BS12:CG12"/>
    <mergeCell ref="CH12:CL12"/>
    <mergeCell ref="CM12:CQ12"/>
    <mergeCell ref="DB12:DF12"/>
    <mergeCell ref="DG12:DK12"/>
    <mergeCell ref="DL12:DP12"/>
    <mergeCell ref="DQ12:DU12"/>
    <mergeCell ref="DB13:DF13"/>
    <mergeCell ref="CR9:CV9"/>
    <mergeCell ref="CW9:DA9"/>
    <mergeCell ref="DB9:DF9"/>
    <mergeCell ref="DG9:DK9"/>
    <mergeCell ref="DL9:DP9"/>
    <mergeCell ref="DQ9:DU9"/>
    <mergeCell ref="DG10:DK10"/>
    <mergeCell ref="DV9:DZ9"/>
    <mergeCell ref="B10:P10"/>
    <mergeCell ref="Q10:U10"/>
    <mergeCell ref="V10:Z10"/>
    <mergeCell ref="AA10:AE10"/>
    <mergeCell ref="AF10:AJ10"/>
    <mergeCell ref="AK10:AO10"/>
    <mergeCell ref="AP10:AT10"/>
    <mergeCell ref="AU10:AY10"/>
    <mergeCell ref="AP11:AT11"/>
    <mergeCell ref="CH10:CL10"/>
    <mergeCell ref="CM10:CQ10"/>
    <mergeCell ref="CR10:CV10"/>
    <mergeCell ref="CW10:DA10"/>
    <mergeCell ref="DB10:DF10"/>
    <mergeCell ref="BS10:CG10"/>
    <mergeCell ref="DB11:DF11"/>
    <mergeCell ref="BS11:CG11"/>
    <mergeCell ref="CH11:CL11"/>
    <mergeCell ref="AK9:AO9"/>
    <mergeCell ref="AP9:AT9"/>
    <mergeCell ref="AU9:AY9"/>
    <mergeCell ref="BS9:CG9"/>
    <mergeCell ref="CH9:CL9"/>
    <mergeCell ref="CM9:CQ9"/>
    <mergeCell ref="AP8:AT8"/>
    <mergeCell ref="DL10:DP10"/>
    <mergeCell ref="DQ10:DU10"/>
    <mergeCell ref="DV10:DZ10"/>
    <mergeCell ref="B11:P11"/>
    <mergeCell ref="Q11:U11"/>
    <mergeCell ref="V11:Z11"/>
    <mergeCell ref="AA11:AE11"/>
    <mergeCell ref="AF11:AJ11"/>
    <mergeCell ref="AK11:AO11"/>
    <mergeCell ref="B8:P8"/>
    <mergeCell ref="Q8:U8"/>
    <mergeCell ref="V8:Z8"/>
    <mergeCell ref="AA8:AE8"/>
    <mergeCell ref="AF8:AJ8"/>
    <mergeCell ref="AK8:AO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B7:P7"/>
    <mergeCell ref="Q7:U7"/>
    <mergeCell ref="V7:Z7"/>
    <mergeCell ref="AA7:AE7"/>
    <mergeCell ref="AF7:AJ7"/>
    <mergeCell ref="AK7:AO7"/>
    <mergeCell ref="AP7:AT7"/>
    <mergeCell ref="AU7:AY7"/>
    <mergeCell ref="BS7:CG7"/>
    <mergeCell ref="DL7:DP7"/>
    <mergeCell ref="DQ7:DU7"/>
    <mergeCell ref="DV7:DZ7"/>
    <mergeCell ref="CH7:CL7"/>
    <mergeCell ref="CM7:CQ7"/>
    <mergeCell ref="CR7:CV7"/>
    <mergeCell ref="CW7:DA7"/>
    <mergeCell ref="DB7:DF7"/>
    <mergeCell ref="DG7:DK7"/>
    <mergeCell ref="A2:BI2"/>
    <mergeCell ref="DJ2:DO2"/>
    <mergeCell ref="DQ2:DZ2"/>
    <mergeCell ref="A4:AY4"/>
    <mergeCell ref="BQ4:DZ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70" workbookViewId="0"/>
  </sheetViews>
  <sheetFormatPr defaultColWidth="0" defaultRowHeight="13.5" customHeight="1" zeroHeight="1" x14ac:dyDescent="0.15"/>
  <cols>
    <col min="1" max="120" width="2.75" style="227" customWidth="1"/>
    <col min="121" max="121" width="0" style="226" hidden="1" customWidth="1"/>
    <col min="122" max="16384" width="9" style="226" hidden="1"/>
  </cols>
  <sheetData>
    <row r="1" spans="1:120"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26"/>
    </row>
    <row r="17" spans="119:120" x14ac:dyDescent="0.15">
      <c r="DP17" s="226"/>
    </row>
    <row r="18" spans="119:120" x14ac:dyDescent="0.15"/>
    <row r="19" spans="119:120" x14ac:dyDescent="0.15"/>
    <row r="20" spans="119:120" x14ac:dyDescent="0.15">
      <c r="DO20" s="226"/>
      <c r="DP20" s="226"/>
    </row>
    <row r="21" spans="119:120" x14ac:dyDescent="0.15">
      <c r="DP21" s="226"/>
    </row>
    <row r="22" spans="119:120" x14ac:dyDescent="0.15"/>
    <row r="23" spans="119:120" x14ac:dyDescent="0.15">
      <c r="DO23" s="226"/>
      <c r="DP23" s="226"/>
    </row>
    <row r="24" spans="119:120" x14ac:dyDescent="0.15">
      <c r="DP24" s="226"/>
    </row>
    <row r="25" spans="119:120" x14ac:dyDescent="0.15">
      <c r="DP25" s="226"/>
    </row>
    <row r="26" spans="119:120" x14ac:dyDescent="0.15">
      <c r="DO26" s="226"/>
      <c r="DP26" s="226"/>
    </row>
    <row r="27" spans="119:120" x14ac:dyDescent="0.15"/>
    <row r="28" spans="119:120" x14ac:dyDescent="0.15">
      <c r="DO28" s="226"/>
      <c r="DP28" s="226"/>
    </row>
    <row r="29" spans="119:120" x14ac:dyDescent="0.15">
      <c r="DP29" s="226"/>
    </row>
    <row r="30" spans="119:120" x14ac:dyDescent="0.15"/>
    <row r="31" spans="119:120" x14ac:dyDescent="0.15">
      <c r="DO31" s="226"/>
      <c r="DP31" s="226"/>
    </row>
    <row r="32" spans="119:120" x14ac:dyDescent="0.15"/>
    <row r="33" spans="98:120" x14ac:dyDescent="0.15">
      <c r="DO33" s="226"/>
      <c r="DP33" s="226"/>
    </row>
    <row r="34" spans="98:120" x14ac:dyDescent="0.15">
      <c r="DM34" s="226"/>
    </row>
    <row r="35" spans="98:120" x14ac:dyDescent="0.15">
      <c r="CT35" s="226"/>
      <c r="CU35" s="226"/>
      <c r="CV35" s="226"/>
      <c r="CY35" s="226"/>
      <c r="CZ35" s="226"/>
      <c r="DA35" s="226"/>
      <c r="DD35" s="226"/>
      <c r="DE35" s="226"/>
      <c r="DF35" s="226"/>
      <c r="DI35" s="226"/>
      <c r="DJ35" s="226"/>
      <c r="DK35" s="226"/>
      <c r="DM35" s="226"/>
      <c r="DN35" s="226"/>
      <c r="DO35" s="226"/>
      <c r="DP35" s="226"/>
    </row>
    <row r="36" spans="98:120" x14ac:dyDescent="0.15"/>
    <row r="37" spans="98:120" x14ac:dyDescent="0.15">
      <c r="CW37" s="226"/>
      <c r="DB37" s="226"/>
      <c r="DG37" s="226"/>
      <c r="DL37" s="226"/>
      <c r="DP37" s="226"/>
    </row>
    <row r="38" spans="98:120" x14ac:dyDescent="0.15">
      <c r="CT38" s="226"/>
      <c r="CU38" s="226"/>
      <c r="CV38" s="226"/>
      <c r="CW38" s="226"/>
      <c r="CY38" s="226"/>
      <c r="CZ38" s="226"/>
      <c r="DA38" s="226"/>
      <c r="DB38" s="226"/>
      <c r="DD38" s="226"/>
      <c r="DE38" s="226"/>
      <c r="DF38" s="226"/>
      <c r="DG38" s="226"/>
      <c r="DI38" s="226"/>
      <c r="DJ38" s="226"/>
      <c r="DK38" s="226"/>
      <c r="DL38" s="226"/>
      <c r="DN38" s="226"/>
      <c r="DO38" s="226"/>
      <c r="DP38" s="22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26"/>
      <c r="DO49" s="226"/>
      <c r="DP49" s="22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26"/>
      <c r="CS63" s="226"/>
      <c r="CX63" s="226"/>
      <c r="DC63" s="226"/>
      <c r="DH63" s="226"/>
    </row>
    <row r="64" spans="22:120" x14ac:dyDescent="0.15">
      <c r="V64" s="226"/>
    </row>
    <row r="65" spans="15:120" x14ac:dyDescent="0.15">
      <c r="X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c r="BW65" s="226"/>
      <c r="BX65" s="226"/>
      <c r="BY65" s="226"/>
      <c r="BZ65" s="226"/>
      <c r="CA65" s="226"/>
      <c r="CB65" s="226"/>
      <c r="CC65" s="226"/>
      <c r="CD65" s="226"/>
      <c r="CE65" s="226"/>
      <c r="CF65" s="226"/>
      <c r="CG65" s="226"/>
      <c r="CH65" s="226"/>
      <c r="CI65" s="226"/>
      <c r="CJ65" s="226"/>
      <c r="CK65" s="226"/>
      <c r="CL65" s="226"/>
      <c r="CM65" s="226"/>
      <c r="CN65" s="226"/>
      <c r="CO65" s="226"/>
      <c r="CP65" s="226"/>
      <c r="CQ65" s="226"/>
      <c r="CR65" s="226"/>
      <c r="CU65" s="226"/>
      <c r="CZ65" s="226"/>
      <c r="DE65" s="226"/>
      <c r="DJ65" s="226"/>
    </row>
    <row r="66" spans="15:120" x14ac:dyDescent="0.15">
      <c r="Q66" s="226"/>
      <c r="S66" s="226"/>
      <c r="U66" s="226"/>
      <c r="DM66" s="226"/>
    </row>
    <row r="67" spans="15:120" x14ac:dyDescent="0.15">
      <c r="O67" s="226"/>
      <c r="P67" s="226"/>
      <c r="R67" s="226"/>
      <c r="T67" s="226"/>
      <c r="Y67" s="226"/>
      <c r="CT67" s="226"/>
      <c r="CV67" s="226"/>
      <c r="CW67" s="226"/>
      <c r="CY67" s="226"/>
      <c r="DA67" s="226"/>
      <c r="DB67" s="226"/>
      <c r="DD67" s="226"/>
      <c r="DF67" s="226"/>
      <c r="DG67" s="226"/>
      <c r="DI67" s="226"/>
      <c r="DK67" s="226"/>
      <c r="DL67" s="226"/>
      <c r="DN67" s="226"/>
      <c r="DO67" s="226"/>
      <c r="DP67" s="226"/>
    </row>
    <row r="68" spans="15:120" x14ac:dyDescent="0.15"/>
    <row r="69" spans="15:120" x14ac:dyDescent="0.15"/>
    <row r="70" spans="15:120" x14ac:dyDescent="0.15"/>
    <row r="71" spans="15:120" x14ac:dyDescent="0.15"/>
    <row r="72" spans="15:120" x14ac:dyDescent="0.15">
      <c r="DP72" s="226"/>
    </row>
    <row r="73" spans="15:120" x14ac:dyDescent="0.15">
      <c r="DP73" s="22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26"/>
      <c r="CX96" s="226"/>
      <c r="DC96" s="226"/>
      <c r="DH96" s="226"/>
    </row>
    <row r="97" spans="24:120" x14ac:dyDescent="0.15">
      <c r="CS97" s="226"/>
      <c r="CX97" s="226"/>
      <c r="DC97" s="226"/>
      <c r="DH97" s="226"/>
      <c r="DP97" s="227" t="s">
        <v>484</v>
      </c>
    </row>
    <row r="98" spans="24:120" hidden="1" x14ac:dyDescent="0.15">
      <c r="CS98" s="226"/>
      <c r="CX98" s="226"/>
      <c r="DC98" s="226"/>
      <c r="DH98" s="226"/>
    </row>
    <row r="99" spans="24:120" hidden="1" x14ac:dyDescent="0.15">
      <c r="CS99" s="226"/>
      <c r="CX99" s="226"/>
      <c r="DC99" s="226"/>
      <c r="DH99" s="226"/>
    </row>
    <row r="101" spans="24:120" ht="12" hidden="1" customHeight="1" x14ac:dyDescent="0.15">
      <c r="X101" s="226"/>
      <c r="Y101" s="226"/>
      <c r="Z101" s="226"/>
      <c r="AA101" s="226"/>
      <c r="AB101" s="226"/>
      <c r="AC101" s="226"/>
      <c r="AD101" s="226"/>
      <c r="AE101" s="226"/>
      <c r="AF101" s="226"/>
      <c r="AG101" s="226"/>
      <c r="AH101" s="226"/>
      <c r="AI101" s="226"/>
      <c r="AJ101" s="226"/>
      <c r="AK101" s="226"/>
      <c r="AL101" s="226"/>
      <c r="AM101" s="226"/>
      <c r="AN101" s="226"/>
      <c r="AO101" s="226"/>
      <c r="AP101" s="226"/>
      <c r="AQ101" s="226"/>
      <c r="AR101" s="226"/>
      <c r="AS101" s="226"/>
      <c r="AT101" s="226"/>
      <c r="AU101" s="226"/>
      <c r="AV101" s="226"/>
      <c r="AW101" s="226"/>
      <c r="AX101" s="226"/>
      <c r="AY101" s="226"/>
      <c r="AZ101" s="226"/>
      <c r="BA101" s="226"/>
      <c r="BB101" s="226"/>
      <c r="BC101" s="226"/>
      <c r="BD101" s="226"/>
      <c r="BE101" s="226"/>
      <c r="BF101" s="226"/>
      <c r="BG101" s="226"/>
      <c r="BH101" s="226"/>
      <c r="BI101" s="226"/>
      <c r="BJ101" s="226"/>
      <c r="BK101" s="226"/>
      <c r="BL101" s="226"/>
      <c r="BM101" s="226"/>
      <c r="BN101" s="226"/>
      <c r="BO101" s="226"/>
      <c r="BP101" s="226"/>
      <c r="BQ101" s="226"/>
      <c r="BR101" s="226"/>
      <c r="BS101" s="226"/>
      <c r="BT101" s="226"/>
      <c r="BU101" s="226"/>
      <c r="BV101" s="226"/>
      <c r="BW101" s="226"/>
      <c r="BX101" s="226"/>
      <c r="BY101" s="226"/>
      <c r="BZ101" s="226"/>
      <c r="CA101" s="226"/>
      <c r="CB101" s="226"/>
      <c r="CC101" s="226"/>
      <c r="CD101" s="226"/>
      <c r="CE101" s="226"/>
      <c r="CF101" s="226"/>
      <c r="CG101" s="226"/>
      <c r="CH101" s="226"/>
      <c r="CI101" s="226"/>
      <c r="CJ101" s="226"/>
      <c r="CK101" s="226"/>
      <c r="CL101" s="226"/>
      <c r="CM101" s="226"/>
      <c r="CN101" s="226"/>
      <c r="CO101" s="226"/>
      <c r="CP101" s="226"/>
      <c r="CQ101" s="226"/>
      <c r="CR101" s="226"/>
      <c r="CU101" s="226"/>
      <c r="CZ101" s="226"/>
      <c r="DE101" s="226"/>
      <c r="DJ101" s="226"/>
    </row>
    <row r="102" spans="24:120" ht="1.5" hidden="1" customHeight="1" x14ac:dyDescent="0.15">
      <c r="CU102" s="226"/>
      <c r="CZ102" s="226"/>
      <c r="DE102" s="226"/>
      <c r="DJ102" s="226"/>
      <c r="DM102" s="226"/>
    </row>
    <row r="103" spans="24:120" hidden="1" x14ac:dyDescent="0.15">
      <c r="CT103" s="226"/>
      <c r="CV103" s="226"/>
      <c r="CW103" s="226"/>
      <c r="CY103" s="226"/>
      <c r="DA103" s="226"/>
      <c r="DB103" s="226"/>
      <c r="DD103" s="226"/>
      <c r="DF103" s="226"/>
      <c r="DG103" s="226"/>
      <c r="DI103" s="226"/>
      <c r="DK103" s="226"/>
      <c r="DL103" s="226"/>
      <c r="DM103" s="226"/>
      <c r="DN103" s="226"/>
      <c r="DO103" s="226"/>
      <c r="DP103" s="226"/>
    </row>
    <row r="104" spans="24:120" hidden="1" x14ac:dyDescent="0.15">
      <c r="CV104" s="226"/>
      <c r="CW104" s="226"/>
      <c r="DA104" s="226"/>
      <c r="DB104" s="226"/>
      <c r="DF104" s="226"/>
      <c r="DG104" s="226"/>
      <c r="DK104" s="226"/>
      <c r="DL104" s="226"/>
      <c r="DN104" s="226"/>
      <c r="DO104" s="226"/>
      <c r="DP104" s="226"/>
    </row>
    <row r="105" spans="24:120" ht="12.75" hidden="1" customHeight="1" x14ac:dyDescent="0.15"/>
  </sheetData>
  <sheetProtection algorithmName="SHA-512" hashValue="tgglZo41yOJ5o0BiCVbYI8uXAGcPhl54JF1eSld8KuvUuDXjiC5AiiH3CV5I/Coj4eswqlNz7lJDRms5uKZcbA==" saltValue="kjCCgUmMFHt1YZ1Vg5hR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27" customWidth="1"/>
    <col min="117" max="16384" width="9" style="226" hidden="1"/>
  </cols>
  <sheetData>
    <row r="1" spans="2:116" x14ac:dyDescent="0.15">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row>
    <row r="2" spans="2:116" x14ac:dyDescent="0.15"/>
    <row r="3" spans="2:116" x14ac:dyDescent="0.15"/>
    <row r="4" spans="2:116" x14ac:dyDescent="0.15">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c r="BT4" s="226"/>
      <c r="BU4" s="226"/>
      <c r="BV4" s="226"/>
      <c r="BW4" s="226"/>
      <c r="BX4" s="226"/>
      <c r="BY4" s="226"/>
      <c r="BZ4" s="226"/>
      <c r="CA4" s="226"/>
      <c r="CB4" s="226"/>
      <c r="CC4" s="226"/>
      <c r="CD4" s="226"/>
      <c r="CE4" s="226"/>
      <c r="CF4" s="226"/>
      <c r="CG4" s="226"/>
      <c r="CH4" s="226"/>
      <c r="CI4" s="226"/>
      <c r="CJ4" s="226"/>
      <c r="CK4" s="226"/>
      <c r="CL4" s="226"/>
      <c r="CM4" s="226"/>
      <c r="CN4" s="226"/>
      <c r="CO4" s="226"/>
      <c r="CP4" s="226"/>
      <c r="CQ4" s="226"/>
      <c r="CR4" s="226"/>
      <c r="CS4" s="226"/>
      <c r="CT4" s="226"/>
      <c r="CU4" s="226"/>
      <c r="CV4" s="226"/>
      <c r="CW4" s="226"/>
      <c r="CX4" s="226"/>
      <c r="CY4" s="226"/>
      <c r="CZ4" s="226"/>
      <c r="DA4" s="226"/>
      <c r="DB4" s="226"/>
      <c r="DC4" s="226"/>
      <c r="DD4" s="226"/>
      <c r="DE4" s="226"/>
      <c r="DF4" s="226"/>
      <c r="DG4" s="226"/>
      <c r="DH4" s="226"/>
      <c r="DI4" s="226"/>
      <c r="DJ4" s="226"/>
      <c r="DK4" s="226"/>
      <c r="DL4" s="226"/>
    </row>
    <row r="5" spans="2:116" x14ac:dyDescent="0.15">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BV5" s="226"/>
      <c r="BW5" s="226"/>
      <c r="BX5" s="226"/>
      <c r="BY5" s="226"/>
      <c r="BZ5" s="226"/>
      <c r="CA5" s="226"/>
      <c r="CB5" s="226"/>
      <c r="CC5" s="226"/>
      <c r="CD5" s="226"/>
      <c r="CE5" s="226"/>
      <c r="CF5" s="226"/>
      <c r="CG5" s="226"/>
      <c r="CH5" s="226"/>
      <c r="CI5" s="226"/>
      <c r="CJ5" s="226"/>
      <c r="CK5" s="226"/>
      <c r="CL5" s="226"/>
      <c r="CM5" s="226"/>
      <c r="CN5" s="226"/>
      <c r="CO5" s="226"/>
      <c r="CP5" s="226"/>
      <c r="CQ5" s="226"/>
      <c r="CR5" s="226"/>
      <c r="CS5" s="226"/>
      <c r="CT5" s="226"/>
      <c r="CU5" s="226"/>
      <c r="CV5" s="226"/>
      <c r="CW5" s="226"/>
      <c r="CX5" s="226"/>
      <c r="CY5" s="226"/>
      <c r="CZ5" s="226"/>
      <c r="DA5" s="226"/>
      <c r="DB5" s="226"/>
      <c r="DC5" s="226"/>
      <c r="DD5" s="226"/>
      <c r="DE5" s="226"/>
      <c r="DF5" s="226"/>
      <c r="DG5" s="226"/>
      <c r="DH5" s="226"/>
      <c r="DI5" s="226"/>
      <c r="DJ5" s="226"/>
      <c r="DK5" s="226"/>
      <c r="DL5" s="22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26"/>
      <c r="BV18" s="226"/>
      <c r="BW18" s="226"/>
      <c r="BX18" s="226"/>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6"/>
      <c r="CW18" s="226"/>
      <c r="CX18" s="226"/>
      <c r="CY18" s="226"/>
      <c r="CZ18" s="226"/>
      <c r="DA18" s="226"/>
      <c r="DB18" s="226"/>
      <c r="DC18" s="226"/>
      <c r="DD18" s="226"/>
      <c r="DE18" s="226"/>
      <c r="DF18" s="226"/>
      <c r="DG18" s="226"/>
      <c r="DH18" s="226"/>
      <c r="DI18" s="226"/>
      <c r="DJ18" s="226"/>
      <c r="DK18" s="226"/>
      <c r="DL18" s="226"/>
    </row>
    <row r="19" spans="9:116" x14ac:dyDescent="0.15"/>
    <row r="20" spans="9:116" x14ac:dyDescent="0.15"/>
    <row r="21" spans="9:116" x14ac:dyDescent="0.15">
      <c r="DL21" s="226"/>
    </row>
    <row r="22" spans="9:116" x14ac:dyDescent="0.15">
      <c r="DI22" s="226"/>
      <c r="DJ22" s="226"/>
      <c r="DK22" s="226"/>
      <c r="DL22" s="226"/>
    </row>
    <row r="23" spans="9:116" x14ac:dyDescent="0.15">
      <c r="CY23" s="226"/>
      <c r="CZ23" s="226"/>
      <c r="DA23" s="226"/>
      <c r="DB23" s="226"/>
      <c r="DC23" s="226"/>
      <c r="DD23" s="226"/>
      <c r="DE23" s="226"/>
      <c r="DF23" s="226"/>
      <c r="DG23" s="226"/>
      <c r="DH23" s="226"/>
      <c r="DI23" s="226"/>
      <c r="DJ23" s="226"/>
      <c r="DK23" s="226"/>
      <c r="DL23" s="22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26"/>
      <c r="DA35" s="226"/>
      <c r="DB35" s="226"/>
      <c r="DC35" s="226"/>
      <c r="DD35" s="226"/>
      <c r="DE35" s="226"/>
      <c r="DF35" s="226"/>
      <c r="DG35" s="226"/>
      <c r="DH35" s="226"/>
      <c r="DI35" s="226"/>
      <c r="DJ35" s="226"/>
      <c r="DK35" s="226"/>
      <c r="DL35" s="226"/>
    </row>
    <row r="36" spans="15:116" x14ac:dyDescent="0.15"/>
    <row r="37" spans="15:116" x14ac:dyDescent="0.15">
      <c r="DL37" s="226"/>
    </row>
    <row r="38" spans="15:116" x14ac:dyDescent="0.15">
      <c r="DI38" s="226"/>
      <c r="DJ38" s="226"/>
      <c r="DK38" s="226"/>
      <c r="DL38" s="226"/>
    </row>
    <row r="39" spans="15:116" x14ac:dyDescent="0.15"/>
    <row r="40" spans="15:116" x14ac:dyDescent="0.15"/>
    <row r="41" spans="15:116" x14ac:dyDescent="0.15"/>
    <row r="42" spans="15:116" x14ac:dyDescent="0.15"/>
    <row r="43" spans="15:116" x14ac:dyDescent="0.15">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226"/>
      <c r="BU43" s="226"/>
      <c r="BV43" s="226"/>
      <c r="BW43" s="226"/>
      <c r="BX43" s="226"/>
      <c r="BY43" s="226"/>
      <c r="BZ43" s="226"/>
      <c r="CA43" s="226"/>
      <c r="CB43" s="226"/>
      <c r="CC43" s="226"/>
      <c r="CD43" s="226"/>
      <c r="CE43" s="226"/>
      <c r="CF43" s="226"/>
      <c r="CG43" s="226"/>
      <c r="CH43" s="226"/>
      <c r="CI43" s="226"/>
      <c r="CJ43" s="226"/>
      <c r="CK43" s="226"/>
      <c r="CL43" s="226"/>
      <c r="CM43" s="226"/>
      <c r="CN43" s="226"/>
      <c r="CO43" s="226"/>
      <c r="CP43" s="226"/>
      <c r="CQ43" s="226"/>
      <c r="CR43" s="226"/>
      <c r="CS43" s="226"/>
      <c r="CT43" s="226"/>
      <c r="CU43" s="226"/>
      <c r="CV43" s="226"/>
      <c r="CW43" s="226"/>
      <c r="CX43" s="226"/>
      <c r="CY43" s="226"/>
      <c r="CZ43" s="226"/>
      <c r="DA43" s="226"/>
      <c r="DB43" s="226"/>
      <c r="DC43" s="226"/>
      <c r="DD43" s="226"/>
      <c r="DE43" s="226"/>
      <c r="DF43" s="226"/>
      <c r="DG43" s="226"/>
      <c r="DH43" s="226"/>
      <c r="DI43" s="226"/>
      <c r="DJ43" s="226"/>
      <c r="DK43" s="226"/>
      <c r="DL43" s="226"/>
    </row>
    <row r="44" spans="15:116" x14ac:dyDescent="0.15">
      <c r="DL44" s="226"/>
    </row>
    <row r="45" spans="15:116" x14ac:dyDescent="0.15"/>
    <row r="46" spans="15:116" x14ac:dyDescent="0.15">
      <c r="DA46" s="226"/>
      <c r="DB46" s="226"/>
      <c r="DC46" s="226"/>
      <c r="DD46" s="226"/>
      <c r="DE46" s="226"/>
      <c r="DF46" s="226"/>
      <c r="DG46" s="226"/>
      <c r="DH46" s="226"/>
      <c r="DI46" s="226"/>
      <c r="DJ46" s="226"/>
      <c r="DK46" s="226"/>
      <c r="DL46" s="226"/>
    </row>
    <row r="47" spans="15:116" x14ac:dyDescent="0.15"/>
    <row r="48" spans="15:116" x14ac:dyDescent="0.15"/>
    <row r="49" spans="104:116" x14ac:dyDescent="0.15"/>
    <row r="50" spans="104:116" x14ac:dyDescent="0.15">
      <c r="CZ50" s="226"/>
      <c r="DA50" s="226"/>
      <c r="DB50" s="226"/>
      <c r="DC50" s="226"/>
      <c r="DD50" s="226"/>
      <c r="DE50" s="226"/>
      <c r="DF50" s="226"/>
      <c r="DG50" s="226"/>
      <c r="DH50" s="226"/>
      <c r="DI50" s="226"/>
      <c r="DJ50" s="226"/>
      <c r="DK50" s="226"/>
      <c r="DL50" s="226"/>
    </row>
    <row r="51" spans="104:116" x14ac:dyDescent="0.15"/>
    <row r="52" spans="104:116" x14ac:dyDescent="0.15"/>
    <row r="53" spans="104:116" x14ac:dyDescent="0.15">
      <c r="DL53" s="22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26"/>
      <c r="DD67" s="226"/>
      <c r="DE67" s="226"/>
      <c r="DF67" s="226"/>
      <c r="DG67" s="226"/>
      <c r="DH67" s="226"/>
      <c r="DI67" s="226"/>
      <c r="DJ67" s="226"/>
      <c r="DK67" s="226"/>
      <c r="DL67" s="22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mw1Z/Dr0RqlUPngAffr/LYgym42IXs4Kn5dEL2iKcr4NeF8h83Ih5FSO1gaDgCLqRtpUlEDOe/qzPWAGZ5YoQ==" saltValue="ooONDGkghj5amG4iny/m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70" workbookViewId="0"/>
  </sheetViews>
  <sheetFormatPr defaultColWidth="0" defaultRowHeight="13.5" customHeight="1" zeroHeight="1" x14ac:dyDescent="0.15"/>
  <cols>
    <col min="1" max="36" width="2.5" style="228" customWidth="1"/>
    <col min="37" max="44" width="17" style="228" customWidth="1"/>
    <col min="45" max="45" width="6.125" style="235" customWidth="1"/>
    <col min="46" max="46" width="3" style="233" customWidth="1"/>
    <col min="47" max="47" width="19.125" style="228" hidden="1" customWidth="1"/>
    <col min="48" max="52" width="12.625" style="228" hidden="1" customWidth="1"/>
    <col min="53" max="16384" width="8.625" style="228" hidden="1"/>
  </cols>
  <sheetData>
    <row r="1" spans="1:46" x14ac:dyDescent="0.15">
      <c r="AS1" s="229"/>
      <c r="AT1" s="229"/>
    </row>
    <row r="2" spans="1:46" x14ac:dyDescent="0.15">
      <c r="AS2" s="229"/>
      <c r="AT2" s="229"/>
    </row>
    <row r="3" spans="1:46" x14ac:dyDescent="0.15">
      <c r="AS3" s="229"/>
      <c r="AT3" s="229"/>
    </row>
    <row r="4" spans="1:46" x14ac:dyDescent="0.15">
      <c r="AS4" s="229"/>
      <c r="AT4" s="229"/>
    </row>
    <row r="5" spans="1:46" ht="17.25" x14ac:dyDescent="0.15">
      <c r="A5" s="230" t="s">
        <v>485</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2"/>
    </row>
    <row r="6" spans="1:46" x14ac:dyDescent="0.15">
      <c r="A6" s="233"/>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34" t="s">
        <v>486</v>
      </c>
      <c r="AL6" s="234"/>
      <c r="AM6" s="234"/>
      <c r="AN6" s="234"/>
      <c r="AO6" s="229"/>
      <c r="AP6" s="229"/>
      <c r="AQ6" s="229"/>
      <c r="AR6" s="229"/>
    </row>
    <row r="7" spans="1:46" ht="13.5" customHeight="1" x14ac:dyDescent="0.15">
      <c r="A7" s="233"/>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36"/>
      <c r="AL7" s="237"/>
      <c r="AM7" s="237"/>
      <c r="AN7" s="238"/>
      <c r="AO7" s="1156" t="s">
        <v>487</v>
      </c>
      <c r="AP7" s="239"/>
      <c r="AQ7" s="240" t="s">
        <v>488</v>
      </c>
      <c r="AR7" s="241"/>
    </row>
    <row r="8" spans="1:46" x14ac:dyDescent="0.15">
      <c r="A8" s="233"/>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42"/>
      <c r="AL8" s="243"/>
      <c r="AM8" s="243"/>
      <c r="AN8" s="244"/>
      <c r="AO8" s="1157"/>
      <c r="AP8" s="245" t="s">
        <v>489</v>
      </c>
      <c r="AQ8" s="246" t="s">
        <v>490</v>
      </c>
      <c r="AR8" s="247" t="s">
        <v>491</v>
      </c>
    </row>
    <row r="9" spans="1:46" x14ac:dyDescent="0.15">
      <c r="A9" s="233"/>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1168" t="s">
        <v>492</v>
      </c>
      <c r="AL9" s="1169"/>
      <c r="AM9" s="1169"/>
      <c r="AN9" s="1170"/>
      <c r="AO9" s="248">
        <v>7913072</v>
      </c>
      <c r="AP9" s="248">
        <v>58498</v>
      </c>
      <c r="AQ9" s="249">
        <v>66231</v>
      </c>
      <c r="AR9" s="250">
        <v>-11.7</v>
      </c>
    </row>
    <row r="10" spans="1:46" ht="13.5" customHeight="1" x14ac:dyDescent="0.15">
      <c r="A10" s="233"/>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1168" t="s">
        <v>493</v>
      </c>
      <c r="AL10" s="1169"/>
      <c r="AM10" s="1169"/>
      <c r="AN10" s="1170"/>
      <c r="AO10" s="251">
        <v>97</v>
      </c>
      <c r="AP10" s="251">
        <v>1</v>
      </c>
      <c r="AQ10" s="252">
        <v>3837</v>
      </c>
      <c r="AR10" s="253">
        <v>-100</v>
      </c>
    </row>
    <row r="11" spans="1:46" ht="13.5" customHeight="1" x14ac:dyDescent="0.15">
      <c r="A11" s="233"/>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1168" t="s">
        <v>494</v>
      </c>
      <c r="AL11" s="1169"/>
      <c r="AM11" s="1169"/>
      <c r="AN11" s="1170"/>
      <c r="AO11" s="251">
        <v>318276</v>
      </c>
      <c r="AP11" s="251">
        <v>2353</v>
      </c>
      <c r="AQ11" s="252">
        <v>2036</v>
      </c>
      <c r="AR11" s="253">
        <v>15.6</v>
      </c>
    </row>
    <row r="12" spans="1:46" ht="13.5" customHeight="1" x14ac:dyDescent="0.15">
      <c r="A12" s="233"/>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1168" t="s">
        <v>495</v>
      </c>
      <c r="AL12" s="1169"/>
      <c r="AM12" s="1169"/>
      <c r="AN12" s="1170"/>
      <c r="AO12" s="251" t="s">
        <v>496</v>
      </c>
      <c r="AP12" s="251" t="s">
        <v>496</v>
      </c>
      <c r="AQ12" s="252">
        <v>22</v>
      </c>
      <c r="AR12" s="253" t="s">
        <v>496</v>
      </c>
    </row>
    <row r="13" spans="1:46" ht="13.5" customHeight="1" x14ac:dyDescent="0.15">
      <c r="A13" s="233"/>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1168" t="s">
        <v>497</v>
      </c>
      <c r="AL13" s="1169"/>
      <c r="AM13" s="1169"/>
      <c r="AN13" s="1170"/>
      <c r="AO13" s="251">
        <v>267933</v>
      </c>
      <c r="AP13" s="251">
        <v>1981</v>
      </c>
      <c r="AQ13" s="252">
        <v>2446</v>
      </c>
      <c r="AR13" s="253">
        <v>-19</v>
      </c>
    </row>
    <row r="14" spans="1:46" ht="13.5" customHeight="1" x14ac:dyDescent="0.15">
      <c r="A14" s="233"/>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1168" t="s">
        <v>498</v>
      </c>
      <c r="AL14" s="1169"/>
      <c r="AM14" s="1169"/>
      <c r="AN14" s="1170"/>
      <c r="AO14" s="251">
        <v>330812</v>
      </c>
      <c r="AP14" s="251">
        <v>2446</v>
      </c>
      <c r="AQ14" s="252">
        <v>1539</v>
      </c>
      <c r="AR14" s="253">
        <v>58.9</v>
      </c>
    </row>
    <row r="15" spans="1:46" ht="13.5" customHeight="1" x14ac:dyDescent="0.15">
      <c r="A15" s="233"/>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1171" t="s">
        <v>499</v>
      </c>
      <c r="AL15" s="1172"/>
      <c r="AM15" s="1172"/>
      <c r="AN15" s="1173"/>
      <c r="AO15" s="251">
        <v>-404132</v>
      </c>
      <c r="AP15" s="251">
        <v>-2988</v>
      </c>
      <c r="AQ15" s="252">
        <v>-4027</v>
      </c>
      <c r="AR15" s="253">
        <v>-25.8</v>
      </c>
    </row>
    <row r="16" spans="1:46" x14ac:dyDescent="0.15">
      <c r="A16" s="233"/>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1171" t="s">
        <v>181</v>
      </c>
      <c r="AL16" s="1172"/>
      <c r="AM16" s="1172"/>
      <c r="AN16" s="1173"/>
      <c r="AO16" s="251">
        <v>8426058</v>
      </c>
      <c r="AP16" s="251">
        <v>62290</v>
      </c>
      <c r="AQ16" s="252">
        <v>72085</v>
      </c>
      <c r="AR16" s="253">
        <v>-13.6</v>
      </c>
    </row>
    <row r="17" spans="1:46" x14ac:dyDescent="0.15">
      <c r="A17" s="233"/>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54"/>
    </row>
    <row r="18" spans="1:46" x14ac:dyDescent="0.15">
      <c r="A18" s="233"/>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55"/>
      <c r="AR18" s="255"/>
    </row>
    <row r="19" spans="1:46" x14ac:dyDescent="0.15">
      <c r="A19" s="233"/>
      <c r="B19" s="229"/>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t="s">
        <v>500</v>
      </c>
      <c r="AL19" s="229"/>
      <c r="AM19" s="229"/>
      <c r="AN19" s="229"/>
      <c r="AO19" s="229"/>
      <c r="AP19" s="229"/>
      <c r="AQ19" s="229"/>
      <c r="AR19" s="229"/>
    </row>
    <row r="20" spans="1:46" x14ac:dyDescent="0.15">
      <c r="A20" s="233"/>
      <c r="B20" s="229"/>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56"/>
      <c r="AL20" s="257"/>
      <c r="AM20" s="257"/>
      <c r="AN20" s="258"/>
      <c r="AO20" s="259" t="s">
        <v>501</v>
      </c>
      <c r="AP20" s="260" t="s">
        <v>502</v>
      </c>
      <c r="AQ20" s="261" t="s">
        <v>503</v>
      </c>
      <c r="AR20" s="262"/>
    </row>
    <row r="21" spans="1:46" s="268" customFormat="1" x14ac:dyDescent="0.15">
      <c r="A21" s="263"/>
      <c r="B21" s="234"/>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1174" t="s">
        <v>504</v>
      </c>
      <c r="AL21" s="1175"/>
      <c r="AM21" s="1175"/>
      <c r="AN21" s="1176"/>
      <c r="AO21" s="264">
        <v>6.54</v>
      </c>
      <c r="AP21" s="265">
        <v>6.79</v>
      </c>
      <c r="AQ21" s="266">
        <v>-0.25</v>
      </c>
      <c r="AR21" s="234"/>
      <c r="AS21" s="267"/>
      <c r="AT21" s="263"/>
    </row>
    <row r="22" spans="1:46" s="268" customFormat="1" x14ac:dyDescent="0.15">
      <c r="A22" s="263"/>
      <c r="B22" s="234"/>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1174" t="s">
        <v>505</v>
      </c>
      <c r="AL22" s="1175"/>
      <c r="AM22" s="1175"/>
      <c r="AN22" s="1176"/>
      <c r="AO22" s="269">
        <v>100.1</v>
      </c>
      <c r="AP22" s="270">
        <v>99.5</v>
      </c>
      <c r="AQ22" s="271">
        <v>0.6</v>
      </c>
      <c r="AR22" s="255"/>
      <c r="AS22" s="267"/>
      <c r="AT22" s="263"/>
    </row>
    <row r="23" spans="1:46" s="268" customFormat="1" x14ac:dyDescent="0.15">
      <c r="A23" s="263"/>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55"/>
      <c r="AQ23" s="255"/>
      <c r="AR23" s="255"/>
      <c r="AS23" s="267"/>
      <c r="AT23" s="263"/>
    </row>
    <row r="24" spans="1:46" s="268" customFormat="1" x14ac:dyDescent="0.15">
      <c r="A24" s="263"/>
      <c r="B24" s="234"/>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55"/>
      <c r="AQ24" s="255"/>
      <c r="AR24" s="255"/>
      <c r="AS24" s="267"/>
      <c r="AT24" s="263"/>
    </row>
    <row r="25" spans="1:46" s="268" customFormat="1" x14ac:dyDescent="0.15">
      <c r="A25" s="272"/>
      <c r="B25" s="273"/>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4"/>
      <c r="AQ25" s="274"/>
      <c r="AR25" s="274"/>
      <c r="AS25" s="275"/>
      <c r="AT25" s="263"/>
    </row>
    <row r="26" spans="1:46" s="268" customFormat="1" x14ac:dyDescent="0.15">
      <c r="A26" s="1167" t="s">
        <v>506</v>
      </c>
      <c r="B26" s="1167"/>
      <c r="C26" s="1167"/>
      <c r="D26" s="1167"/>
      <c r="E26" s="1167"/>
      <c r="F26" s="1167"/>
      <c r="G26" s="1167"/>
      <c r="H26" s="1167"/>
      <c r="I26" s="1167"/>
      <c r="J26" s="1167"/>
      <c r="K26" s="1167"/>
      <c r="L26" s="1167"/>
      <c r="M26" s="1167"/>
      <c r="N26" s="1167"/>
      <c r="O26" s="1167"/>
      <c r="P26" s="1167"/>
      <c r="Q26" s="1167"/>
      <c r="R26" s="1167"/>
      <c r="S26" s="1167"/>
      <c r="T26" s="1167"/>
      <c r="U26" s="1167"/>
      <c r="V26" s="1167"/>
      <c r="W26" s="1167"/>
      <c r="X26" s="1167"/>
      <c r="Y26" s="1167"/>
      <c r="Z26" s="1167"/>
      <c r="AA26" s="1167"/>
      <c r="AB26" s="1167"/>
      <c r="AC26" s="1167"/>
      <c r="AD26" s="1167"/>
      <c r="AE26" s="1167"/>
      <c r="AF26" s="1167"/>
      <c r="AG26" s="1167"/>
      <c r="AH26" s="1167"/>
      <c r="AI26" s="1167"/>
      <c r="AJ26" s="1167"/>
      <c r="AK26" s="1167"/>
      <c r="AL26" s="1167"/>
      <c r="AM26" s="1167"/>
      <c r="AN26" s="1167"/>
      <c r="AO26" s="1167"/>
      <c r="AP26" s="1167"/>
      <c r="AQ26" s="1167"/>
      <c r="AR26" s="1167"/>
      <c r="AS26" s="1167"/>
      <c r="AT26" s="234"/>
    </row>
    <row r="27" spans="1:46" x14ac:dyDescent="0.15">
      <c r="A27" s="276"/>
      <c r="AO27" s="229"/>
      <c r="AP27" s="229"/>
      <c r="AQ27" s="229"/>
      <c r="AR27" s="229"/>
      <c r="AS27" s="229"/>
      <c r="AT27" s="229"/>
    </row>
    <row r="28" spans="1:46" ht="17.25" x14ac:dyDescent="0.15">
      <c r="A28" s="230" t="s">
        <v>507</v>
      </c>
      <c r="B28" s="231"/>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77"/>
    </row>
    <row r="29" spans="1:46" x14ac:dyDescent="0.15">
      <c r="A29" s="233"/>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34" t="s">
        <v>508</v>
      </c>
      <c r="AL29" s="234"/>
      <c r="AM29" s="234"/>
      <c r="AN29" s="234"/>
      <c r="AO29" s="229"/>
      <c r="AP29" s="229"/>
      <c r="AQ29" s="229"/>
      <c r="AR29" s="229"/>
      <c r="AS29" s="278"/>
    </row>
    <row r="30" spans="1:46" ht="13.5" customHeight="1" x14ac:dyDescent="0.15">
      <c r="A30" s="233"/>
      <c r="B30" s="229"/>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36"/>
      <c r="AL30" s="237"/>
      <c r="AM30" s="237"/>
      <c r="AN30" s="238"/>
      <c r="AO30" s="1156" t="s">
        <v>487</v>
      </c>
      <c r="AP30" s="239"/>
      <c r="AQ30" s="240" t="s">
        <v>488</v>
      </c>
      <c r="AR30" s="241"/>
    </row>
    <row r="31" spans="1:46" x14ac:dyDescent="0.15">
      <c r="A31" s="233"/>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42"/>
      <c r="AL31" s="243"/>
      <c r="AM31" s="243"/>
      <c r="AN31" s="244"/>
      <c r="AO31" s="1157"/>
      <c r="AP31" s="245" t="s">
        <v>489</v>
      </c>
      <c r="AQ31" s="246" t="s">
        <v>490</v>
      </c>
      <c r="AR31" s="247" t="s">
        <v>491</v>
      </c>
    </row>
    <row r="32" spans="1:46" ht="27" customHeight="1" x14ac:dyDescent="0.15">
      <c r="A32" s="233"/>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1158" t="s">
        <v>509</v>
      </c>
      <c r="AL32" s="1159"/>
      <c r="AM32" s="1159"/>
      <c r="AN32" s="1160"/>
      <c r="AO32" s="279">
        <v>4102599</v>
      </c>
      <c r="AP32" s="279">
        <v>30329</v>
      </c>
      <c r="AQ32" s="280">
        <v>37860</v>
      </c>
      <c r="AR32" s="281">
        <v>-19.899999999999999</v>
      </c>
    </row>
    <row r="33" spans="1:46" ht="13.5" customHeight="1" x14ac:dyDescent="0.15">
      <c r="A33" s="233"/>
      <c r="B33" s="229"/>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1158" t="s">
        <v>510</v>
      </c>
      <c r="AL33" s="1159"/>
      <c r="AM33" s="1159"/>
      <c r="AN33" s="1160"/>
      <c r="AO33" s="279" t="s">
        <v>496</v>
      </c>
      <c r="AP33" s="279" t="s">
        <v>496</v>
      </c>
      <c r="AQ33" s="280" t="s">
        <v>496</v>
      </c>
      <c r="AR33" s="281" t="s">
        <v>496</v>
      </c>
    </row>
    <row r="34" spans="1:46" ht="27" customHeight="1" x14ac:dyDescent="0.15">
      <c r="A34" s="233"/>
      <c r="B34" s="229"/>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1158" t="s">
        <v>511</v>
      </c>
      <c r="AL34" s="1159"/>
      <c r="AM34" s="1159"/>
      <c r="AN34" s="1160"/>
      <c r="AO34" s="279" t="s">
        <v>496</v>
      </c>
      <c r="AP34" s="279" t="s">
        <v>496</v>
      </c>
      <c r="AQ34" s="280">
        <v>17</v>
      </c>
      <c r="AR34" s="281" t="s">
        <v>496</v>
      </c>
    </row>
    <row r="35" spans="1:46" ht="27" customHeight="1" x14ac:dyDescent="0.15">
      <c r="A35" s="233"/>
      <c r="B35" s="229"/>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1158" t="s">
        <v>512</v>
      </c>
      <c r="AL35" s="1159"/>
      <c r="AM35" s="1159"/>
      <c r="AN35" s="1160"/>
      <c r="AO35" s="279">
        <v>1108363</v>
      </c>
      <c r="AP35" s="279">
        <v>8194</v>
      </c>
      <c r="AQ35" s="280">
        <v>11532</v>
      </c>
      <c r="AR35" s="281">
        <v>-28.9</v>
      </c>
    </row>
    <row r="36" spans="1:46" ht="27" customHeight="1" x14ac:dyDescent="0.15">
      <c r="A36" s="233"/>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1158" t="s">
        <v>513</v>
      </c>
      <c r="AL36" s="1159"/>
      <c r="AM36" s="1159"/>
      <c r="AN36" s="1160"/>
      <c r="AO36" s="279" t="s">
        <v>496</v>
      </c>
      <c r="AP36" s="279" t="s">
        <v>496</v>
      </c>
      <c r="AQ36" s="280">
        <v>1356</v>
      </c>
      <c r="AR36" s="281" t="s">
        <v>496</v>
      </c>
    </row>
    <row r="37" spans="1:46" ht="13.5" customHeight="1" x14ac:dyDescent="0.15">
      <c r="A37" s="233"/>
      <c r="B37" s="229"/>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1158" t="s">
        <v>514</v>
      </c>
      <c r="AL37" s="1159"/>
      <c r="AM37" s="1159"/>
      <c r="AN37" s="1160"/>
      <c r="AO37" s="279">
        <v>54660</v>
      </c>
      <c r="AP37" s="279">
        <v>404</v>
      </c>
      <c r="AQ37" s="280">
        <v>431</v>
      </c>
      <c r="AR37" s="281">
        <v>-6.3</v>
      </c>
    </row>
    <row r="38" spans="1:46" ht="27" customHeight="1" x14ac:dyDescent="0.15">
      <c r="A38" s="233"/>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1161" t="s">
        <v>515</v>
      </c>
      <c r="AL38" s="1162"/>
      <c r="AM38" s="1162"/>
      <c r="AN38" s="1163"/>
      <c r="AO38" s="282" t="s">
        <v>496</v>
      </c>
      <c r="AP38" s="282" t="s">
        <v>496</v>
      </c>
      <c r="AQ38" s="283">
        <v>0</v>
      </c>
      <c r="AR38" s="271" t="s">
        <v>496</v>
      </c>
      <c r="AS38" s="278"/>
    </row>
    <row r="39" spans="1:46" x14ac:dyDescent="0.15">
      <c r="A39" s="233"/>
      <c r="B39" s="229"/>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1161" t="s">
        <v>516</v>
      </c>
      <c r="AL39" s="1162"/>
      <c r="AM39" s="1162"/>
      <c r="AN39" s="1163"/>
      <c r="AO39" s="279">
        <v>-707816</v>
      </c>
      <c r="AP39" s="279">
        <v>-5233</v>
      </c>
      <c r="AQ39" s="280">
        <v>-7223</v>
      </c>
      <c r="AR39" s="281">
        <v>-27.6</v>
      </c>
      <c r="AS39" s="278"/>
    </row>
    <row r="40" spans="1:46" ht="27" customHeight="1" x14ac:dyDescent="0.15">
      <c r="A40" s="233"/>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1158" t="s">
        <v>517</v>
      </c>
      <c r="AL40" s="1159"/>
      <c r="AM40" s="1159"/>
      <c r="AN40" s="1160"/>
      <c r="AO40" s="279">
        <v>-3822616</v>
      </c>
      <c r="AP40" s="279">
        <v>-28259</v>
      </c>
      <c r="AQ40" s="280">
        <v>-33224</v>
      </c>
      <c r="AR40" s="281">
        <v>-14.9</v>
      </c>
      <c r="AS40" s="278"/>
    </row>
    <row r="41" spans="1:46" x14ac:dyDescent="0.15">
      <c r="A41" s="233"/>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1164" t="s">
        <v>290</v>
      </c>
      <c r="AL41" s="1165"/>
      <c r="AM41" s="1165"/>
      <c r="AN41" s="1166"/>
      <c r="AO41" s="279">
        <v>735190</v>
      </c>
      <c r="AP41" s="279">
        <v>5435</v>
      </c>
      <c r="AQ41" s="280">
        <v>10748</v>
      </c>
      <c r="AR41" s="281">
        <v>-49.4</v>
      </c>
      <c r="AS41" s="278"/>
    </row>
    <row r="42" spans="1:46" x14ac:dyDescent="0.15">
      <c r="A42" s="233"/>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84" t="s">
        <v>518</v>
      </c>
      <c r="AL42" s="229"/>
      <c r="AM42" s="229"/>
      <c r="AN42" s="229"/>
      <c r="AO42" s="229"/>
      <c r="AP42" s="229"/>
      <c r="AQ42" s="255"/>
      <c r="AR42" s="255"/>
      <c r="AS42" s="278"/>
    </row>
    <row r="43" spans="1:46" x14ac:dyDescent="0.15">
      <c r="A43" s="233"/>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85"/>
      <c r="AQ43" s="255"/>
      <c r="AR43" s="229"/>
      <c r="AS43" s="278"/>
    </row>
    <row r="44" spans="1:46" x14ac:dyDescent="0.15">
      <c r="A44" s="233"/>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55"/>
      <c r="AR44" s="229"/>
    </row>
    <row r="45" spans="1:46" x14ac:dyDescent="0.15">
      <c r="A45" s="231"/>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86"/>
      <c r="AR45" s="231"/>
      <c r="AS45" s="231"/>
      <c r="AT45" s="229"/>
    </row>
    <row r="46" spans="1:46" x14ac:dyDescent="0.15">
      <c r="A46" s="287"/>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29"/>
    </row>
    <row r="47" spans="1:46" ht="17.25" customHeight="1" x14ac:dyDescent="0.15">
      <c r="A47" s="288" t="s">
        <v>519</v>
      </c>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row>
    <row r="48" spans="1:46" x14ac:dyDescent="0.15">
      <c r="A48" s="233"/>
      <c r="B48" s="229"/>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89" t="s">
        <v>520</v>
      </c>
      <c r="AL48" s="289"/>
      <c r="AM48" s="289"/>
      <c r="AN48" s="289"/>
      <c r="AO48" s="289"/>
      <c r="AP48" s="289"/>
      <c r="AQ48" s="290"/>
      <c r="AR48" s="289"/>
    </row>
    <row r="49" spans="1:44" ht="13.5" customHeight="1" x14ac:dyDescent="0.15">
      <c r="A49" s="233"/>
      <c r="B49" s="229"/>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91"/>
      <c r="AL49" s="292"/>
      <c r="AM49" s="1151" t="s">
        <v>487</v>
      </c>
      <c r="AN49" s="1153" t="s">
        <v>521</v>
      </c>
      <c r="AO49" s="1154"/>
      <c r="AP49" s="1154"/>
      <c r="AQ49" s="1154"/>
      <c r="AR49" s="1155"/>
    </row>
    <row r="50" spans="1:44" x14ac:dyDescent="0.15">
      <c r="A50" s="233"/>
      <c r="B50" s="229"/>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93"/>
      <c r="AL50" s="294"/>
      <c r="AM50" s="1152"/>
      <c r="AN50" s="295" t="s">
        <v>522</v>
      </c>
      <c r="AO50" s="296" t="s">
        <v>523</v>
      </c>
      <c r="AP50" s="297" t="s">
        <v>524</v>
      </c>
      <c r="AQ50" s="298" t="s">
        <v>525</v>
      </c>
      <c r="AR50" s="299" t="s">
        <v>526</v>
      </c>
    </row>
    <row r="51" spans="1:44" x14ac:dyDescent="0.15">
      <c r="A51" s="233"/>
      <c r="B51" s="229"/>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91" t="s">
        <v>527</v>
      </c>
      <c r="AL51" s="292"/>
      <c r="AM51" s="300">
        <v>4037354</v>
      </c>
      <c r="AN51" s="301">
        <v>29377</v>
      </c>
      <c r="AO51" s="302">
        <v>-37.700000000000003</v>
      </c>
      <c r="AP51" s="303">
        <v>52308</v>
      </c>
      <c r="AQ51" s="304">
        <v>-17.3</v>
      </c>
      <c r="AR51" s="305">
        <v>-20.399999999999999</v>
      </c>
    </row>
    <row r="52" spans="1:44" x14ac:dyDescent="0.15">
      <c r="A52" s="233"/>
      <c r="B52" s="229"/>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306"/>
      <c r="AL52" s="307" t="s">
        <v>528</v>
      </c>
      <c r="AM52" s="308">
        <v>3260350</v>
      </c>
      <c r="AN52" s="309">
        <v>23723</v>
      </c>
      <c r="AO52" s="310">
        <v>-30.5</v>
      </c>
      <c r="AP52" s="311">
        <v>28695</v>
      </c>
      <c r="AQ52" s="312">
        <v>5.3</v>
      </c>
      <c r="AR52" s="313">
        <v>-35.799999999999997</v>
      </c>
    </row>
    <row r="53" spans="1:44" x14ac:dyDescent="0.15">
      <c r="A53" s="233"/>
      <c r="B53" s="229"/>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91" t="s">
        <v>529</v>
      </c>
      <c r="AL53" s="292"/>
      <c r="AM53" s="300">
        <v>5745567</v>
      </c>
      <c r="AN53" s="301">
        <v>41917</v>
      </c>
      <c r="AO53" s="302">
        <v>42.7</v>
      </c>
      <c r="AP53" s="303">
        <v>46402</v>
      </c>
      <c r="AQ53" s="304">
        <v>-11.3</v>
      </c>
      <c r="AR53" s="305">
        <v>54</v>
      </c>
    </row>
    <row r="54" spans="1:44" x14ac:dyDescent="0.15">
      <c r="A54" s="233"/>
      <c r="B54" s="229"/>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306"/>
      <c r="AL54" s="307" t="s">
        <v>528</v>
      </c>
      <c r="AM54" s="308">
        <v>4295835</v>
      </c>
      <c r="AN54" s="309">
        <v>31341</v>
      </c>
      <c r="AO54" s="310">
        <v>32.1</v>
      </c>
      <c r="AP54" s="311">
        <v>26897</v>
      </c>
      <c r="AQ54" s="312">
        <v>-6.3</v>
      </c>
      <c r="AR54" s="313">
        <v>38.4</v>
      </c>
    </row>
    <row r="55" spans="1:44" x14ac:dyDescent="0.15">
      <c r="A55" s="233"/>
      <c r="B55" s="229"/>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91" t="s">
        <v>530</v>
      </c>
      <c r="AL55" s="292"/>
      <c r="AM55" s="300">
        <v>7166525</v>
      </c>
      <c r="AN55" s="301">
        <v>52424</v>
      </c>
      <c r="AO55" s="302">
        <v>25.1</v>
      </c>
      <c r="AP55" s="303">
        <v>66343</v>
      </c>
      <c r="AQ55" s="304">
        <v>43</v>
      </c>
      <c r="AR55" s="305">
        <v>-17.899999999999999</v>
      </c>
    </row>
    <row r="56" spans="1:44" x14ac:dyDescent="0.15">
      <c r="A56" s="233"/>
      <c r="B56" s="229"/>
      <c r="C56" s="229"/>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306"/>
      <c r="AL56" s="307" t="s">
        <v>528</v>
      </c>
      <c r="AM56" s="308">
        <v>5509992</v>
      </c>
      <c r="AN56" s="309">
        <v>40307</v>
      </c>
      <c r="AO56" s="310">
        <v>28.6</v>
      </c>
      <c r="AP56" s="311">
        <v>34529</v>
      </c>
      <c r="AQ56" s="312">
        <v>28.4</v>
      </c>
      <c r="AR56" s="313">
        <v>0.2</v>
      </c>
    </row>
    <row r="57" spans="1:44" x14ac:dyDescent="0.15">
      <c r="A57" s="233"/>
      <c r="B57" s="229"/>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91" t="s">
        <v>531</v>
      </c>
      <c r="AL57" s="292"/>
      <c r="AM57" s="300">
        <v>11162427</v>
      </c>
      <c r="AN57" s="301">
        <v>81934</v>
      </c>
      <c r="AO57" s="302">
        <v>56.3</v>
      </c>
      <c r="AP57" s="303">
        <v>56416</v>
      </c>
      <c r="AQ57" s="304">
        <v>-15</v>
      </c>
      <c r="AR57" s="305">
        <v>71.3</v>
      </c>
    </row>
    <row r="58" spans="1:44" x14ac:dyDescent="0.15">
      <c r="A58" s="233"/>
      <c r="B58" s="229"/>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306"/>
      <c r="AL58" s="307" t="s">
        <v>528</v>
      </c>
      <c r="AM58" s="308">
        <v>9692491</v>
      </c>
      <c r="AN58" s="309">
        <v>71144</v>
      </c>
      <c r="AO58" s="310">
        <v>76.5</v>
      </c>
      <c r="AP58" s="311">
        <v>32623</v>
      </c>
      <c r="AQ58" s="312">
        <v>-5.5</v>
      </c>
      <c r="AR58" s="313">
        <v>82</v>
      </c>
    </row>
    <row r="59" spans="1:44" x14ac:dyDescent="0.15">
      <c r="A59" s="233"/>
      <c r="B59" s="229"/>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91" t="s">
        <v>532</v>
      </c>
      <c r="AL59" s="292"/>
      <c r="AM59" s="300">
        <v>5445825</v>
      </c>
      <c r="AN59" s="301">
        <v>40259</v>
      </c>
      <c r="AO59" s="302">
        <v>-50.9</v>
      </c>
      <c r="AP59" s="303">
        <v>49217</v>
      </c>
      <c r="AQ59" s="304">
        <v>-12.8</v>
      </c>
      <c r="AR59" s="305">
        <v>-38.1</v>
      </c>
    </row>
    <row r="60" spans="1:44" x14ac:dyDescent="0.15">
      <c r="A60" s="233"/>
      <c r="B60" s="229"/>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306"/>
      <c r="AL60" s="307" t="s">
        <v>528</v>
      </c>
      <c r="AM60" s="308">
        <v>3668237</v>
      </c>
      <c r="AN60" s="309">
        <v>27118</v>
      </c>
      <c r="AO60" s="310">
        <v>-61.9</v>
      </c>
      <c r="AP60" s="311">
        <v>27232</v>
      </c>
      <c r="AQ60" s="312">
        <v>-16.5</v>
      </c>
      <c r="AR60" s="313">
        <v>-45.4</v>
      </c>
    </row>
    <row r="61" spans="1:44" x14ac:dyDescent="0.15">
      <c r="A61" s="233"/>
      <c r="B61" s="229"/>
      <c r="C61" s="229"/>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91" t="s">
        <v>533</v>
      </c>
      <c r="AL61" s="314"/>
      <c r="AM61" s="315">
        <v>6711540</v>
      </c>
      <c r="AN61" s="316">
        <v>49182</v>
      </c>
      <c r="AO61" s="317">
        <v>7.1</v>
      </c>
      <c r="AP61" s="318">
        <v>54137</v>
      </c>
      <c r="AQ61" s="319">
        <v>-2.7</v>
      </c>
      <c r="AR61" s="305">
        <v>9.8000000000000007</v>
      </c>
    </row>
    <row r="62" spans="1:44" x14ac:dyDescent="0.15">
      <c r="A62" s="233"/>
      <c r="B62" s="229"/>
      <c r="C62" s="229"/>
      <c r="D62" s="229"/>
      <c r="E62" s="229"/>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306"/>
      <c r="AL62" s="307" t="s">
        <v>528</v>
      </c>
      <c r="AM62" s="308">
        <v>5285381</v>
      </c>
      <c r="AN62" s="309">
        <v>38727</v>
      </c>
      <c r="AO62" s="310">
        <v>9</v>
      </c>
      <c r="AP62" s="311">
        <v>29995</v>
      </c>
      <c r="AQ62" s="312">
        <v>1.1000000000000001</v>
      </c>
      <c r="AR62" s="313">
        <v>7.9</v>
      </c>
    </row>
    <row r="63" spans="1:44" x14ac:dyDescent="0.15">
      <c r="A63" s="233"/>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row>
    <row r="64" spans="1:44" x14ac:dyDescent="0.15">
      <c r="A64" s="233"/>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row>
    <row r="65" spans="1:46" x14ac:dyDescent="0.15">
      <c r="A65" s="233"/>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row>
    <row r="66" spans="1:46" x14ac:dyDescent="0.15">
      <c r="A66" s="320"/>
      <c r="B66" s="287"/>
      <c r="C66" s="287"/>
      <c r="D66" s="287"/>
      <c r="E66" s="287"/>
      <c r="F66" s="287"/>
      <c r="G66" s="287"/>
      <c r="H66" s="287"/>
      <c r="I66" s="287"/>
      <c r="J66" s="287"/>
      <c r="K66" s="287"/>
      <c r="L66" s="287"/>
      <c r="M66" s="287"/>
      <c r="N66" s="287"/>
      <c r="O66" s="287"/>
      <c r="P66" s="287"/>
      <c r="Q66" s="287"/>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321"/>
    </row>
    <row r="67" spans="1:46" ht="13.5" hidden="1" customHeight="1" x14ac:dyDescent="0.15">
      <c r="AK67" s="229"/>
      <c r="AL67" s="229"/>
      <c r="AM67" s="229"/>
      <c r="AN67" s="229"/>
      <c r="AO67" s="229"/>
      <c r="AP67" s="229"/>
      <c r="AQ67" s="229"/>
      <c r="AR67" s="229"/>
      <c r="AS67" s="229"/>
      <c r="AT67" s="229"/>
    </row>
    <row r="68" spans="1:46" ht="13.5" hidden="1" customHeight="1" x14ac:dyDescent="0.15">
      <c r="AK68" s="229"/>
      <c r="AL68" s="229"/>
      <c r="AM68" s="229"/>
      <c r="AN68" s="229"/>
      <c r="AO68" s="229"/>
      <c r="AP68" s="229"/>
      <c r="AQ68" s="229"/>
      <c r="AR68" s="229"/>
    </row>
    <row r="69" spans="1:46" ht="13.5" hidden="1" customHeight="1" x14ac:dyDescent="0.15">
      <c r="AK69" s="229"/>
      <c r="AL69" s="229"/>
      <c r="AM69" s="229"/>
      <c r="AN69" s="229"/>
      <c r="AO69" s="229"/>
      <c r="AP69" s="229"/>
      <c r="AQ69" s="229"/>
      <c r="AR69" s="229"/>
    </row>
    <row r="70" spans="1:46" hidden="1" x14ac:dyDescent="0.15">
      <c r="AK70" s="229"/>
      <c r="AL70" s="229"/>
      <c r="AM70" s="229"/>
      <c r="AN70" s="229"/>
      <c r="AO70" s="229"/>
      <c r="AP70" s="229"/>
      <c r="AQ70" s="229"/>
      <c r="AR70" s="229"/>
    </row>
    <row r="71" spans="1:46" hidden="1" x14ac:dyDescent="0.15">
      <c r="AK71" s="229"/>
      <c r="AL71" s="229"/>
      <c r="AM71" s="229"/>
      <c r="AN71" s="229"/>
      <c r="AO71" s="229"/>
      <c r="AP71" s="229"/>
      <c r="AQ71" s="229"/>
      <c r="AR71" s="229"/>
    </row>
    <row r="72" spans="1:46" hidden="1" x14ac:dyDescent="0.15">
      <c r="AK72" s="229"/>
      <c r="AL72" s="229"/>
      <c r="AM72" s="229"/>
      <c r="AN72" s="229"/>
      <c r="AO72" s="229"/>
      <c r="AP72" s="229"/>
      <c r="AQ72" s="229"/>
      <c r="AR72" s="229"/>
    </row>
    <row r="73" spans="1:46" hidden="1" x14ac:dyDescent="0.15">
      <c r="AK73" s="229"/>
      <c r="AL73" s="229"/>
      <c r="AM73" s="229"/>
      <c r="AN73" s="229"/>
      <c r="AO73" s="229"/>
      <c r="AP73" s="229"/>
      <c r="AQ73" s="229"/>
      <c r="AR73" s="229"/>
    </row>
  </sheetData>
  <sheetProtection algorithmName="SHA-512" hashValue="JGY7G/b1CUyfsYoeXawEaedbptTJLPnIvre1vMslQwUXo1wD4nEE9k/5g7C8cQenWsBnsr0PsH573eYpK+x3Vw==" saltValue="2dL/OErgP3Tkfq7u+RgiM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27" customWidth="1"/>
    <col min="126" max="16384" width="9" style="226" hidden="1"/>
  </cols>
  <sheetData>
    <row r="1" spans="2:125" ht="13.5" customHeight="1" x14ac:dyDescent="0.15">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6"/>
      <c r="DR1" s="226"/>
      <c r="DS1" s="226"/>
      <c r="DT1" s="226"/>
      <c r="DU1" s="226"/>
    </row>
    <row r="2" spans="2:125" x14ac:dyDescent="0.15">
      <c r="B2" s="226"/>
      <c r="DG2" s="226"/>
    </row>
    <row r="3" spans="2:125" x14ac:dyDescent="0.15">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H3" s="226"/>
      <c r="DI3" s="226"/>
      <c r="DJ3" s="226"/>
      <c r="DK3" s="226"/>
      <c r="DL3" s="226"/>
      <c r="DM3" s="226"/>
      <c r="DN3" s="226"/>
      <c r="DO3" s="226"/>
      <c r="DP3" s="226"/>
      <c r="DQ3" s="226"/>
      <c r="DR3" s="226"/>
      <c r="DS3" s="226"/>
      <c r="DT3" s="226"/>
      <c r="DU3" s="226"/>
    </row>
    <row r="4" spans="2:125" x14ac:dyDescent="0.15"/>
    <row r="5" spans="2:125" x14ac:dyDescent="0.15"/>
    <row r="6" spans="2:125" x14ac:dyDescent="0.15"/>
    <row r="7" spans="2:125" x14ac:dyDescent="0.15"/>
    <row r="8" spans="2:125" x14ac:dyDescent="0.15"/>
    <row r="9" spans="2:125" x14ac:dyDescent="0.15">
      <c r="DU9" s="22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26"/>
    </row>
    <row r="18" spans="125:125" x14ac:dyDescent="0.15"/>
    <row r="19" spans="125:125" x14ac:dyDescent="0.15"/>
    <row r="20" spans="125:125" x14ac:dyDescent="0.15">
      <c r="DU20" s="226"/>
    </row>
    <row r="21" spans="125:125" x14ac:dyDescent="0.15">
      <c r="DU21" s="22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26"/>
    </row>
    <row r="29" spans="125:125" x14ac:dyDescent="0.15"/>
    <row r="30" spans="125:125" x14ac:dyDescent="0.15"/>
    <row r="31" spans="125:125" x14ac:dyDescent="0.15"/>
    <row r="32" spans="125:125" x14ac:dyDescent="0.15"/>
    <row r="33" spans="2:125" x14ac:dyDescent="0.15">
      <c r="B33" s="226"/>
      <c r="G33" s="226"/>
      <c r="I33" s="226"/>
    </row>
    <row r="34" spans="2:125" x14ac:dyDescent="0.15">
      <c r="C34" s="226"/>
      <c r="P34" s="226"/>
      <c r="DE34" s="226"/>
      <c r="DH34" s="226"/>
    </row>
    <row r="35" spans="2:125" x14ac:dyDescent="0.15">
      <c r="D35" s="226"/>
      <c r="E35" s="226"/>
      <c r="DG35" s="226"/>
      <c r="DJ35" s="226"/>
      <c r="DP35" s="226"/>
      <c r="DQ35" s="226"/>
      <c r="DR35" s="226"/>
      <c r="DS35" s="226"/>
      <c r="DT35" s="226"/>
      <c r="DU35" s="226"/>
    </row>
    <row r="36" spans="2:125" x14ac:dyDescent="0.15">
      <c r="F36" s="226"/>
      <c r="H36" s="226"/>
      <c r="J36" s="226"/>
      <c r="K36" s="226"/>
      <c r="L36" s="226"/>
      <c r="M36" s="226"/>
      <c r="N36" s="226"/>
      <c r="O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26"/>
      <c r="BY36" s="226"/>
      <c r="BZ36" s="226"/>
      <c r="CA36" s="226"/>
      <c r="CB36" s="226"/>
      <c r="CC36" s="226"/>
      <c r="CD36" s="226"/>
      <c r="CE36" s="226"/>
      <c r="CF36" s="226"/>
      <c r="CG36" s="226"/>
      <c r="CH36" s="226"/>
      <c r="CI36" s="226"/>
      <c r="CJ36" s="226"/>
      <c r="CK36" s="226"/>
      <c r="CL36" s="226"/>
      <c r="CM36" s="226"/>
      <c r="CN36" s="226"/>
      <c r="CO36" s="226"/>
      <c r="CP36" s="226"/>
      <c r="CQ36" s="226"/>
      <c r="CR36" s="226"/>
      <c r="CS36" s="226"/>
      <c r="CT36" s="226"/>
      <c r="CU36" s="226"/>
      <c r="CV36" s="226"/>
      <c r="CW36" s="226"/>
      <c r="CX36" s="226"/>
      <c r="CY36" s="226"/>
      <c r="CZ36" s="226"/>
      <c r="DA36" s="226"/>
      <c r="DB36" s="226"/>
      <c r="DC36" s="226"/>
      <c r="DD36" s="226"/>
      <c r="DF36" s="226"/>
      <c r="DI36" s="226"/>
      <c r="DK36" s="226"/>
      <c r="DL36" s="226"/>
      <c r="DM36" s="226"/>
      <c r="DN36" s="226"/>
      <c r="DO36" s="226"/>
      <c r="DP36" s="226"/>
      <c r="DQ36" s="226"/>
      <c r="DR36" s="226"/>
      <c r="DS36" s="226"/>
      <c r="DT36" s="226"/>
      <c r="DU36" s="226"/>
    </row>
    <row r="37" spans="2:125" x14ac:dyDescent="0.15">
      <c r="DU37" s="226"/>
    </row>
    <row r="38" spans="2:125" x14ac:dyDescent="0.15">
      <c r="DT38" s="226"/>
      <c r="DU38" s="226"/>
    </row>
    <row r="39" spans="2:125" x14ac:dyDescent="0.15"/>
    <row r="40" spans="2:125" x14ac:dyDescent="0.15">
      <c r="DH40" s="226"/>
    </row>
    <row r="41" spans="2:125" x14ac:dyDescent="0.15">
      <c r="DE41" s="226"/>
    </row>
    <row r="42" spans="2:125" x14ac:dyDescent="0.15">
      <c r="DG42" s="226"/>
      <c r="DJ42" s="226"/>
    </row>
    <row r="43" spans="2:125" x14ac:dyDescent="0.15">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226"/>
      <c r="BU43" s="226"/>
      <c r="BV43" s="226"/>
      <c r="BW43" s="226"/>
      <c r="BX43" s="226"/>
      <c r="BY43" s="226"/>
      <c r="BZ43" s="226"/>
      <c r="CA43" s="226"/>
      <c r="CB43" s="226"/>
      <c r="CC43" s="226"/>
      <c r="CD43" s="226"/>
      <c r="CE43" s="226"/>
      <c r="CF43" s="226"/>
      <c r="CG43" s="226"/>
      <c r="CH43" s="226"/>
      <c r="CI43" s="226"/>
      <c r="CJ43" s="226"/>
      <c r="CK43" s="226"/>
      <c r="CL43" s="226"/>
      <c r="CM43" s="226"/>
      <c r="CN43" s="226"/>
      <c r="CO43" s="226"/>
      <c r="CP43" s="226"/>
      <c r="CQ43" s="226"/>
      <c r="CR43" s="226"/>
      <c r="CS43" s="226"/>
      <c r="CT43" s="226"/>
      <c r="CU43" s="226"/>
      <c r="CV43" s="226"/>
      <c r="CW43" s="226"/>
      <c r="CX43" s="226"/>
      <c r="CY43" s="226"/>
      <c r="CZ43" s="226"/>
      <c r="DA43" s="226"/>
      <c r="DB43" s="226"/>
      <c r="DC43" s="226"/>
      <c r="DD43" s="226"/>
      <c r="DF43" s="226"/>
      <c r="DI43" s="226"/>
      <c r="DK43" s="226"/>
      <c r="DL43" s="226"/>
      <c r="DM43" s="226"/>
      <c r="DN43" s="226"/>
      <c r="DO43" s="226"/>
      <c r="DP43" s="226"/>
      <c r="DQ43" s="226"/>
      <c r="DR43" s="226"/>
      <c r="DS43" s="226"/>
      <c r="DT43" s="226"/>
      <c r="DU43" s="226"/>
    </row>
    <row r="44" spans="2:125" x14ac:dyDescent="0.15">
      <c r="DU44" s="226"/>
    </row>
    <row r="45" spans="2:125" x14ac:dyDescent="0.15"/>
    <row r="46" spans="2:125" x14ac:dyDescent="0.15"/>
    <row r="47" spans="2:125" x14ac:dyDescent="0.15"/>
    <row r="48" spans="2:125" x14ac:dyDescent="0.15">
      <c r="DT48" s="226"/>
      <c r="DU48" s="226"/>
    </row>
    <row r="49" spans="120:125" x14ac:dyDescent="0.15">
      <c r="DU49" s="226"/>
    </row>
    <row r="50" spans="120:125" x14ac:dyDescent="0.15">
      <c r="DU50" s="226"/>
    </row>
    <row r="51" spans="120:125" x14ac:dyDescent="0.15">
      <c r="DP51" s="226"/>
      <c r="DQ51" s="226"/>
      <c r="DR51" s="226"/>
      <c r="DS51" s="226"/>
      <c r="DT51" s="226"/>
      <c r="DU51" s="226"/>
    </row>
    <row r="52" spans="120:125" x14ac:dyDescent="0.15"/>
    <row r="53" spans="120:125" x14ac:dyDescent="0.15"/>
    <row r="54" spans="120:125" x14ac:dyDescent="0.15">
      <c r="DU54" s="226"/>
    </row>
    <row r="55" spans="120:125" x14ac:dyDescent="0.15"/>
    <row r="56" spans="120:125" x14ac:dyDescent="0.15"/>
    <row r="57" spans="120:125" x14ac:dyDescent="0.15"/>
    <row r="58" spans="120:125" x14ac:dyDescent="0.15">
      <c r="DU58" s="226"/>
    </row>
    <row r="59" spans="120:125" x14ac:dyDescent="0.15"/>
    <row r="60" spans="120:125" x14ac:dyDescent="0.15"/>
    <row r="61" spans="120:125" x14ac:dyDescent="0.15"/>
    <row r="62" spans="120:125" x14ac:dyDescent="0.15"/>
    <row r="63" spans="120:125" x14ac:dyDescent="0.15">
      <c r="DU63" s="226"/>
    </row>
    <row r="64" spans="120:125" x14ac:dyDescent="0.15">
      <c r="DT64" s="226"/>
      <c r="DU64" s="226"/>
    </row>
    <row r="65" spans="123:125" x14ac:dyDescent="0.15"/>
    <row r="66" spans="123:125" x14ac:dyDescent="0.15"/>
    <row r="67" spans="123:125" x14ac:dyDescent="0.15"/>
    <row r="68" spans="123:125" x14ac:dyDescent="0.15"/>
    <row r="69" spans="123:125" x14ac:dyDescent="0.15">
      <c r="DS69" s="226"/>
      <c r="DT69" s="226"/>
      <c r="DU69" s="22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26"/>
    </row>
    <row r="83" spans="116:125" x14ac:dyDescent="0.15">
      <c r="DM83" s="226"/>
      <c r="DN83" s="226"/>
      <c r="DO83" s="226"/>
      <c r="DP83" s="226"/>
      <c r="DQ83" s="226"/>
      <c r="DR83" s="226"/>
      <c r="DS83" s="226"/>
      <c r="DT83" s="226"/>
      <c r="DU83" s="226"/>
    </row>
    <row r="84" spans="116:125" x14ac:dyDescent="0.15"/>
    <row r="85" spans="116:125" x14ac:dyDescent="0.15"/>
    <row r="86" spans="116:125" x14ac:dyDescent="0.15"/>
    <row r="87" spans="116:125" x14ac:dyDescent="0.15"/>
    <row r="88" spans="116:125" x14ac:dyDescent="0.15">
      <c r="DU88" s="22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26"/>
      <c r="DT94" s="226"/>
      <c r="DU94" s="226"/>
    </row>
    <row r="95" spans="116:125" ht="13.5" customHeight="1" x14ac:dyDescent="0.15">
      <c r="DU95" s="22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26"/>
    </row>
    <row r="102" spans="124:125" ht="13.5" customHeight="1" x14ac:dyDescent="0.15"/>
    <row r="103" spans="124:125" ht="13.5" customHeight="1" x14ac:dyDescent="0.15"/>
    <row r="104" spans="124:125" ht="13.5" customHeight="1" x14ac:dyDescent="0.15">
      <c r="DT104" s="226"/>
      <c r="DU104" s="22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26" t="s">
        <v>535</v>
      </c>
    </row>
    <row r="121" spans="125:125" ht="13.5" hidden="1" customHeight="1" x14ac:dyDescent="0.15">
      <c r="DU121" s="226"/>
    </row>
  </sheetData>
  <sheetProtection algorithmName="SHA-512" hashValue="hJAuplJIzId/vZ3PQCf2O0U0o9kh35oy456/iPfHNZg1t2f2FMnD9b7ryNjh2McM4L/tlwissUrhRUxMD+ykCg==" saltValue="txYD8IMW9AxlhoRqUHq5j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27" customWidth="1"/>
    <col min="126" max="142" width="0" style="226" hidden="1" customWidth="1"/>
    <col min="143" max="16384" width="9" style="226" hidden="1"/>
  </cols>
  <sheetData>
    <row r="1" spans="1:125" ht="13.5" customHeight="1"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6"/>
      <c r="DR1" s="226"/>
      <c r="DS1" s="226"/>
      <c r="DT1" s="226"/>
      <c r="DU1" s="226"/>
    </row>
    <row r="2" spans="1:125" x14ac:dyDescent="0.15">
      <c r="B2" s="226"/>
      <c r="T2" s="226"/>
    </row>
    <row r="3" spans="1:125" x14ac:dyDescent="0.15">
      <c r="C3" s="226"/>
      <c r="D3" s="226"/>
      <c r="E3" s="226"/>
      <c r="F3" s="226"/>
      <c r="G3" s="226"/>
      <c r="H3" s="226"/>
      <c r="I3" s="226"/>
      <c r="J3" s="226"/>
      <c r="K3" s="226"/>
      <c r="L3" s="226"/>
      <c r="M3" s="226"/>
      <c r="N3" s="226"/>
      <c r="O3" s="226"/>
      <c r="P3" s="226"/>
      <c r="Q3" s="226"/>
      <c r="R3" s="226"/>
      <c r="S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26"/>
      <c r="G33" s="226"/>
      <c r="I33" s="226"/>
    </row>
    <row r="34" spans="2:125" x14ac:dyDescent="0.15">
      <c r="C34" s="226"/>
      <c r="P34" s="226"/>
      <c r="R34" s="226"/>
      <c r="U34" s="226"/>
    </row>
    <row r="35" spans="2:125" x14ac:dyDescent="0.15">
      <c r="D35" s="226"/>
      <c r="E35" s="226"/>
      <c r="T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6"/>
      <c r="BR35" s="226"/>
      <c r="BS35" s="226"/>
      <c r="BT35" s="226"/>
      <c r="BU35" s="226"/>
      <c r="BV35" s="226"/>
      <c r="BW35" s="226"/>
      <c r="BX35" s="226"/>
      <c r="BY35" s="226"/>
      <c r="BZ35" s="226"/>
      <c r="CA35" s="226"/>
      <c r="CB35" s="226"/>
      <c r="CC35" s="226"/>
      <c r="CD35" s="226"/>
      <c r="CE35" s="226"/>
      <c r="CF35" s="226"/>
      <c r="CG35" s="226"/>
      <c r="CH35" s="226"/>
      <c r="CI35" s="226"/>
      <c r="CJ35" s="226"/>
      <c r="CK35" s="226"/>
      <c r="CL35" s="226"/>
      <c r="CM35" s="226"/>
      <c r="CN35" s="226"/>
      <c r="CO35" s="226"/>
      <c r="CP35" s="226"/>
      <c r="CQ35" s="226"/>
      <c r="CR35" s="226"/>
      <c r="CS35" s="226"/>
      <c r="CT35" s="226"/>
      <c r="CU35" s="226"/>
      <c r="CV35" s="226"/>
      <c r="CW35" s="226"/>
      <c r="CX35" s="226"/>
      <c r="CY35" s="226"/>
      <c r="CZ35" s="226"/>
      <c r="DA35" s="226"/>
      <c r="DB35" s="226"/>
      <c r="DC35" s="226"/>
      <c r="DD35" s="226"/>
      <c r="DE35" s="226"/>
      <c r="DF35" s="226"/>
      <c r="DG35" s="226"/>
      <c r="DH35" s="226"/>
      <c r="DI35" s="226"/>
      <c r="DJ35" s="226"/>
      <c r="DK35" s="226"/>
      <c r="DL35" s="226"/>
      <c r="DM35" s="226"/>
      <c r="DN35" s="226"/>
      <c r="DO35" s="226"/>
      <c r="DP35" s="226"/>
      <c r="DQ35" s="226"/>
      <c r="DR35" s="226"/>
      <c r="DS35" s="226"/>
      <c r="DT35" s="226"/>
      <c r="DU35" s="226"/>
    </row>
    <row r="36" spans="2:125" x14ac:dyDescent="0.15">
      <c r="F36" s="226"/>
      <c r="H36" s="226"/>
      <c r="J36" s="226"/>
      <c r="K36" s="226"/>
      <c r="L36" s="226"/>
      <c r="M36" s="226"/>
      <c r="N36" s="226"/>
      <c r="O36" s="226"/>
      <c r="Q36" s="226"/>
      <c r="S36" s="226"/>
      <c r="V36" s="226"/>
    </row>
    <row r="37" spans="2:125" x14ac:dyDescent="0.15"/>
    <row r="38" spans="2:125" x14ac:dyDescent="0.15"/>
    <row r="39" spans="2:125" x14ac:dyDescent="0.15"/>
    <row r="40" spans="2:125" x14ac:dyDescent="0.15">
      <c r="U40" s="226"/>
    </row>
    <row r="41" spans="2:125" x14ac:dyDescent="0.15">
      <c r="R41" s="226"/>
    </row>
    <row r="42" spans="2:125" x14ac:dyDescent="0.15">
      <c r="T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6"/>
      <c r="BR42" s="226"/>
      <c r="BS42" s="226"/>
      <c r="BT42" s="226"/>
      <c r="BU42" s="226"/>
      <c r="BV42" s="226"/>
      <c r="BW42" s="226"/>
      <c r="BX42" s="226"/>
      <c r="BY42" s="226"/>
      <c r="BZ42" s="226"/>
      <c r="CA42" s="226"/>
      <c r="CB42" s="226"/>
      <c r="CC42" s="226"/>
      <c r="CD42" s="226"/>
      <c r="CE42" s="226"/>
      <c r="CF42" s="226"/>
      <c r="CG42" s="226"/>
      <c r="CH42" s="226"/>
      <c r="CI42" s="226"/>
      <c r="CJ42" s="226"/>
      <c r="CK42" s="226"/>
      <c r="CL42" s="226"/>
      <c r="CM42" s="226"/>
      <c r="CN42" s="226"/>
      <c r="CO42" s="226"/>
      <c r="CP42" s="226"/>
      <c r="CQ42" s="226"/>
      <c r="CR42" s="226"/>
      <c r="CS42" s="226"/>
      <c r="CT42" s="226"/>
      <c r="CU42" s="226"/>
      <c r="CV42" s="226"/>
      <c r="CW42" s="226"/>
      <c r="CX42" s="226"/>
      <c r="CY42" s="226"/>
      <c r="CZ42" s="226"/>
      <c r="DA42" s="226"/>
      <c r="DB42" s="226"/>
      <c r="DC42" s="226"/>
      <c r="DD42" s="226"/>
      <c r="DE42" s="226"/>
      <c r="DF42" s="226"/>
      <c r="DG42" s="226"/>
      <c r="DH42" s="226"/>
      <c r="DI42" s="226"/>
      <c r="DJ42" s="226"/>
      <c r="DK42" s="226"/>
      <c r="DL42" s="226"/>
      <c r="DM42" s="226"/>
      <c r="DN42" s="226"/>
      <c r="DO42" s="226"/>
      <c r="DP42" s="226"/>
      <c r="DQ42" s="226"/>
      <c r="DR42" s="226"/>
      <c r="DS42" s="226"/>
      <c r="DT42" s="226"/>
      <c r="DU42" s="226"/>
    </row>
    <row r="43" spans="2:125" x14ac:dyDescent="0.15">
      <c r="Q43" s="226"/>
      <c r="S43" s="226"/>
      <c r="V43" s="22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27" t="s">
        <v>536</v>
      </c>
    </row>
  </sheetData>
  <sheetProtection algorithmName="SHA-512" hashValue="GOg6Ubd2Eg35aTuFYnWlvgtIG0Hp5nQwif7JT2bH5vAqVHS54w1WA5nIjXnw1hjxnzqplFxRQ2NabdtEfSXlsg==" saltValue="RXXruOwsGyo+ZWZkARVo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537</v>
      </c>
      <c r="G46" s="8" t="s">
        <v>538</v>
      </c>
      <c r="H46" s="8" t="s">
        <v>539</v>
      </c>
      <c r="I46" s="8" t="s">
        <v>540</v>
      </c>
      <c r="J46" s="9" t="s">
        <v>541</v>
      </c>
    </row>
    <row r="47" spans="2:10" ht="57.75" customHeight="1" x14ac:dyDescent="0.15">
      <c r="B47" s="10"/>
      <c r="C47" s="1177" t="s">
        <v>3</v>
      </c>
      <c r="D47" s="1177"/>
      <c r="E47" s="1178"/>
      <c r="F47" s="11">
        <v>11.94</v>
      </c>
      <c r="G47" s="12">
        <v>11.9</v>
      </c>
      <c r="H47" s="12">
        <v>14.73</v>
      </c>
      <c r="I47" s="12">
        <v>14.53</v>
      </c>
      <c r="J47" s="13">
        <v>14.65</v>
      </c>
    </row>
    <row r="48" spans="2:10" ht="57.75" customHeight="1" x14ac:dyDescent="0.15">
      <c r="B48" s="14"/>
      <c r="C48" s="1179" t="s">
        <v>4</v>
      </c>
      <c r="D48" s="1179"/>
      <c r="E48" s="1180"/>
      <c r="F48" s="15">
        <v>7.46</v>
      </c>
      <c r="G48" s="16">
        <v>8.86</v>
      </c>
      <c r="H48" s="16">
        <v>7.8</v>
      </c>
      <c r="I48" s="16">
        <v>6.34</v>
      </c>
      <c r="J48" s="17">
        <v>13.42</v>
      </c>
    </row>
    <row r="49" spans="2:10" ht="57.75" customHeight="1" thickBot="1" x14ac:dyDescent="0.2">
      <c r="B49" s="18"/>
      <c r="C49" s="1181" t="s">
        <v>5</v>
      </c>
      <c r="D49" s="1181"/>
      <c r="E49" s="1182"/>
      <c r="F49" s="19">
        <v>0.23</v>
      </c>
      <c r="G49" s="20">
        <v>1.43</v>
      </c>
      <c r="H49" s="20">
        <v>1.71</v>
      </c>
      <c r="I49" s="20" t="s">
        <v>542</v>
      </c>
      <c r="J49" s="21">
        <v>7.98</v>
      </c>
    </row>
    <row r="50" spans="2:10" x14ac:dyDescent="0.15"/>
  </sheetData>
  <sheetProtection algorithmName="SHA-512" hashValue="jUpwmx/dzYWAaHSfdP/m4PBnTIiNqkJ/Qgk1uo/IqwK0T7bqzGoY6FtrJM9QdOFLn+JoSw76d9IBYaTbnxZGdw==" saltValue="o1QSKH76q8jjD785/iy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2023-03-25T05:08:22Z</cp:lastPrinted>
  <dcterms:created xsi:type="dcterms:W3CDTF">2023-02-20T05:43:13Z</dcterms:created>
  <dcterms:modified xsi:type="dcterms:W3CDTF">2023-10-31T08:28:24Z</dcterms:modified>
  <cp:category/>
</cp:coreProperties>
</file>