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3_市町村→県\２回目_公表用様式\34 北名古屋市\"/>
    </mc:Choice>
  </mc:AlternateContent>
  <xr:revisionPtr revIDLastSave="0" documentId="13_ncr:1_{06F5D221-6F21-4581-A8D8-D56D81891BDE}"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l="1"/>
  <c r="BW34" i="10" s="1"/>
  <c r="BW35" i="10" s="1"/>
  <c r="BW36" i="10" s="1"/>
  <c r="BW37" i="10" s="1"/>
  <c r="BW38" i="10" s="1"/>
  <c r="BW39" i="10" s="1"/>
  <c r="CO34" i="10" l="1"/>
</calcChain>
</file>

<file path=xl/sharedStrings.xml><?xml version="1.0" encoding="utf-8"?>
<sst xmlns="http://schemas.openxmlformats.org/spreadsheetml/2006/main" count="1120" uniqueCount="605">
  <si>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</si>
  <si>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</si>
  <si>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</si>
  <si>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</si>
  <si>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</si>
  <si>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</si>
  <si>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</si>
  <si>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</si>
  <si>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</si>
  <si>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</si>
  <si>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</si>
  <si>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</si>
  <si>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</si>
  <si>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</si>
  <si>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</si>
  <si>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</si>
  <si>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</si>
  <si>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</si>
  <si>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</si>
  <si>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</si>
  <si>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</si>
  <si>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</si>
  <si>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</si>
  <si>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</si>
  <si>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</si>
  <si>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</si>
  <si>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</si>
  <si>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</si>
  <si>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</si>
  <si>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</si>
  <si>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</si>
  <si>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</si>
  <si>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</si>
  <si>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</si>
  <si>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</si>
  <si>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</si>
  <si>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</si>
  <si>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</si>
  <si>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</si>
  <si>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</si>
  <si>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</si>
  <si>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</si>
  <si>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</si>
  <si>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</si>
  <si>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</si>
  <si>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</si>
  <si>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</si>
  <si>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</si>
  <si>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</si>
  <si>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</si>
  <si>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</si>
  <si>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</si>
  <si>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</si>
  <si>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</si>
  <si>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</si>
  <si>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</si>
  <si>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</si>
  <si>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</si>
  <si>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</si>
  <si>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</si>
  <si>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</si>
  <si>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</si>
  <si>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</si>
  <si>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</si>
  <si>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</si>
  <si>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</si>
  <si>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</si>
  <si>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</si>
  <si>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</si>
  <si>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</si>
  <si>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</si>
  <si>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</si>
  <si>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</si>
  <si>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</si>
  <si>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</si>
  <si>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</si>
  <si>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</si>
  <si>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</si>
  <si>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</si>
  <si>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</si>
  <si>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</si>
  <si>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</si>
  <si>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</si>
  <si>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</si>
  <si>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</si>
  <si>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</si>
  <si>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</si>
  <si>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</si>
  <si>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</si>
  <si>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</si>
  <si>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</si>
  <si>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</si>
  <si>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</si>
  <si>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</si>
  <si>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</si>
  <si>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</si>
  <si>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</si>
  <si>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</si>
  <si>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北名古屋市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</si>
  <si>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</si>
  <si>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</si>
  <si>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</si>
  <si>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</si>
  <si>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</si>
  <si>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</si>
  <si>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</si>
  <si>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</si>
  <si>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</si>
  <si>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</si>
  <si>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</si>
  <si>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</si>
  <si>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</si>
  <si>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</si>
  <si>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</si>
  <si>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</si>
  <si>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</si>
  <si>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</si>
  <si>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</si>
  <si>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</si>
  <si>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</si>
  <si>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</si>
  <si>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</si>
  <si>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</si>
  <si>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</si>
  <si>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</si>
  <si>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</si>
  <si>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</si>
  <si>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</si>
  <si>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</si>
  <si>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</si>
  <si>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</si>
  <si>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</si>
  <si>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</si>
  <si>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</si>
  <si>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</si>
  <si>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</si>
  <si>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</si>
  <si>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</si>
  <si>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</si>
  <si>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</si>
  <si>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</si>
  <si>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</si>
  <si>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</si>
  <si>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</si>
  <si>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</si>
  <si>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</si>
  <si>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</si>
  <si>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</si>
  <si>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</si>
  <si>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</si>
  <si>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</si>
  <si>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</si>
  <si>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</si>
  <si>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</si>
  <si>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</si>
  <si>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</si>
  <si>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</si>
  <si>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</si>
  <si>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</si>
  <si>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</si>
  <si>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</si>
  <si>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</si>
  <si>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</si>
  <si>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</si>
  <si>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</si>
  <si>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</si>
  <si>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</si>
  <si>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</si>
  <si>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</si>
  <si>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</si>
  <si>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</si>
  <si>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</si>
  <si>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</si>
  <si>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</si>
  <si>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</si>
  <si>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</si>
  <si>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</si>
  <si>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</si>
  <si>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</si>
  <si>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</si>
  <si>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</si>
  <si>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</si>
  <si>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</si>
  <si>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</si>
  <si>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</si>
  <si>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</si>
  <si>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</si>
  <si>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</si>
  <si>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</si>
  <si>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</si>
  <si>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</si>
  <si>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</si>
  <si>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</si>
  <si>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</si>
  <si>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</si>
  <si>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</si>
  <si>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</si>
  <si>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</si>
  <si>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</si>
  <si>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</si>
  <si>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</si>
  <si>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</si>
  <si>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</si>
  <si>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</si>
  <si>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</si>
  <si>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</si>
  <si>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</si>
  <si>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</si>
  <si>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</si>
  <si>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</si>
  <si>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</si>
  <si>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</si>
  <si>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</si>
  <si>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愛知県北名古屋市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</si>
  <si>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</si>
  <si>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</si>
  <si>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</si>
  <si>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</si>
  <si>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</si>
  <si>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</si>
  <si>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</si>
  <si>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</si>
  <si>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</si>
  <si>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</si>
  <si>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</si>
  <si>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</si>
  <si>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</si>
  <si>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</si>
  <si>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</si>
  <si>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</si>
  <si>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</si>
  <si>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</si>
  <si>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</si>
  <si>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</si>
  <si>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</si>
  <si>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</si>
  <si>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</si>
  <si>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</si>
  <si>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</si>
  <si>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</si>
  <si>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</si>
  <si>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</si>
  <si>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</si>
  <si>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</si>
  <si>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</si>
  <si>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</si>
  <si>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</si>
  <si>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</si>
  <si>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</si>
  <si>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</si>
  <si>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</si>
  <si>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</si>
  <si>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</si>
  <si>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</si>
  <si>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</si>
  <si>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</si>
  <si>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</si>
  <si>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</si>
  <si>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</si>
  <si>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</si>
  <si>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</si>
  <si>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</si>
  <si>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</si>
  <si>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</si>
  <si>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</si>
  <si>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</si>
  <si>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</si>
  <si>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</si>
  <si>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</si>
  <si>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</si>
  <si>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</si>
  <si>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</si>
  <si>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</si>
  <si>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</si>
  <si>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</si>
  <si>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</si>
  <si>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</si>
  <si>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</si>
  <si>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</si>
  <si>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</si>
  <si>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</si>
  <si>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</si>
  <si>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</si>
  <si>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</si>
  <si>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</si>
  <si>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</si>
  <si>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</si>
  <si>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</si>
  <si>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</si>
  <si>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</si>
  <si>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</si>
  <si>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</si>
  <si>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</si>
  <si>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</si>
  <si>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</si>
  <si>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</si>
  <si>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</si>
  <si>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</si>
  <si>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</si>
  <si>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</si>
  <si>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</si>
  <si>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</si>
  <si>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</si>
  <si>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</si>
  <si>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</si>
  <si>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</si>
  <si>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</si>
  <si>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</si>
  <si>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</si>
  <si>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</si>
  <si>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</si>
  <si>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</si>
  <si>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</si>
  <si>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</si>
  <si>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</si>
  <si>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</si>
  <si>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</si>
  <si>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</si>
  <si>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</si>
  <si>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</si>
  <si>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</si>
  <si>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</si>
  <si>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</si>
  <si>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</si>
  <si>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</si>
  <si>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</si>
  <si>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</si>
  <si>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</si>
  <si>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</si>
  <si>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</si>
  <si>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</si>
  <si>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</si>
  <si>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</si>
  <si>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</si>
  <si>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</si>
  <si>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</si>
  <si>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</si>
  <si>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宅地造成</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</si>
  <si>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</si>
  <si>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</si>
  <si>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</si>
  <si>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</si>
  <si>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</si>
  <si>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</si>
  <si>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</si>
  <si>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</si>
  <si>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</si>
  <si>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</si>
  <si>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</si>
  <si>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</si>
  <si>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</si>
  <si>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</si>
  <si>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</si>
  <si>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</si>
  <si>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</si>
  <si>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</si>
  <si>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</si>
  <si>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</si>
  <si>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</si>
  <si>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</si>
  <si>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</si>
  <si>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</si>
  <si>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</si>
  <si>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</si>
  <si>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</si>
  <si>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</si>
  <si>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</si>
  <si>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愛知県北名古屋市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</si>
  <si>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</si>
  <si>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</si>
  <si>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</si>
  <si>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</si>
  <si>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</si>
  <si>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</si>
  <si>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</si>
  <si>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</si>
  <si>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</si>
  <si>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</si>
  <si>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</si>
  <si>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</si>
  <si>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</si>
  <si>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</si>
  <si>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</si>
  <si>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</si>
  <si>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</si>
  <si>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</si>
  <si>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</si>
  <si>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</si>
  <si>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</si>
  <si>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</si>
  <si>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</si>
  <si>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</si>
  <si>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</si>
  <si>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</si>
  <si>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</si>
  <si>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</si>
  <si>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</si>
  <si>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</si>
  <si>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</si>
  <si>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</si>
  <si>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</si>
  <si>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</si>
  <si>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</si>
  <si>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</si>
  <si>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</si>
  <si>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</si>
  <si>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</si>
  <si>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北名古屋市下水道事業会計</t>
    <phoneticPr fontId="5"/>
  </si>
  <si>
    <t>法適用企業</t>
    <phoneticPr fontId="5"/>
  </si>
  <si>
    <t>北名古屋沖村西部土地区画整理事業特別会計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</si>
  <si>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</si>
  <si>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</si>
  <si>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</si>
  <si>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</si>
  <si>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</si>
  <si>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</si>
  <si>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</si>
  <si>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</si>
  <si>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</si>
  <si>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</si>
  <si>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</si>
  <si>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</si>
  <si>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</si>
  <si>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</si>
  <si>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</si>
  <si>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</si>
  <si>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</si>
  <si>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</si>
  <si>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</si>
  <si>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</si>
  <si>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</si>
  <si>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</si>
  <si>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</si>
  <si>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</si>
  <si>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</si>
  <si>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</si>
  <si>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</si>
  <si>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</si>
  <si>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</si>
  <si>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</si>
  <si>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</si>
  <si>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</si>
  <si>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</si>
  <si>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</si>
  <si>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</si>
  <si>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</si>
  <si>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</si>
  <si>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</si>
  <si>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</si>
  <si>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</si>
  <si>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</si>
  <si>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</si>
  <si>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</si>
  <si>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</si>
  <si>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</si>
  <si>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</si>
  <si>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</si>
  <si>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</si>
  <si>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</si>
  <si>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</si>
  <si>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</si>
  <si>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</si>
  <si>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</si>
  <si>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</si>
  <si>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</si>
  <si>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</si>
  <si>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</si>
  <si>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</si>
  <si>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</si>
  <si>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</si>
  <si>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</si>
  <si>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北名古屋沖村西部土地区画整理事業特別会計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</si>
  <si>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</si>
  <si>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</si>
  <si>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</si>
  <si>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</si>
  <si>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</si>
  <si>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</si>
  <si>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</si>
  <si>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</si>
  <si>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</si>
  <si>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</si>
  <si>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</si>
  <si>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</si>
  <si>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</si>
  <si>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</si>
  <si>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</si>
  <si>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</si>
  <si>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</si>
  <si>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</si>
  <si>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</si>
  <si>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</si>
  <si>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</si>
  <si>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</si>
  <si>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</si>
  <si>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</si>
  <si>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</si>
  <si>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</si>
  <si>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</si>
  <si>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</si>
  <si>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</si>
  <si>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</si>
  <si>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</si>
  <si>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</si>
  <si>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</si>
  <si>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</si>
  <si>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</si>
  <si>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</si>
  <si>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</si>
  <si>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</si>
  <si>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</si>
  <si>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</si>
  <si>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</si>
  <si>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</si>
  <si>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</si>
  <si>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</si>
  <si>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</si>
  <si>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</si>
  <si>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</si>
  <si>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</si>
  <si>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</si>
  <si>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</si>
  <si>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</si>
  <si>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</si>
  <si>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</si>
  <si>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</si>
  <si>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</si>
  <si>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</si>
  <si>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</si>
  <si>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</si>
  <si>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</si>
  <si>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</si>
  <si>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</si>
  <si>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</si>
  <si>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</si>
  <si>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</si>
  <si>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</si>
  <si>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</si>
  <si>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</si>
  <si>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</si>
  <si>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</si>
  <si>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</si>
  <si>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</si>
  <si>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</si>
  <si>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</si>
  <si>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</si>
  <si>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</si>
  <si>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</si>
  <si>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</si>
  <si>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</si>
  <si>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</si>
  <si>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</si>
  <si>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</si>
  <si>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</si>
  <si>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</si>
  <si>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</si>
  <si>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</si>
  <si>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</si>
  <si>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</si>
  <si>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2.90</t>
  </si>
  <si>
    <t>▲ 2.33</t>
  </si>
  <si>
    <t>▲ 2.06</t>
  </si>
  <si>
    <t>一般会計</t>
  </si>
  <si>
    <t>北名古屋市下水道事業会計</t>
  </si>
  <si>
    <t>介護保険特別会計</t>
  </si>
  <si>
    <t>後期高齢者医療特別会計</t>
  </si>
  <si>
    <t>国民健康保険特別会計</t>
  </si>
  <si>
    <t>土地取得特別会計</t>
  </si>
  <si>
    <t>北名古屋沖村西部土地区画整理事業特別会計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</si>
  <si>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</si>
  <si>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</si>
  <si>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</si>
  <si>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</si>
  <si>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</si>
  <si>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</si>
  <si>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</si>
  <si>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</si>
  <si>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西春日井広域事務組合</t>
    <rPh sb="0" eb="10">
      <t>ニシカスガイコウイキジムクミアイ</t>
    </rPh>
    <phoneticPr fontId="2"/>
  </si>
  <si>
    <t>北名古屋衛生組合</t>
    <rPh sb="0" eb="4">
      <t>キタナゴヤ</t>
    </rPh>
    <rPh sb="4" eb="8">
      <t>エイセイクミアイ</t>
    </rPh>
    <phoneticPr fontId="2"/>
  </si>
  <si>
    <t>北名古屋水道企業団</t>
    <rPh sb="0" eb="4">
      <t>キタナゴヤ</t>
    </rPh>
    <rPh sb="4" eb="9">
      <t>スイドウキギョウダン</t>
    </rPh>
    <phoneticPr fontId="2"/>
  </si>
  <si>
    <t>愛知県市町村職員退職手当組合</t>
    <rPh sb="0" eb="8">
      <t>アイチケンシチョウソンショクイン</t>
    </rPh>
    <rPh sb="8" eb="12">
      <t>タイショクテアテ</t>
    </rPh>
    <rPh sb="12" eb="14">
      <t>クミアイ</t>
    </rPh>
    <phoneticPr fontId="2"/>
  </si>
  <si>
    <t>愛知県後期高齢者医療広域連合（一般会計）</t>
    <rPh sb="0" eb="8">
      <t>アイチケンコウキコウレイシャ</t>
    </rPh>
    <rPh sb="8" eb="10">
      <t>イリョウ</t>
    </rPh>
    <rPh sb="10" eb="14">
      <t>コウイキレンゴウ</t>
    </rPh>
    <rPh sb="15" eb="19">
      <t>イッパンカイケイ</t>
    </rPh>
    <phoneticPr fontId="2"/>
  </si>
  <si>
    <t>愛知県後期高齢者医療広域連合（後期高齢者医療特別会計）</t>
    <rPh sb="0" eb="14">
      <t>コウイキ</t>
    </rPh>
    <rPh sb="15" eb="26">
      <t>コウキコウレイシャイリョウトクベツカイケイ</t>
    </rPh>
    <phoneticPr fontId="2"/>
  </si>
  <si>
    <t>-</t>
    <phoneticPr fontId="2"/>
  </si>
  <si>
    <t>尾張土地開発公社</t>
    <rPh sb="0" eb="8">
      <t>オワリトチカイハツコウシャ</t>
    </rPh>
    <phoneticPr fontId="2"/>
  </si>
  <si>
    <t>まちづくり振興基金</t>
    <rPh sb="5" eb="9">
      <t>シンコウキキン</t>
    </rPh>
    <phoneticPr fontId="5"/>
  </si>
  <si>
    <t>都市計画事業基金</t>
    <rPh sb="0" eb="4">
      <t>トシケイカク</t>
    </rPh>
    <rPh sb="4" eb="8">
      <t>ジギョウキキン</t>
    </rPh>
    <phoneticPr fontId="5"/>
  </si>
  <si>
    <t>公共施設建設整備基金</t>
    <rPh sb="0" eb="10">
      <t>コウキョウシセツケンセツセイビキキン</t>
    </rPh>
    <phoneticPr fontId="5"/>
  </si>
  <si>
    <t>天野教育文化基金</t>
    <rPh sb="0" eb="8">
      <t>アマノキョウイクブンカキキン</t>
    </rPh>
    <phoneticPr fontId="5"/>
  </si>
  <si>
    <t>駅及び駅周辺整備事業基金</t>
    <rPh sb="0" eb="2">
      <t>エキオヨ</t>
    </rPh>
    <rPh sb="3" eb="8">
      <t>エキシュウヘンセイビ</t>
    </rPh>
    <rPh sb="8" eb="12">
      <t>ジギョウキキン</t>
    </rPh>
    <phoneticPr fontId="5"/>
  </si>
  <si>
    <t>-</t>
    <phoneticPr fontId="2"/>
  </si>
  <si>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</si>
  <si>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</si>
  <si>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</si>
  <si>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</si>
  <si>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</si>
  <si>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内平均値を上回っているものの、前年度比で11.3ポイント改善した。これは、普通交付税及び臨時財政対策債発行可能額の増額により標準財政規模が増加したことや、財政調整基金の積立て・積戻し、臨時財政対策債償還基金費を活用した減債基金の創設が主な要因である。
　有形固定資産減価償却率は、旧町にそれぞれ存在した給食センターの統廃合や西庁舎分館の建替えといった老朽化施設の新設や更新により、類似団体内平均値よりやや低い水準にあり、令和３年度は前年度比で1.6ポイント増加する結果となった。</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</si>
  <si>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</si>
  <si>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</si>
  <si>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</si>
  <si>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</si>
  <si>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</si>
  <si>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</si>
  <si>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内平均値を上回っているものの、前年度比で11.3ポイント改善した。これは、普通交付税及び臨時財政対策債発行可能額の増額により標準財政規模が増加したことや、財政調整基金の積立て・積戻し、臨時財政対策債償還基金費を活用した減債基金の創設が主な要因である。
　実質公債費比率については、普通交付税及び臨時財政対策債発行可能額が大幅に増加したことにより、単年度比較では前年度の6.9％から5.3％へ減少し、大きく改善した。ただし、改善した要因は一時的なものであることに加え、今後数年間は合併特例債に係る元利償還等のピーク時期にあたるため、実質公債費比率は今回より上昇する見込みで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</si>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</sst>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7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2"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0" fontId="20" fillId="0" borderId="34" xfId="20" applyFont="1" applyBorder="1" applyAlignment="1">
      <alignment horizontal="center" vertical="center"/>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12"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38" xfId="20" applyNumberFormat="1" applyFont="1" applyBorder="1" applyAlignment="1">
      <alignment horizontal="right" vertical="center" shrinkToFit="1"/>
    </xf>
    <xf numFmtId="178" fontId="20" fillId="0" borderId="87"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0" borderId="3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81" fontId="20" fillId="0" borderId="85"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8"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38" xfId="20" applyNumberFormat="1" applyFont="1" applyBorder="1" applyAlignment="1">
      <alignment horizontal="right"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64" xfId="20" applyNumberFormat="1" applyFont="1" applyBorder="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38" xfId="20" applyNumberForma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78" fontId="20" fillId="0" borderId="84" xfId="20" applyNumberFormat="1" applyFont="1" applyBorder="1" applyAlignment="1">
      <alignment horizontal="right" vertical="center" shrinkToFit="1"/>
    </xf>
    <xf numFmtId="181" fontId="1" fillId="0" borderId="85" xfId="20" applyNumberFormat="1" applyBorder="1" applyAlignment="1">
      <alignment horizontal="right" vertical="center" shrinkToFit="1"/>
    </xf>
    <xf numFmtId="0" fontId="1" fillId="0" borderId="31" xfId="20" applyBorder="1" applyAlignment="1">
      <alignment horizontal="center" vertical="center"/>
    </xf>
    <xf numFmtId="0" fontId="1" fillId="0" borderId="42" xfId="20" applyBorder="1" applyAlignment="1">
      <alignment horizontal="center" vertical="center"/>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0" fontId="1" fillId="0" borderId="12" xfId="20" applyBorder="1" applyAlignment="1">
      <alignment horizontal="right" vertical="center" shrinkToFit="1"/>
    </xf>
    <xf numFmtId="0" fontId="1" fillId="0" borderId="48" xfId="20" applyBorder="1" applyAlignment="1">
      <alignment horizontal="right" vertical="center" shrinkToFit="1"/>
    </xf>
    <xf numFmtId="0" fontId="1" fillId="0" borderId="38" xfId="20" applyBorder="1" applyAlignment="1">
      <alignment horizontal="right" vertical="center" shrinkToFit="1"/>
    </xf>
    <xf numFmtId="181" fontId="20" fillId="0" borderId="41" xfId="20" applyNumberFormat="1" applyFont="1"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181" fontId="20" fillId="0" borderId="64" xfId="20" applyNumberFormat="1" applyFont="1" applyBorder="1" applyAlignment="1">
      <alignment horizontal="right" vertical="center" shrinkToFit="1"/>
    </xf>
    <xf numFmtId="181"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181" fontId="20" fillId="0" borderId="54" xfId="20" applyNumberFormat="1" applyFont="1" applyBorder="1" applyAlignment="1">
      <alignment horizontal="right" vertical="center" shrinkToFit="1"/>
    </xf>
    <xf numFmtId="0" fontId="1" fillId="0" borderId="40" xfId="20" applyBorder="1" applyAlignment="1">
      <alignment horizontal="right" vertical="center" shrinkToFi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8" xfId="20" applyNumberFormat="1" applyFont="1" applyBorder="1" applyAlignment="1">
      <alignment horizontal="right" vertical="center" shrinkToFit="1"/>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178" fontId="20" fillId="0" borderId="37" xfId="20" applyNumberFormat="1" applyFon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91"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178" fontId="20" fillId="0" borderId="40" xfId="20" applyNumberFormat="1" applyFont="1" applyBorder="1" applyAlignment="1">
      <alignment horizontal="right" vertical="center" shrinkToFit="1"/>
    </xf>
    <xf numFmtId="0" fontId="1" fillId="0" borderId="89" xfId="20"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4" fillId="0" borderId="0" xfId="20"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84"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3">
    <cellStyle name="標準" xfId="0" builtinId="0"/>
    <cellStyle name="標準 2" xfId="6" xr:uid="{00000000-0005-0000-0000-000001000000}"/>
    <cellStyle name="標準 2 2" xfId="7" xr:uid="{00000000-0005-0000-0000-000002000000}"/>
    <cellStyle name="標準 2 2 2" xfId="21" xr:uid="{00000000-0005-0000-0000-000003000000}"/>
    <cellStyle name="標準 2 3" xfId="10" xr:uid="{00000000-0005-0000-0000-000004000000}"/>
    <cellStyle name="標準 3" xfId="11" xr:uid="{00000000-0005-0000-0000-000005000000}"/>
    <cellStyle name="標準 3 2" xfId="20" xr:uid="{00000000-0005-0000-0000-000006000000}"/>
    <cellStyle name="標準 4" xfId="5" xr:uid="{00000000-0005-0000-0000-000007000000}"/>
    <cellStyle name="標準 4_APAHO401600" xfId="1" xr:uid="{00000000-0005-0000-0000-000008000000}"/>
    <cellStyle name="標準 4_APAHO4019001" xfId="4" xr:uid="{00000000-0005-0000-0000-000009000000}"/>
    <cellStyle name="標準 4_ZJ08_022012_青森市_2010" xfId="3" xr:uid="{00000000-0005-0000-0000-00000A000000}"/>
    <cellStyle name="標準 6" xfId="8" xr:uid="{00000000-0005-0000-0000-00000B000000}"/>
    <cellStyle name="標準 6_APAHO401000" xfId="9" xr:uid="{00000000-0005-0000-0000-00000C000000}"/>
    <cellStyle name="標準 6_APAHO401200_O-JJ1016-001-3_財政状況資料集(決算状況カード(各会計・関係団体))(Rev2)2" xfId="15" xr:uid="{00000000-0005-0000-0000-00000D000000}"/>
    <cellStyle name="標準 6_APAHO402200_O-JJ1016-001-3_財政状況資料集(決算状況カード(各会計・関係団体))(Rev2)2" xfId="12" xr:uid="{00000000-0005-0000-0000-00000E000000}"/>
    <cellStyle name="標準 7" xfId="22" xr:uid="{00000000-0005-0000-0000-00000F000000}"/>
    <cellStyle name="標準_【レイアウト】（県）資料３（Ｐ２）　歳出比較分析表" xfId="16" xr:uid="{00000000-0005-0000-0000-000010000000}"/>
    <cellStyle name="標準_【レイアウト】（市）資料３（Ｐ２）　歳出比較分析表" xfId="17" xr:uid="{00000000-0005-0000-0000-000011000000}"/>
    <cellStyle name="標準_APAHO251300" xfId="18" xr:uid="{00000000-0005-0000-0000-000012000000}"/>
    <cellStyle name="標準_APAHO252300" xfId="19" xr:uid="{00000000-0005-0000-0000-000013000000}"/>
    <cellStyle name="標準_Book1" xfId="13" xr:uid="{00000000-0005-0000-0000-000014000000}"/>
    <cellStyle name="標準_O-JJ0722-001-3_決算状況カード(各会計・関係団体)_O-JJ1016-001-3_財政状況資料集(決算状況カード(各会計・関係団体))(Rev2)2" xfId="14" xr:uid="{00000000-0005-0000-0000-000015000000}"/>
    <cellStyle name="標準_O-JJ0722-001-8_連結実質赤字比率に係る赤字・黒字の構成分析" xfId="2" xr:uid="{00000000-0005-0000-0000-00001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45945</c:v>
                </c:pt>
              </c:numCache>
            </c:numRef>
          </c:val>
          <c:smooth val="0"/>
          <c:extLst>
            <c:ext xmlns:c16="http://schemas.microsoft.com/office/drawing/2014/chart" uri="{C3380CC4-5D6E-409C-BE32-E72D297353CC}">
              <c16:uniqueId val="{00000000-C474-41F4-B0F4-13BB369FB1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46351</c:v>
                </c:pt>
                <c:pt idx="1">
                  <c:v>29111</c:v>
                </c:pt>
                <c:pt idx="2">
                  <c:v>32922</c:v>
                </c:pt>
                <c:pt idx="3">
                  <c:v>25242</c:v>
                </c:pt>
                <c:pt idx="4">
                  <c:v>21396</c:v>
                </c:pt>
              </c:numCache>
            </c:numRef>
          </c:val>
          <c:smooth val="0"/>
          <c:extLst>
            <c:ext xmlns:c16="http://schemas.microsoft.com/office/drawing/2014/chart" uri="{C3380CC4-5D6E-409C-BE32-E72D297353CC}">
              <c16:uniqueId val="{00000001-C474-41F4-B0F4-13BB369FB19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3.68</c:v>
                </c:pt>
                <c:pt idx="1">
                  <c:v>5.54</c:v>
                </c:pt>
                <c:pt idx="2">
                  <c:v>7.02</c:v>
                </c:pt>
                <c:pt idx="3">
                  <c:v>7.48</c:v>
                </c:pt>
                <c:pt idx="4">
                  <c:v>10.199999999999999</c:v>
                </c:pt>
              </c:numCache>
            </c:numRef>
          </c:val>
          <c:extLst>
            <c:ext xmlns:c16="http://schemas.microsoft.com/office/drawing/2014/chart" uri="{C3380CC4-5D6E-409C-BE32-E72D297353CC}">
              <c16:uniqueId val="{00000000-B29E-4D04-86E2-AB83C49C5B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10.88</c:v>
                </c:pt>
                <c:pt idx="1">
                  <c:v>13.74</c:v>
                </c:pt>
                <c:pt idx="2">
                  <c:v>9.59</c:v>
                </c:pt>
                <c:pt idx="3">
                  <c:v>6.69</c:v>
                </c:pt>
                <c:pt idx="4">
                  <c:v>12.59</c:v>
                </c:pt>
              </c:numCache>
            </c:numRef>
          </c:val>
          <c:extLst>
            <c:ext xmlns:c16="http://schemas.microsoft.com/office/drawing/2014/chart" uri="{C3380CC4-5D6E-409C-BE32-E72D297353CC}">
              <c16:uniqueId val="{00000001-B29E-4D04-86E2-AB83C49C5B1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-2.9</c:v>
                </c:pt>
                <c:pt idx="1">
                  <c:v>4.8499999999999996</c:v>
                </c:pt>
                <c:pt idx="2">
                  <c:v>-2.33</c:v>
                </c:pt>
                <c:pt idx="3">
                  <c:v>-2.06</c:v>
                </c:pt>
                <c:pt idx="4">
                  <c:v>6.04</c:v>
                </c:pt>
              </c:numCache>
            </c:numRef>
          </c:val>
          <c:smooth val="0"/>
          <c:extLst>
            <c:ext xmlns:c16="http://schemas.microsoft.com/office/drawing/2014/chart" uri="{C3380CC4-5D6E-409C-BE32-E72D297353CC}">
              <c16:uniqueId val="{00000002-B29E-4D04-86E2-AB83C49C5B1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0.87</c:v>
                </c:pt>
                <c:pt idx="2">
                  <c:v>#N/A</c:v>
                </c:pt>
                <c:pt idx="3">
                  <c:v>1.1100000000000001</c:v>
                </c:pt>
                <c:pt idx="4">
                  <c:v>#N/A</c:v>
                </c:pt>
                <c:pt idx="5">
                  <c:v>1.7</c:v>
                </c:pt>
                <c:pt idx="6">
                  <c:v>0</c:v>
                </c:pt>
                <c:pt idx="7">
                  <c:v>0</c:v>
                </c:pt>
                <c:pt idx="8">
                  <c:v>0</c:v>
                </c:pt>
                <c:pt idx="9">
                  <c:v>0</c:v>
                </c:pt>
              </c:numCache>
            </c:numRef>
          </c:val>
          <c:extLst>
            <c:ext xmlns:c16="http://schemas.microsoft.com/office/drawing/2014/chart" uri="{C3380CC4-5D6E-409C-BE32-E72D297353CC}">
              <c16:uniqueId val="{00000000-4E74-443A-BE77-0BFC09563F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74-443A-BE77-0BFC09563F8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E74-443A-BE77-0BFC09563F8F}"/>
            </c:ext>
          </c:extLst>
        </c:ser>
        <c:ser>
          <c:idx val="3"/>
          <c:order val="3"/>
          <c:tx>
            <c:strRef>
              <c:f>データシート!$A$30</c:f>
              <c:strCache>
                <c:ptCount val="1"/>
                <c:pt idx="0">
                  <c:v>北名古屋沖村西部土地区画整理事業特別会計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2.38</c:v>
                </c:pt>
                <c:pt idx="4">
                  <c:v>#N/A</c:v>
                </c:pt>
                <c:pt idx="5">
                  <c:v>1.58</c:v>
                </c:pt>
                <c:pt idx="6">
                  <c:v>#N/A</c:v>
                </c:pt>
                <c:pt idx="7">
                  <c:v>0</c:v>
                </c:pt>
                <c:pt idx="8">
                  <c:v>#N/A</c:v>
                </c:pt>
                <c:pt idx="9">
                  <c:v>0</c:v>
                </c:pt>
              </c:numCache>
            </c:numRef>
          </c:val>
          <c:extLst>
            <c:ext xmlns:c16="http://schemas.microsoft.com/office/drawing/2014/chart" uri="{C3380CC4-5D6E-409C-BE32-E72D297353CC}">
              <c16:uniqueId val="{00000003-4E74-443A-BE77-0BFC09563F8F}"/>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E74-443A-BE77-0BFC09563F8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2.4300000000000002</c:v>
                </c:pt>
                <c:pt idx="2">
                  <c:v>#N/A</c:v>
                </c:pt>
                <c:pt idx="3">
                  <c:v>0.53</c:v>
                </c:pt>
                <c:pt idx="4">
                  <c:v>#N/A</c:v>
                </c:pt>
                <c:pt idx="5">
                  <c:v>0.09</c:v>
                </c:pt>
                <c:pt idx="6">
                  <c:v>#N/A</c:v>
                </c:pt>
                <c:pt idx="7">
                  <c:v>0.48</c:v>
                </c:pt>
                <c:pt idx="8">
                  <c:v>#N/A</c:v>
                </c:pt>
                <c:pt idx="9">
                  <c:v>0</c:v>
                </c:pt>
              </c:numCache>
            </c:numRef>
          </c:val>
          <c:extLst>
            <c:ext xmlns:c16="http://schemas.microsoft.com/office/drawing/2014/chart" uri="{C3380CC4-5D6E-409C-BE32-E72D297353CC}">
              <c16:uniqueId val="{00000005-4E74-443A-BE77-0BFC09563F8F}"/>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0.03</c:v>
                </c:pt>
                <c:pt idx="2">
                  <c:v>#N/A</c:v>
                </c:pt>
                <c:pt idx="3">
                  <c:v>0.04</c:v>
                </c:pt>
                <c:pt idx="4">
                  <c:v>#N/A</c:v>
                </c:pt>
                <c:pt idx="5">
                  <c:v>0.02</c:v>
                </c:pt>
                <c:pt idx="6">
                  <c:v>#N/A</c:v>
                </c:pt>
                <c:pt idx="7">
                  <c:v>0.02</c:v>
                </c:pt>
                <c:pt idx="8">
                  <c:v>#N/A</c:v>
                </c:pt>
                <c:pt idx="9">
                  <c:v>0.02</c:v>
                </c:pt>
              </c:numCache>
            </c:numRef>
          </c:val>
          <c:extLst>
            <c:ext xmlns:c16="http://schemas.microsoft.com/office/drawing/2014/chart" uri="{C3380CC4-5D6E-409C-BE32-E72D297353CC}">
              <c16:uniqueId val="{00000006-4E74-443A-BE77-0BFC09563F8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1.1599999999999999</c:v>
                </c:pt>
                <c:pt idx="2">
                  <c:v>#N/A</c:v>
                </c:pt>
                <c:pt idx="3">
                  <c:v>0.85</c:v>
                </c:pt>
                <c:pt idx="4">
                  <c:v>#N/A</c:v>
                </c:pt>
                <c:pt idx="5">
                  <c:v>0.57999999999999996</c:v>
                </c:pt>
                <c:pt idx="6">
                  <c:v>#N/A</c:v>
                </c:pt>
                <c:pt idx="7">
                  <c:v>1.67</c:v>
                </c:pt>
                <c:pt idx="8">
                  <c:v>#N/A</c:v>
                </c:pt>
                <c:pt idx="9">
                  <c:v>1.45</c:v>
                </c:pt>
              </c:numCache>
            </c:numRef>
          </c:val>
          <c:extLst>
            <c:ext xmlns:c16="http://schemas.microsoft.com/office/drawing/2014/chart" uri="{C3380CC4-5D6E-409C-BE32-E72D297353CC}">
              <c16:uniqueId val="{00000007-4E74-443A-BE77-0BFC09563F8F}"/>
            </c:ext>
          </c:extLst>
        </c:ser>
        <c:ser>
          <c:idx val="8"/>
          <c:order val="8"/>
          <c:tx>
            <c:strRef>
              <c:f>データシート!$A$35</c:f>
              <c:strCache>
                <c:ptCount val="1"/>
                <c:pt idx="0">
                  <c:v>北名古屋市下水道事業会計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3.89</c:v>
                </c:pt>
                <c:pt idx="8">
                  <c:v>#N/A</c:v>
                </c:pt>
                <c:pt idx="9">
                  <c:v>4.1900000000000004</c:v>
                </c:pt>
              </c:numCache>
            </c:numRef>
          </c:val>
          <c:extLst>
            <c:ext xmlns:c16="http://schemas.microsoft.com/office/drawing/2014/chart" uri="{C3380CC4-5D6E-409C-BE32-E72D297353CC}">
              <c16:uniqueId val="{00000008-4E74-443A-BE77-0BFC09563F8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3.68</c:v>
                </c:pt>
                <c:pt idx="2">
                  <c:v>#N/A</c:v>
                </c:pt>
                <c:pt idx="3">
                  <c:v>5.53</c:v>
                </c:pt>
                <c:pt idx="4">
                  <c:v>#N/A</c:v>
                </c:pt>
                <c:pt idx="5">
                  <c:v>7.01</c:v>
                </c:pt>
                <c:pt idx="6">
                  <c:v>#N/A</c:v>
                </c:pt>
                <c:pt idx="7">
                  <c:v>7.47</c:v>
                </c:pt>
                <c:pt idx="8">
                  <c:v>#N/A</c:v>
                </c:pt>
                <c:pt idx="9">
                  <c:v>10.19</c:v>
                </c:pt>
              </c:numCache>
            </c:numRef>
          </c:val>
          <c:extLst>
            <c:ext xmlns:c16="http://schemas.microsoft.com/office/drawing/2014/chart" uri="{C3380CC4-5D6E-409C-BE32-E72D297353CC}">
              <c16:uniqueId val="{00000009-4E74-443A-BE77-0BFC09563F8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2314</c:v>
                </c:pt>
                <c:pt idx="5">
                  <c:v>2588</c:v>
                </c:pt>
                <c:pt idx="8">
                  <c:v>2580</c:v>
                </c:pt>
                <c:pt idx="11">
                  <c:v>2588</c:v>
                </c:pt>
                <c:pt idx="14">
                  <c:v>2845</c:v>
                </c:pt>
              </c:numCache>
            </c:numRef>
          </c:val>
          <c:extLst>
            <c:ext xmlns:c16="http://schemas.microsoft.com/office/drawing/2014/chart" uri="{C3380CC4-5D6E-409C-BE32-E72D297353CC}">
              <c16:uniqueId val="{00000000-8365-47A3-A24E-643D90B3BA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365-47A3-A24E-643D90B3BA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127</c:v>
                </c:pt>
                <c:pt idx="3">
                  <c:v>200</c:v>
                </c:pt>
                <c:pt idx="6">
                  <c:v>179</c:v>
                </c:pt>
                <c:pt idx="9">
                  <c:v>181</c:v>
                </c:pt>
                <c:pt idx="12">
                  <c:v>158</c:v>
                </c:pt>
              </c:numCache>
            </c:numRef>
          </c:val>
          <c:extLst>
            <c:ext xmlns:c16="http://schemas.microsoft.com/office/drawing/2014/chart" uri="{C3380CC4-5D6E-409C-BE32-E72D297353CC}">
              <c16:uniqueId val="{00000002-8365-47A3-A24E-643D90B3BA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404</c:v>
                </c:pt>
                <c:pt idx="3">
                  <c:v>358</c:v>
                </c:pt>
                <c:pt idx="6">
                  <c:v>282</c:v>
                </c:pt>
                <c:pt idx="9">
                  <c:v>177</c:v>
                </c:pt>
                <c:pt idx="12">
                  <c:v>132</c:v>
                </c:pt>
              </c:numCache>
            </c:numRef>
          </c:val>
          <c:extLst>
            <c:ext xmlns:c16="http://schemas.microsoft.com/office/drawing/2014/chart" uri="{C3380CC4-5D6E-409C-BE32-E72D297353CC}">
              <c16:uniqueId val="{00000003-8365-47A3-A24E-643D90B3BA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503</c:v>
                </c:pt>
                <c:pt idx="3">
                  <c:v>532</c:v>
                </c:pt>
                <c:pt idx="6">
                  <c:v>520</c:v>
                </c:pt>
                <c:pt idx="9">
                  <c:v>588</c:v>
                </c:pt>
                <c:pt idx="12">
                  <c:v>513</c:v>
                </c:pt>
              </c:numCache>
            </c:numRef>
          </c:val>
          <c:extLst>
            <c:ext xmlns:c16="http://schemas.microsoft.com/office/drawing/2014/chart" uri="{C3380CC4-5D6E-409C-BE32-E72D297353CC}">
              <c16:uniqueId val="{00000004-8365-47A3-A24E-643D90B3BA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65-47A3-A24E-643D90B3BA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365-47A3-A24E-643D90B3BA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1848</c:v>
                </c:pt>
                <c:pt idx="3">
                  <c:v>2143</c:v>
                </c:pt>
                <c:pt idx="6">
                  <c:v>2435</c:v>
                </c:pt>
                <c:pt idx="9">
                  <c:v>2722</c:v>
                </c:pt>
                <c:pt idx="12">
                  <c:v>2928</c:v>
                </c:pt>
              </c:numCache>
            </c:numRef>
          </c:val>
          <c:extLst>
            <c:ext xmlns:c16="http://schemas.microsoft.com/office/drawing/2014/chart" uri="{C3380CC4-5D6E-409C-BE32-E72D297353CC}">
              <c16:uniqueId val="{00000007-8365-47A3-A24E-643D90B3BA8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568</c:v>
                </c:pt>
                <c:pt idx="2">
                  <c:v>#N/A</c:v>
                </c:pt>
                <c:pt idx="3">
                  <c:v>#N/A</c:v>
                </c:pt>
                <c:pt idx="4">
                  <c:v>645</c:v>
                </c:pt>
                <c:pt idx="5">
                  <c:v>#N/A</c:v>
                </c:pt>
                <c:pt idx="6">
                  <c:v>#N/A</c:v>
                </c:pt>
                <c:pt idx="7">
                  <c:v>836</c:v>
                </c:pt>
                <c:pt idx="8">
                  <c:v>#N/A</c:v>
                </c:pt>
                <c:pt idx="9">
                  <c:v>#N/A</c:v>
                </c:pt>
                <c:pt idx="10">
                  <c:v>1080</c:v>
                </c:pt>
                <c:pt idx="11">
                  <c:v>#N/A</c:v>
                </c:pt>
                <c:pt idx="12">
                  <c:v>#N/A</c:v>
                </c:pt>
                <c:pt idx="13">
                  <c:v>886</c:v>
                </c:pt>
                <c:pt idx="14">
                  <c:v>#N/A</c:v>
                </c:pt>
              </c:numCache>
            </c:numRef>
          </c:val>
          <c:smooth val="0"/>
          <c:extLst>
            <c:ext xmlns:c16="http://schemas.microsoft.com/office/drawing/2014/chart" uri="{C3380CC4-5D6E-409C-BE32-E72D297353CC}">
              <c16:uniqueId val="{00000008-8365-47A3-A24E-643D90B3BA8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27437</c:v>
                </c:pt>
                <c:pt idx="5">
                  <c:v>28639</c:v>
                </c:pt>
                <c:pt idx="8">
                  <c:v>28913</c:v>
                </c:pt>
                <c:pt idx="11">
                  <c:v>29874</c:v>
                </c:pt>
                <c:pt idx="14">
                  <c:v>29671</c:v>
                </c:pt>
              </c:numCache>
            </c:numRef>
          </c:val>
          <c:extLst>
            <c:ext xmlns:c16="http://schemas.microsoft.com/office/drawing/2014/chart" uri="{C3380CC4-5D6E-409C-BE32-E72D297353CC}">
              <c16:uniqueId val="{00000000-B6DB-402C-A565-0D287F12F9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12721</c:v>
                </c:pt>
                <c:pt idx="5">
                  <c:v>13323</c:v>
                </c:pt>
                <c:pt idx="8">
                  <c:v>13373</c:v>
                </c:pt>
                <c:pt idx="11">
                  <c:v>12105</c:v>
                </c:pt>
                <c:pt idx="14">
                  <c:v>11831</c:v>
                </c:pt>
              </c:numCache>
            </c:numRef>
          </c:val>
          <c:extLst>
            <c:ext xmlns:c16="http://schemas.microsoft.com/office/drawing/2014/chart" uri="{C3380CC4-5D6E-409C-BE32-E72D297353CC}">
              <c16:uniqueId val="{00000001-B6DB-402C-A565-0D287F12F9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4524</c:v>
                </c:pt>
                <c:pt idx="5">
                  <c:v>4705</c:v>
                </c:pt>
                <c:pt idx="8">
                  <c:v>3991</c:v>
                </c:pt>
                <c:pt idx="11">
                  <c:v>2945</c:v>
                </c:pt>
                <c:pt idx="14">
                  <c:v>4759</c:v>
                </c:pt>
              </c:numCache>
            </c:numRef>
          </c:val>
          <c:extLst>
            <c:ext xmlns:c16="http://schemas.microsoft.com/office/drawing/2014/chart" uri="{C3380CC4-5D6E-409C-BE32-E72D297353CC}">
              <c16:uniqueId val="{00000002-B6DB-402C-A565-0D287F12F9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DB-402C-A565-0D287F12F9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DB-402C-A565-0D287F12F9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DB-402C-A565-0D287F12F9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2680</c:v>
                </c:pt>
                <c:pt idx="3">
                  <c:v>3093</c:v>
                </c:pt>
                <c:pt idx="6">
                  <c:v>3055</c:v>
                </c:pt>
                <c:pt idx="9">
                  <c:v>3065</c:v>
                </c:pt>
                <c:pt idx="12">
                  <c:v>3017</c:v>
                </c:pt>
              </c:numCache>
            </c:numRef>
          </c:val>
          <c:extLst>
            <c:ext xmlns:c16="http://schemas.microsoft.com/office/drawing/2014/chart" uri="{C3380CC4-5D6E-409C-BE32-E72D297353CC}">
              <c16:uniqueId val="{00000006-B6DB-402C-A565-0D287F12F9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1558</c:v>
                </c:pt>
                <c:pt idx="3">
                  <c:v>1190</c:v>
                </c:pt>
                <c:pt idx="6">
                  <c:v>818</c:v>
                </c:pt>
                <c:pt idx="9">
                  <c:v>640</c:v>
                </c:pt>
                <c:pt idx="12">
                  <c:v>1142</c:v>
                </c:pt>
              </c:numCache>
            </c:numRef>
          </c:val>
          <c:extLst>
            <c:ext xmlns:c16="http://schemas.microsoft.com/office/drawing/2014/chart" uri="{C3380CC4-5D6E-409C-BE32-E72D297353CC}">
              <c16:uniqueId val="{00000007-B6DB-402C-A565-0D287F12F9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11471</c:v>
                </c:pt>
                <c:pt idx="3">
                  <c:v>11991</c:v>
                </c:pt>
                <c:pt idx="6">
                  <c:v>12325</c:v>
                </c:pt>
                <c:pt idx="9">
                  <c:v>13229</c:v>
                </c:pt>
                <c:pt idx="12">
                  <c:v>12929</c:v>
                </c:pt>
              </c:numCache>
            </c:numRef>
          </c:val>
          <c:extLst>
            <c:ext xmlns:c16="http://schemas.microsoft.com/office/drawing/2014/chart" uri="{C3380CC4-5D6E-409C-BE32-E72D297353CC}">
              <c16:uniqueId val="{00000008-B6DB-402C-A565-0D287F12F9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1237</c:v>
                </c:pt>
                <c:pt idx="3">
                  <c:v>1079</c:v>
                </c:pt>
                <c:pt idx="6">
                  <c:v>700</c:v>
                </c:pt>
                <c:pt idx="9">
                  <c:v>1344</c:v>
                </c:pt>
                <c:pt idx="12">
                  <c:v>1200</c:v>
                </c:pt>
              </c:numCache>
            </c:numRef>
          </c:val>
          <c:extLst>
            <c:ext xmlns:c16="http://schemas.microsoft.com/office/drawing/2014/chart" uri="{C3380CC4-5D6E-409C-BE32-E72D297353CC}">
              <c16:uniqueId val="{00000009-B6DB-402C-A565-0D287F12F9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29630</c:v>
                </c:pt>
                <c:pt idx="3">
                  <c:v>30351</c:v>
                </c:pt>
                <c:pt idx="6">
                  <c:v>30193</c:v>
                </c:pt>
                <c:pt idx="9">
                  <c:v>31177</c:v>
                </c:pt>
                <c:pt idx="12">
                  <c:v>30921</c:v>
                </c:pt>
              </c:numCache>
            </c:numRef>
          </c:val>
          <c:extLst>
            <c:ext xmlns:c16="http://schemas.microsoft.com/office/drawing/2014/chart" uri="{C3380CC4-5D6E-409C-BE32-E72D297353CC}">
              <c16:uniqueId val="{0000000A-B6DB-402C-A565-0D287F12F94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1894</c:v>
                </c:pt>
                <c:pt idx="2">
                  <c:v>#N/A</c:v>
                </c:pt>
                <c:pt idx="3">
                  <c:v>#N/A</c:v>
                </c:pt>
                <c:pt idx="4">
                  <c:v>1038</c:v>
                </c:pt>
                <c:pt idx="5">
                  <c:v>#N/A</c:v>
                </c:pt>
                <c:pt idx="6">
                  <c:v>#N/A</c:v>
                </c:pt>
                <c:pt idx="7">
                  <c:v>813</c:v>
                </c:pt>
                <c:pt idx="8">
                  <c:v>#N/A</c:v>
                </c:pt>
                <c:pt idx="9">
                  <c:v>#N/A</c:v>
                </c:pt>
                <c:pt idx="10">
                  <c:v>4531</c:v>
                </c:pt>
                <c:pt idx="11">
                  <c:v>#N/A</c:v>
                </c:pt>
                <c:pt idx="12">
                  <c:v>#N/A</c:v>
                </c:pt>
                <c:pt idx="13">
                  <c:v>2948</c:v>
                </c:pt>
                <c:pt idx="14">
                  <c:v>#N/A</c:v>
                </c:pt>
              </c:numCache>
            </c:numRef>
          </c:val>
          <c:smooth val="0"/>
          <c:extLst>
            <c:ext xmlns:c16="http://schemas.microsoft.com/office/drawing/2014/chart" uri="{C3380CC4-5D6E-409C-BE32-E72D297353CC}">
              <c16:uniqueId val="{0000000B-B6DB-402C-A565-0D287F12F94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1669</c:v>
                </c:pt>
                <c:pt idx="1">
                  <c:v>1191</c:v>
                </c:pt>
                <c:pt idx="2">
                  <c:v>2397</c:v>
                </c:pt>
              </c:numCache>
            </c:numRef>
          </c:val>
          <c:extLst>
            <c:ext xmlns:c16="http://schemas.microsoft.com/office/drawing/2014/chart" uri="{C3380CC4-5D6E-409C-BE32-E72D297353CC}">
              <c16:uniqueId val="{00000000-6C71-4ACC-82AF-E6D07EDA277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502</c:v>
                </c:pt>
              </c:numCache>
            </c:numRef>
          </c:val>
          <c:extLst>
            <c:ext xmlns:c16="http://schemas.microsoft.com/office/drawing/2014/chart" uri="{C3380CC4-5D6E-409C-BE32-E72D297353CC}">
              <c16:uniqueId val="{00000001-6C71-4ACC-82AF-E6D07EDA277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1417</c:v>
                </c:pt>
                <c:pt idx="1">
                  <c:v>2691</c:v>
                </c:pt>
                <c:pt idx="2">
                  <c:v>2834</c:v>
                </c:pt>
              </c:numCache>
            </c:numRef>
          </c:val>
          <c:extLst>
            <c:ext xmlns:c16="http://schemas.microsoft.com/office/drawing/2014/chart" uri="{C3380CC4-5D6E-409C-BE32-E72D297353CC}">
              <c16:uniqueId val="{00000002-6C71-4ACC-82AF-E6D07EDA277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{2EDD5AB0-D526-47A8-87C6-F979A82D202A}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4EA-4B54-BDC4-491762EFC4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{BB1A003C-8B6B-4B54-8C2B-D0801533422F}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EA-4B54-BDC4-491762EFC4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{B276FA48-48F1-4EC1-B012-9F504F37D979}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EA-4B54-BDC4-491762EFC4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{246FC74E-0D15-4DA6-AD14-2EF545F934D3}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EA-4B54-BDC4-491762EFC4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{A55BD5AE-02F0-47E7-B770-C59352AB5C0D}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EA-4B54-BDC4-491762EFC40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{334C37C8-E09E-46F1-827C-91955E0BAA0B}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4EA-4B54-BDC4-491762EFC40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{A0B4AC56-C7ED-4146-B462-3101707002B1}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4EA-4B54-BDC4-491762EFC40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{38742D6B-C15D-4682-AE49-065E7021CDE8}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4EA-4B54-BDC4-491762EFC40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{D26E7B2E-37D3-4D32-9FBC-B93AE03BE97D}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4EA-4B54-BDC4-491762EFC4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53.3</c:v>
                </c:pt>
                <c:pt idx="8">
                  <c:v>54.7</c:v>
                </c:pt>
                <c:pt idx="16">
                  <c:v>56.2</c:v>
                </c:pt>
                <c:pt idx="24">
                  <c:v>54.6</c:v>
                </c:pt>
                <c:pt idx="32">
                  <c:v>56.2</c:v>
                </c:pt>
              </c:numCache>
            </c:numRef>
          </c:xVal>
          <c:yVal>
            <c:numRef>
              <c:f>公会計指標分析・財政指標組合せ分析表!$BP$51:$DC$51</c:f>
              <c:numCache>
                <c:formatCode>#,##0.0;"▲ "#,##0.0</c:formatCode>
                <c:ptCount val="40"/>
                <c:pt idx="0">
                  <c:v>12.4</c:v>
                </c:pt>
                <c:pt idx="8">
                  <c:v>6.8</c:v>
                </c:pt>
                <c:pt idx="16">
                  <c:v>5.2</c:v>
                </c:pt>
                <c:pt idx="24">
                  <c:v>28.9</c:v>
                </c:pt>
                <c:pt idx="32">
                  <c:v>17.600000000000001</c:v>
                </c:pt>
              </c:numCache>
            </c:numRef>
          </c:yVal>
          <c:smooth val="0"/>
          <c:extLst>
            <c:ext xmlns:c16="http://schemas.microsoft.com/office/drawing/2014/chart" uri="{C3380CC4-5D6E-409C-BE32-E72D297353CC}">
              <c16:uniqueId val="{00000009-14EA-4B54-BDC4-491762EFC40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{67CCD295-2A19-4AC1-BFF2-7136DD1D6D1A}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4EA-4B54-BDC4-491762EFC40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{BB298B18-90E0-44B2-B2E4-3F901BF7EA13}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EA-4B54-BDC4-491762EFC4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{AC57A1C8-2C83-4E35-A6BD-F903ECFA5722}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EA-4B54-BDC4-491762EFC4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{B6FCFD95-DF8F-4E1A-AA19-A97E5DEF08A2}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EA-4B54-BDC4-491762EFC4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{CCE55DB0-D3CE-4CE5-A32F-6ED2D190FF23}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EA-4B54-BDC4-491762EFC40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{782CEB18-9C57-48BA-AC45-8FAE1376367D}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4EA-4B54-BDC4-491762EFC408}"/>
                </c:ext>
              </c:extLst>
            </c:dLbl>
            <c:dLbl>
              <c:idx val="16"/>
              <c:layout>
                <c:manualLayout>
                  <c:x val="-2.2066825811798894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{2387AEE3-FAE3-4AE3-A8B6-347B8026AB5D}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4EA-4B54-BDC4-491762EFC408}"/>
                </c:ext>
              </c:extLst>
            </c:dLbl>
            <c:dLbl>
              <c:idx val="24"/>
              <c:layout>
                <c:manualLayout>
                  <c:x val="-4.1964675488669459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{F74D9ADE-89B9-4748-BB43-6D9172D02C1B}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4EA-4B54-BDC4-491762EFC40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{3A7BC811-15F2-4356-AE58-D3944546ADEC}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4EA-4B54-BDC4-491762EFC4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63.2</c:v>
                </c:pt>
              </c:numCache>
            </c:numRef>
          </c:xVal>
          <c:yVal>
            <c:numRef>
              <c:f>公会計指標分析・財政指標組合せ分析表!$BP$55:$DC$55</c:f>
              <c:numCache>
                <c:formatCode>#,##0.0;"▲ "#,##0.0</c:formatCode>
                <c:ptCount val="40"/>
                <c:pt idx="0">
                  <c:v>31.3</c:v>
                </c:pt>
                <c:pt idx="8">
                  <c:v>25.3</c:v>
                </c:pt>
                <c:pt idx="16">
                  <c:v>25.5</c:v>
                </c:pt>
                <c:pt idx="24">
                  <c:v>25.1</c:v>
                </c:pt>
                <c:pt idx="32">
                  <c:v>11.2</c:v>
                </c:pt>
              </c:numCache>
            </c:numRef>
          </c:yVal>
          <c:smooth val="0"/>
          <c:extLst>
            <c:ext xmlns:c16="http://schemas.microsoft.com/office/drawing/2014/chart" uri="{C3380CC4-5D6E-409C-BE32-E72D297353CC}">
              <c16:uniqueId val="{00000013-14EA-4B54-BDC4-491762EFC408}"/>
            </c:ext>
          </c:extLst>
        </c:ser>
        <c:dLbls>
          <c:showLegendKey val="0"/>
          <c:showVal val="1"/>
          <c:showCatName val="0"/>
          <c:showSerName val="0"/>
          <c:showPercent val="0"/>
          <c:showBubbleSize val="0"/>
        </c:dLbls>
        <c:axId val="46179840"/>
        <c:axId val="46181760"/>
      </c:scatterChart>
      <c:valAx>
        <c:axId val="46179840"/>
        <c:scaling>
          <c:orientation val="maxMin"/>
          <c:max val="64"/>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{71ED191D-E537-4A14-855C-519232CFE772}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234-4A3D-AF41-080E0549B9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{B8EAD1F6-F23F-4462-9249-B672F7AA4438}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34-4A3D-AF41-080E0549B9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{F0B1DA04-0C44-48EA-9C0E-C98D39269189}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34-4A3D-AF41-080E0549B9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{C33A4C09-158A-46F4-8791-E9D481488B49}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34-4A3D-AF41-080E0549B9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{F24C59C5-72A7-4F73-8A9F-F08894D04687}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34-4A3D-AF41-080E0549B9B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{5C008C37-B3D8-477C-82BE-2DFEE71B7F57}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234-4A3D-AF41-080E0549B9B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{29ABA05D-5920-42B4-86B6-F1B28EF0C210}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234-4A3D-AF41-080E0549B9B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{4FB347DD-A74A-4741-9571-0045810CD355}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234-4A3D-AF41-080E0549B9B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{712236BF-D5E5-4D05-AF3B-E320C725796A}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234-4A3D-AF41-080E0549B9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3.4</c:v>
                </c:pt>
                <c:pt idx="16">
                  <c:v>4.4000000000000004</c:v>
                </c:pt>
                <c:pt idx="24">
                  <c:v>5.5</c:v>
                </c:pt>
                <c:pt idx="32">
                  <c:v>5.8</c:v>
                </c:pt>
              </c:numCache>
            </c:numRef>
          </c:xVal>
          <c:yVal>
            <c:numRef>
              <c:f>公会計指標分析・財政指標組合せ分析表!$BP$73:$DC$73</c:f>
              <c:numCache>
                <c:formatCode>#,##0.0;"▲ "#,##0.0</c:formatCode>
                <c:ptCount val="40"/>
                <c:pt idx="0">
                  <c:v>12.4</c:v>
                </c:pt>
                <c:pt idx="8">
                  <c:v>6.8</c:v>
                </c:pt>
                <c:pt idx="16">
                  <c:v>5.2</c:v>
                </c:pt>
                <c:pt idx="24">
                  <c:v>28.9</c:v>
                </c:pt>
                <c:pt idx="32">
                  <c:v>17.600000000000001</c:v>
                </c:pt>
              </c:numCache>
            </c:numRef>
          </c:yVal>
          <c:smooth val="0"/>
          <c:extLst>
            <c:ext xmlns:c16="http://schemas.microsoft.com/office/drawing/2014/chart" uri="{C3380CC4-5D6E-409C-BE32-E72D297353CC}">
              <c16:uniqueId val="{00000009-C234-4A3D-AF41-080E0549B9B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{D0690F23-1321-47FE-8D35-219E701550C9}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234-4A3D-AF41-080E0549B9B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{75B3C26E-70FB-40D5-BCCB-29EB2B802F63}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34-4A3D-AF41-080E0549B9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{5CA467A2-ED3A-475D-8E25-88923A756364}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34-4A3D-AF41-080E0549B9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{72684F88-3160-428E-9DD8-24261EAFC94E}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34-4A3D-AF41-080E0549B9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{BC8597CA-5CE5-4C34-8B80-C47A51FFFA1E}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34-4A3D-AF41-080E0549B9B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{DF52726E-638F-41E0-AB87-601562725FAA}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234-4A3D-AF41-080E0549B9B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{4378192C-B30C-4AA0-B78C-54027A60AD63}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234-4A3D-AF41-080E0549B9B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{E879AAC7-C4AD-4115-B23E-151CF200CD26}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234-4A3D-AF41-080E0549B9B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{7E849DC2-A81D-4FB3-A69E-E500BF682E73}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234-4A3D-AF41-080E0549B9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5.7</c:v>
                </c:pt>
              </c:numCache>
            </c:numRef>
          </c:xVal>
          <c:yVal>
            <c:numRef>
              <c:f>公会計指標分析・財政指標組合せ分析表!$BP$77:$DC$77</c:f>
              <c:numCache>
                <c:formatCode>#,##0.0;"▲ "#,##0.0</c:formatCode>
                <c:ptCount val="40"/>
                <c:pt idx="0">
                  <c:v>31.3</c:v>
                </c:pt>
                <c:pt idx="8">
                  <c:v>25.3</c:v>
                </c:pt>
                <c:pt idx="16">
                  <c:v>25.5</c:v>
                </c:pt>
                <c:pt idx="24">
                  <c:v>25.1</c:v>
                </c:pt>
                <c:pt idx="32">
                  <c:v>11.2</c:v>
                </c:pt>
              </c:numCache>
            </c:numRef>
          </c:yVal>
          <c:smooth val="0"/>
          <c:extLst>
            <c:ext xmlns:c16="http://schemas.microsoft.com/office/drawing/2014/chart" uri="{C3380CC4-5D6E-409C-BE32-E72D297353CC}">
              <c16:uniqueId val="{00000013-C234-4A3D-AF41-080E0549B9B3}"/>
            </c:ext>
          </c:extLst>
        </c:ser>
        <c:dLbls>
          <c:showLegendKey val="0"/>
          <c:showVal val="1"/>
          <c:showCatName val="0"/>
          <c:showSerName val="0"/>
          <c:showPercent val="0"/>
          <c:showBubbleSize val="0"/>
        </c:dLbls>
        <c:axId val="84219776"/>
        <c:axId val="84234240"/>
      </c:scatterChart>
      <c:valAx>
        <c:axId val="84219776"/>
        <c:scaling>
          <c:orientation val="maxMin"/>
          <c:max val="8"/>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借り入れた合併特例債</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（基金造成）</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の元金償還が開始されたこと</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を主な要因に</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206</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円の増加となった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一方、同様に合併特例債（基金造成）償還額が算入公債費等に計上され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257</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百万円増加した。また、令和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年度は下水道事業会計操出金を前年度比で抑制したため、公営企業債の元利償還金に対する繰入金が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百万円減少した。その結果、実質公債費比率の分子としては、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194</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一般会計地方債残高が減少し、控除要因のうち充当可能基金が増加したことを主な要因に、分子全体として</a:t>
          </a:r>
          <a:r>
            <a:rPr kumimoji="1" lang="en-US" altLang="ja-JP" sz="1100">
              <a:latin typeface="ＭＳ ゴシック" pitchFamily="49" charset="-128"/>
              <a:ea typeface="ＭＳ ゴシック" pitchFamily="49" charset="-128"/>
            </a:rPr>
            <a:t>1,583</a:t>
          </a:r>
          <a:r>
            <a:rPr kumimoji="1" lang="ja-JP" altLang="en-US" sz="1100">
              <a:latin typeface="ＭＳ ゴシック" pitchFamily="49" charset="-128"/>
              <a:ea typeface="ＭＳ ゴシック" pitchFamily="49" charset="-128"/>
            </a:rPr>
            <a:t>百万円の減少となった。</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・一般会計地方債現在高　△</a:t>
          </a:r>
          <a:r>
            <a:rPr kumimoji="1" lang="en-US" altLang="ja-JP" sz="1100">
              <a:latin typeface="ＭＳ ゴシック" pitchFamily="49" charset="-128"/>
              <a:ea typeface="ＭＳ ゴシック" pitchFamily="49" charset="-128"/>
            </a:rPr>
            <a:t>256</a:t>
          </a:r>
          <a:r>
            <a:rPr kumimoji="1" lang="ja-JP" altLang="en-US" sz="1100">
              <a:latin typeface="ＭＳ ゴシック" pitchFamily="49" charset="-128"/>
              <a:ea typeface="ＭＳ ゴシック" pitchFamily="49" charset="-128"/>
            </a:rPr>
            <a:t>百万円</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地方債新規発行額</a:t>
          </a:r>
          <a:r>
            <a:rPr kumimoji="1" lang="en-US" altLang="ja-JP" sz="1100">
              <a:latin typeface="ＭＳ ゴシック" pitchFamily="49" charset="-128"/>
              <a:ea typeface="ＭＳ ゴシック" pitchFamily="49" charset="-128"/>
            </a:rPr>
            <a:t>2,584</a:t>
          </a:r>
          <a:r>
            <a:rPr kumimoji="1" lang="ja-JP" altLang="en-US" sz="1100">
              <a:latin typeface="ＭＳ ゴシック" pitchFamily="49" charset="-128"/>
              <a:ea typeface="ＭＳ ゴシック" pitchFamily="49" charset="-128"/>
            </a:rPr>
            <a:t>百万円に対し、元金償還額</a:t>
          </a:r>
          <a:r>
            <a:rPr kumimoji="1" lang="en-US" altLang="ja-JP" sz="1100">
              <a:latin typeface="ＭＳ ゴシック" pitchFamily="49" charset="-128"/>
              <a:ea typeface="ＭＳ ゴシック" pitchFamily="49" charset="-128"/>
            </a:rPr>
            <a:t>2,827</a:t>
          </a:r>
          <a:r>
            <a:rPr kumimoji="1" lang="ja-JP" altLang="en-US" sz="1100">
              <a:latin typeface="ＭＳ ゴシック" pitchFamily="49" charset="-128"/>
              <a:ea typeface="ＭＳ ゴシック" pitchFamily="49" charset="-128"/>
            </a:rPr>
            <a:t>百万円となり、地方債現在高が減少（△</a:t>
          </a:r>
          <a:r>
            <a:rPr kumimoji="1" lang="en-US" altLang="ja-JP" sz="1100">
              <a:latin typeface="ＭＳ ゴシック" pitchFamily="49" charset="-128"/>
              <a:ea typeface="ＭＳ ゴシック" pitchFamily="49" charset="-128"/>
            </a:rPr>
            <a:t>243</a:t>
          </a:r>
          <a:r>
            <a:rPr kumimoji="1" lang="ja-JP" altLang="en-US" sz="1100">
              <a:latin typeface="ＭＳ ゴシック" pitchFamily="49" charset="-128"/>
              <a:ea typeface="ＭＳ ゴシック" pitchFamily="49" charset="-128"/>
            </a:rPr>
            <a:t>百万円）</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・充当可能基金　</a:t>
          </a:r>
          <a:r>
            <a:rPr kumimoji="1" lang="en-US" altLang="ja-JP" sz="1100">
              <a:latin typeface="ＭＳ ゴシック" pitchFamily="49" charset="-128"/>
              <a:ea typeface="ＭＳ ゴシック" pitchFamily="49" charset="-128"/>
            </a:rPr>
            <a:t>1,814</a:t>
          </a:r>
          <a:r>
            <a:rPr kumimoji="1" lang="ja-JP" altLang="en-US" sz="1100">
              <a:latin typeface="ＭＳ ゴシック" pitchFamily="49" charset="-128"/>
              <a:ea typeface="ＭＳ ゴシック" pitchFamily="49" charset="-128"/>
            </a:rPr>
            <a:t>百万円</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財政調整基金の増加（</a:t>
          </a:r>
          <a:r>
            <a:rPr kumimoji="1" lang="en-US" altLang="ja-JP" sz="1100">
              <a:latin typeface="ＭＳ ゴシック" pitchFamily="49" charset="-128"/>
              <a:ea typeface="ＭＳ ゴシック" pitchFamily="49" charset="-128"/>
            </a:rPr>
            <a:t>1,206</a:t>
          </a:r>
          <a:r>
            <a:rPr kumimoji="1" lang="ja-JP" altLang="en-US" sz="1100">
              <a:latin typeface="ＭＳ ゴシック" pitchFamily="49" charset="-128"/>
              <a:ea typeface="ＭＳ ゴシック" pitchFamily="49" charset="-128"/>
            </a:rPr>
            <a:t>百万円）</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減債基金の創設（</a:t>
          </a:r>
          <a:r>
            <a:rPr kumimoji="1" lang="en-US" altLang="ja-JP" sz="1100">
              <a:latin typeface="ＭＳ ゴシック" pitchFamily="49" charset="-128"/>
              <a:ea typeface="ＭＳ ゴシック" pitchFamily="49" charset="-128"/>
            </a:rPr>
            <a:t>502</a:t>
          </a:r>
          <a:r>
            <a:rPr kumimoji="1" lang="ja-JP" altLang="en-US" sz="1100">
              <a:latin typeface="ＭＳ ゴシック" pitchFamily="49" charset="-128"/>
              <a:ea typeface="ＭＳ ゴシック" pitchFamily="49" charset="-128"/>
            </a:rPr>
            <a:t>百万円）</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愛知県北名古屋市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百万円増加している。これは、財政調整基金で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百万円増加したことに加え、普通交付税の臨時費目「臨時財政対策債償還基金費」を原資に減債基金を創設し、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年度に条例改正を行い、決算剰余金の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を財政調整基金へ直接編入することを可能とし、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を公共施設建設整備基金へ積立て、残額を減債基金へ直接編入するルールを創設した。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大幅に増加したが、本市においては当初予算編成時に基金の取崩しに依存する状況が続いており、不安定な財政運営となっている。今後は、さらなる事業見直しを進め、基金の繰入れに過度に依存しない予算編成を目指す必要がある。また、大規模な災害が発生した場合等において、予算が不足する可能性がある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年度に策定した「財政中期試算」において、当初予算編成時における財政調整基金の現在高を、標準財政規模約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億円とする方針を掲げている。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まちづくり振興基金：市民の連帯の強化及び地域振興を図るための資金に充てるため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都市計画事業基金：都市計画事業の資金に充てるため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公共施設建設整備基金：公共施設整備事業に充てるため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天野教育文化事業基金：教育文化の振興を図るため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駅及び周辺整備事業基金：駅及び駅周辺整備事業に充てるため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年度当初予算編成時に、都市計画事業に充当するために都市計画事業基金から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年度決算における都市計画税過充当分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百万円を積立てたため、都市計画事業基金が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百万円減少した。また、公共施設建設整備基金において、令和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年度決算剰余金から実質収支額の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を公共施設建設準備基金に積み立てるルールを創設したことによって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点を主な要因に、その他特定目的基金全体としては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年度に条例改正を行い、決算剰余金の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公共建設準備基金へ積立てることとした。また、まちづくり振興基金や天野教育文化基金等のその他特定目的基金については、設立目的に沿った活用を図り、今後の計画事業の財源対策の中で整理が必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決算剰余金の直接編入や、普通交付税・臨時財政対策債発行可能額の増加、新型コロナウイルス感染症の影響による各種事業の中止等に伴う不用額の発生等により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・決算剰余金の直接編入（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は財政調整基金の取り崩しに依存した当初予算の編成が続いており、財政調整基金が減少する傾向にある。このため、持続可能な財政運営への取組として、事務事業の見直し、公共施設の統廃合、借地のあり方の検討などを行い、当初予算編成時に財政調整基金の取崩しに過度に依存しない体制を構築していく必要が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年度には基金条例を改正し、決算剰余金のうち実質収支額の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を直接編入することとした。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また、当初予算編成時における財政調整基金の残高について、標準財政規模の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普通交付税の臨時費目として臨時財政対策債償還基金費が創設され、令和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年度に発行する臨時財政対策債の償還財源の一部が前倒しで措置されることとなったため、翌年度以降の償還財源として基金を取崩して公債費に充当することを目的に減債基金を創設したことによる皆増。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・経済事情の変動等により市債の償還の財源が不足する場合において市債の償還の財源に充てるとき。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・償還期限を繰り上げて行う等、市債の償還額が他の年度に比して多額となる年度において、その償還財源に充てるとき。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・特定の市債の償還のために積み立てた資金をもって当該市債の償還財源に充てるとき。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上記のとおり処分のルールを定めている。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創設の要因となった臨時財政対策債償還基金費分の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百万円については、毎年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年間で臨時財政対策債の償還財源に充てるものとしている。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また、決算剰余金から歳入予算計上した繰越金、財政調整基金直接編入分、公共施設建設準備基金への積立て分を差し引いた残額を減債基金へ直接編入し、上記ルールに従って処分していく。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86,213
84,250
18.37
33,539,327
31,564,319
1,941,955
19,039,929
30,920,755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有形固定資産減価償却率は類似団体内平均値よりやや低い水準にあるが、これは過去に給食センターの統廃合や、市役所西庁舎分館を取り壊し免震機能を備えた防災拠点に更新したことが主な要因である。</a:t>
          </a:r>
          <a:endParaRPr lang="ja-JP" altLang="ja-JP">
            <a:effectLst/>
          </a:endParaRPr>
        </a:p>
        <a:p>
          <a:r>
            <a:rPr kumimoji="1" lang="ja-JP" altLang="ja-JP" sz="1100">
              <a:solidFill>
                <a:schemeClr val="dk1"/>
              </a:solidFill>
              <a:effectLst/>
              <a:latin typeface="+mn-lt"/>
              <a:ea typeface="+mn-ea"/>
              <a:cs typeface="+mn-cs"/>
            </a:rPr>
            <a:t>　今後も、引き続き適切な改修や建替えや施設の統廃合について、検討・推進していく必要がある。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D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D00-000046000000}"/>
            </a:ext>
          </a:extLst>
        </xdr:cNvPr>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D00-000048000000}"/>
            </a:ext>
          </a:extLst>
        </xdr:cNvPr>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D00-00004A000000}"/>
            </a:ext>
          </a:extLst>
        </xdr:cNvPr>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90964</xdr:rowOff>
    </xdr:from>
    <xdr:to>
      <xdr:col>15</xdr:col>
      <xdr:colOff>187325</xdr:colOff>
      <xdr:row>31</xdr:row>
      <xdr:rowOff>21114</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3238500" y="600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58579</xdr:rowOff>
    </xdr:from>
    <xdr:to>
      <xdr:col>11</xdr:col>
      <xdr:colOff>187325</xdr:colOff>
      <xdr:row>30</xdr:row>
      <xdr:rowOff>160179</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2476500" y="597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135572</xdr:rowOff>
    </xdr:from>
    <xdr:to>
      <xdr:col>23</xdr:col>
      <xdr:colOff>136525</xdr:colOff>
      <xdr:row>30</xdr:row>
      <xdr:rowOff>65722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587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158449</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5730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92392</xdr:rowOff>
    </xdr:from>
    <xdr:to>
      <xdr:col>19</xdr:col>
      <xdr:colOff>187325</xdr:colOff>
      <xdr:row>30</xdr:row>
      <xdr:rowOff>22542</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58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143192</xdr:rowOff>
    </xdr:from>
    <xdr:to>
      <xdr:col>23</xdr:col>
      <xdr:colOff>85725</xdr:colOff>
      <xdr:row>30</xdr:row>
      <xdr:rowOff>14922</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4051300" y="588676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135572</xdr:rowOff>
    </xdr:from>
    <xdr:to>
      <xdr:col>15</xdr:col>
      <xdr:colOff>187325</xdr:colOff>
      <xdr:row>30</xdr:row>
      <xdr:rowOff>65722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3238500" y="587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143192</xdr:rowOff>
    </xdr:from>
    <xdr:to>
      <xdr:col>19</xdr:col>
      <xdr:colOff>136525</xdr:colOff>
      <xdr:row>30</xdr:row>
      <xdr:rowOff>14922</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3289300" y="588676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95091</xdr:rowOff>
    </xdr:from>
    <xdr:to>
      <xdr:col>11</xdr:col>
      <xdr:colOff>187325</xdr:colOff>
      <xdr:row>30</xdr:row>
      <xdr:rowOff>25241</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2476500" y="583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145891</xdr:rowOff>
    </xdr:from>
    <xdr:to>
      <xdr:col>15</xdr:col>
      <xdr:colOff>136525</xdr:colOff>
      <xdr:row>30</xdr:row>
      <xdr:rowOff>14922</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2527300" y="5889466"/>
          <a:ext cx="762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57309</xdr:rowOff>
    </xdr:from>
    <xdr:to>
      <xdr:col>7</xdr:col>
      <xdr:colOff>187325</xdr:colOff>
      <xdr:row>29</xdr:row>
      <xdr:rowOff>158909</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1714500" y="580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108109</xdr:rowOff>
    </xdr:from>
    <xdr:to>
      <xdr:col>11</xdr:col>
      <xdr:colOff>136525</xdr:colOff>
      <xdr:row>29</xdr:row>
      <xdr:rowOff>145891</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1765300" y="5851684"/>
          <a:ext cx="7620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14940</xdr:rowOff>
    </xdr:from>
    <xdr:ext cx="405111" cy="259045"/>
    <xdr:sp macro="" textlink="">
      <xdr:nvSpPr>
        <xdr:cNvPr id="95" name="n_1aveValue有形固定資産減価償却率">
          <a:extLst>
            <a:ext uri="{FF2B5EF4-FFF2-40B4-BE49-F238E27FC236}">
              <a16:creationId xmlns:a16="http://schemas.microsoft.com/office/drawing/2014/main" id="{00000000-0008-0000-0D00-00005F000000}"/>
            </a:ext>
          </a:extLst>
        </xdr:cNvPr>
        <xdr:cNvSpPr txBox="1"/>
      </xdr:nvSpPr>
      <xdr:spPr>
        <a:xfrm>
          <a:off x="3836044" y="610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12241</xdr:rowOff>
    </xdr:from>
    <xdr:ext cx="405111" cy="259045"/>
    <xdr:sp macro="" textlink="">
      <xdr:nvSpPr>
        <xdr:cNvPr id="96" name="n_2aveValue有形固定資産減価償却率">
          <a:extLst>
            <a:ext uri="{FF2B5EF4-FFF2-40B4-BE49-F238E27FC236}">
              <a16:creationId xmlns:a16="http://schemas.microsoft.com/office/drawing/2014/main" id="{00000000-0008-0000-0D00-000060000000}"/>
            </a:ext>
          </a:extLst>
        </xdr:cNvPr>
        <xdr:cNvSpPr txBox="1"/>
      </xdr:nvSpPr>
      <xdr:spPr>
        <a:xfrm>
          <a:off x="3086744" y="6098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151306</xdr:rowOff>
    </xdr:from>
    <xdr:ext cx="405111" cy="259045"/>
    <xdr:sp macro="" textlink="">
      <xdr:nvSpPr>
        <xdr:cNvPr id="97" name="n_3aveValue有形固定資産減価償却率">
          <a:extLst>
            <a:ext uri="{FF2B5EF4-FFF2-40B4-BE49-F238E27FC236}">
              <a16:creationId xmlns:a16="http://schemas.microsoft.com/office/drawing/2014/main" id="{00000000-0008-0000-0D00-000061000000}"/>
            </a:ext>
          </a:extLst>
        </xdr:cNvPr>
        <xdr:cNvSpPr txBox="1"/>
      </xdr:nvSpPr>
      <xdr:spPr>
        <a:xfrm>
          <a:off x="2324744" y="6066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8" name="n_4aveValue有形固定資産減価償却率">
          <a:extLst>
            <a:ext uri="{FF2B5EF4-FFF2-40B4-BE49-F238E27FC236}">
              <a16:creationId xmlns:a16="http://schemas.microsoft.com/office/drawing/2014/main" id="{00000000-0008-0000-0D00-000062000000}"/>
            </a:ext>
          </a:extLst>
        </xdr:cNvPr>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39069</xdr:rowOff>
    </xdr:from>
    <xdr:ext cx="405111" cy="259045"/>
    <xdr:sp macro="" textlink="">
      <xdr:nvSpPr>
        <xdr:cNvPr id="99" name="n_1mainValue有形固定資産減価償却率">
          <a:extLst>
            <a:ext uri="{FF2B5EF4-FFF2-40B4-BE49-F238E27FC236}">
              <a16:creationId xmlns:a16="http://schemas.microsoft.com/office/drawing/2014/main" id="{00000000-0008-0000-0D00-000063000000}"/>
            </a:ext>
          </a:extLst>
        </xdr:cNvPr>
        <xdr:cNvSpPr txBox="1"/>
      </xdr:nvSpPr>
      <xdr:spPr>
        <a:xfrm>
          <a:off x="3836044" y="561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82249</xdr:rowOff>
    </xdr:from>
    <xdr:ext cx="405111" cy="259045"/>
    <xdr:sp macro="" textlink="">
      <xdr:nvSpPr>
        <xdr:cNvPr id="100" name="n_2mainValue有形固定資産減価償却率">
          <a:extLst>
            <a:ext uri="{FF2B5EF4-FFF2-40B4-BE49-F238E27FC236}">
              <a16:creationId xmlns:a16="http://schemas.microsoft.com/office/drawing/2014/main" id="{00000000-0008-0000-0D00-000064000000}"/>
            </a:ext>
          </a:extLst>
        </xdr:cNvPr>
        <xdr:cNvSpPr txBox="1"/>
      </xdr:nvSpPr>
      <xdr:spPr>
        <a:xfrm>
          <a:off x="3086744" y="5654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41768</xdr:rowOff>
    </xdr:from>
    <xdr:ext cx="405111" cy="259045"/>
    <xdr:sp macro="" textlink="">
      <xdr:nvSpPr>
        <xdr:cNvPr id="101" name="n_3mainValue有形固定資産減価償却率">
          <a:extLst>
            <a:ext uri="{FF2B5EF4-FFF2-40B4-BE49-F238E27FC236}">
              <a16:creationId xmlns:a16="http://schemas.microsoft.com/office/drawing/2014/main" id="{00000000-0008-0000-0D00-000065000000}"/>
            </a:ext>
          </a:extLst>
        </xdr:cNvPr>
        <xdr:cNvSpPr txBox="1"/>
      </xdr:nvSpPr>
      <xdr:spPr>
        <a:xfrm>
          <a:off x="2324744" y="5613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3986</xdr:rowOff>
    </xdr:from>
    <xdr:ext cx="405111" cy="259045"/>
    <xdr:sp macro="" textlink="">
      <xdr:nvSpPr>
        <xdr:cNvPr id="102" name="n_4mainValue有形固定資産減価償却率">
          <a:extLst>
            <a:ext uri="{FF2B5EF4-FFF2-40B4-BE49-F238E27FC236}">
              <a16:creationId xmlns:a16="http://schemas.microsoft.com/office/drawing/2014/main" id="{00000000-0008-0000-0D00-000066000000}"/>
            </a:ext>
          </a:extLst>
        </xdr:cNvPr>
        <xdr:cNvSpPr txBox="1"/>
      </xdr:nvSpPr>
      <xdr:spPr>
        <a:xfrm>
          <a:off x="1562744" y="557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債務償還比率は類似団体内平均値より高い水準にあるが、前年度に比べて改善する結果となった。これは地方債現在高の減少による将来負担額の減少に加え、充当可能基金が増加したことが主な要因である。</a:t>
          </a:r>
          <a:endParaRPr lang="ja-JP" altLang="ja-JP">
            <a:effectLst/>
          </a:endParaRPr>
        </a:p>
        <a:p>
          <a:r>
            <a:rPr kumimoji="1" lang="ja-JP" altLang="ja-JP" sz="1100">
              <a:solidFill>
                <a:schemeClr val="dk1"/>
              </a:solidFill>
              <a:effectLst/>
              <a:latin typeface="+mn-lt"/>
              <a:ea typeface="+mn-ea"/>
              <a:cs typeface="+mn-cs"/>
            </a:rPr>
            <a:t>　今後は、引き続き地方債の発行額抑制による将来負担額の減少とともに、経常一般財源の増収を図っていく必要がある。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D00-00008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34" name="債務償還比率最小値テキスト">
          <a:extLst>
            <a:ext uri="{FF2B5EF4-FFF2-40B4-BE49-F238E27FC236}">
              <a16:creationId xmlns:a16="http://schemas.microsoft.com/office/drawing/2014/main" id="{00000000-0008-0000-0D00-000086000000}"/>
            </a:ext>
          </a:extLst>
        </xdr:cNvPr>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00000000-0008-0000-0D00-000088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19847</xdr:rowOff>
    </xdr:from>
    <xdr:ext cx="469744" cy="259045"/>
    <xdr:sp macro="" textlink="">
      <xdr:nvSpPr>
        <xdr:cNvPr id="138" name="債務償還比率平均値テキスト">
          <a:extLst>
            <a:ext uri="{FF2B5EF4-FFF2-40B4-BE49-F238E27FC236}">
              <a16:creationId xmlns:a16="http://schemas.microsoft.com/office/drawing/2014/main" id="{00000000-0008-0000-0D00-00008A000000}"/>
            </a:ext>
          </a:extLst>
        </xdr:cNvPr>
        <xdr:cNvSpPr txBox="1"/>
      </xdr:nvSpPr>
      <xdr:spPr>
        <a:xfrm>
          <a:off x="14846300" y="5763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117103</xdr:rowOff>
    </xdr:from>
    <xdr:to>
      <xdr:col>76</xdr:col>
      <xdr:colOff>73025</xdr:colOff>
      <xdr:row>31</xdr:row>
      <xdr:rowOff>47253</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744700" y="603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95530</xdr:rowOff>
    </xdr:from>
    <xdr:ext cx="469744" cy="259045"/>
    <xdr:sp macro="" textlink="">
      <xdr:nvSpPr>
        <xdr:cNvPr id="150" name="債務償還比率該当値テキスト">
          <a:extLst>
            <a:ext uri="{FF2B5EF4-FFF2-40B4-BE49-F238E27FC236}">
              <a16:creationId xmlns:a16="http://schemas.microsoft.com/office/drawing/2014/main" id="{00000000-0008-0000-0D00-000096000000}"/>
            </a:ext>
          </a:extLst>
        </xdr:cNvPr>
        <xdr:cNvSpPr txBox="1"/>
      </xdr:nvSpPr>
      <xdr:spPr>
        <a:xfrm>
          <a:off x="14846300" y="601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157307</xdr:rowOff>
    </xdr:from>
    <xdr:to>
      <xdr:col>72</xdr:col>
      <xdr:colOff>123825</xdr:colOff>
      <xdr:row>34</xdr:row>
      <xdr:rowOff>87457</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033500" y="658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167903</xdr:rowOff>
    </xdr:from>
    <xdr:to>
      <xdr:col>76</xdr:col>
      <xdr:colOff>22225</xdr:colOff>
      <xdr:row>34</xdr:row>
      <xdr:rowOff>36657</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4084300" y="6082928"/>
          <a:ext cx="711200" cy="55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99749</xdr:rowOff>
    </xdr:from>
    <xdr:to>
      <xdr:col>68</xdr:col>
      <xdr:colOff>123825</xdr:colOff>
      <xdr:row>33</xdr:row>
      <xdr:rowOff>29899</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3271500" y="635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150549</xdr:rowOff>
    </xdr:from>
    <xdr:to>
      <xdr:col>72</xdr:col>
      <xdr:colOff>73025</xdr:colOff>
      <xdr:row>34</xdr:row>
      <xdr:rowOff>36657</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3322300" y="6408474"/>
          <a:ext cx="762000" cy="22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11230</xdr:rowOff>
    </xdr:from>
    <xdr:to>
      <xdr:col>64</xdr:col>
      <xdr:colOff>123825</xdr:colOff>
      <xdr:row>32</xdr:row>
      <xdr:rowOff>112830</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2509500" y="626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62030</xdr:rowOff>
    </xdr:from>
    <xdr:to>
      <xdr:col>68</xdr:col>
      <xdr:colOff>73025</xdr:colOff>
      <xdr:row>32</xdr:row>
      <xdr:rowOff>150549</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2560300" y="6319955"/>
          <a:ext cx="762000" cy="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77733</xdr:rowOff>
    </xdr:from>
    <xdr:to>
      <xdr:col>60</xdr:col>
      <xdr:colOff>123825</xdr:colOff>
      <xdr:row>34</xdr:row>
      <xdr:rowOff>7883</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1747500" y="650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62030</xdr:rowOff>
    </xdr:from>
    <xdr:to>
      <xdr:col>64</xdr:col>
      <xdr:colOff>73025</xdr:colOff>
      <xdr:row>33</xdr:row>
      <xdr:rowOff>128533</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1798300" y="6319955"/>
          <a:ext cx="762000" cy="23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59" name="n_1aveValue債務償還比率">
          <a:extLst>
            <a:ext uri="{FF2B5EF4-FFF2-40B4-BE49-F238E27FC236}">
              <a16:creationId xmlns:a16="http://schemas.microsoft.com/office/drawing/2014/main" id="{00000000-0008-0000-0D00-00009F000000}"/>
            </a:ext>
          </a:extLst>
        </xdr:cNvPr>
        <xdr:cNvSpPr txBox="1"/>
      </xdr:nvSpPr>
      <xdr:spPr>
        <a:xfrm>
          <a:off x="13836727" y="59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60" name="n_2aveValue債務償還比率">
          <a:extLst>
            <a:ext uri="{FF2B5EF4-FFF2-40B4-BE49-F238E27FC236}">
              <a16:creationId xmlns:a16="http://schemas.microsoft.com/office/drawing/2014/main" id="{00000000-0008-0000-0D00-0000A0000000}"/>
            </a:ext>
          </a:extLst>
        </xdr:cNvPr>
        <xdr:cNvSpPr txBox="1"/>
      </xdr:nvSpPr>
      <xdr:spPr>
        <a:xfrm>
          <a:off x="13087427" y="596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61" name="n_3aveValue債務償還比率">
          <a:extLst>
            <a:ext uri="{FF2B5EF4-FFF2-40B4-BE49-F238E27FC236}">
              <a16:creationId xmlns:a16="http://schemas.microsoft.com/office/drawing/2014/main" id="{00000000-0008-0000-0D00-0000A1000000}"/>
            </a:ext>
          </a:extLst>
        </xdr:cNvPr>
        <xdr:cNvSpPr txBox="1"/>
      </xdr:nvSpPr>
      <xdr:spPr>
        <a:xfrm>
          <a:off x="12325427" y="59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62" name="n_4aveValue債務償還比率">
          <a:extLst>
            <a:ext uri="{FF2B5EF4-FFF2-40B4-BE49-F238E27FC236}">
              <a16:creationId xmlns:a16="http://schemas.microsoft.com/office/drawing/2014/main" id="{00000000-0008-0000-0D00-0000A2000000}"/>
            </a:ext>
          </a:extLst>
        </xdr:cNvPr>
        <xdr:cNvSpPr txBox="1"/>
      </xdr:nvSpPr>
      <xdr:spPr>
        <a:xfrm>
          <a:off x="11563427" y="59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78584</xdr:rowOff>
    </xdr:from>
    <xdr:ext cx="469744" cy="259045"/>
    <xdr:sp macro="" textlink="">
      <xdr:nvSpPr>
        <xdr:cNvPr id="163" name="n_1mainValue債務償還比率">
          <a:extLst>
            <a:ext uri="{FF2B5EF4-FFF2-40B4-BE49-F238E27FC236}">
              <a16:creationId xmlns:a16="http://schemas.microsoft.com/office/drawing/2014/main" id="{00000000-0008-0000-0D00-0000A3000000}"/>
            </a:ext>
          </a:extLst>
        </xdr:cNvPr>
        <xdr:cNvSpPr txBox="1"/>
      </xdr:nvSpPr>
      <xdr:spPr>
        <a:xfrm>
          <a:off x="13836727" y="667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21026</xdr:rowOff>
    </xdr:from>
    <xdr:ext cx="469744" cy="259045"/>
    <xdr:sp macro="" textlink="">
      <xdr:nvSpPr>
        <xdr:cNvPr id="164" name="n_2mainValue債務償還比率">
          <a:extLst>
            <a:ext uri="{FF2B5EF4-FFF2-40B4-BE49-F238E27FC236}">
              <a16:creationId xmlns:a16="http://schemas.microsoft.com/office/drawing/2014/main" id="{00000000-0008-0000-0D00-0000A4000000}"/>
            </a:ext>
          </a:extLst>
        </xdr:cNvPr>
        <xdr:cNvSpPr txBox="1"/>
      </xdr:nvSpPr>
      <xdr:spPr>
        <a:xfrm>
          <a:off x="13087427" y="645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103957</xdr:rowOff>
    </xdr:from>
    <xdr:ext cx="469744" cy="259045"/>
    <xdr:sp macro="" textlink="">
      <xdr:nvSpPr>
        <xdr:cNvPr id="165" name="n_3mainValue債務償還比率">
          <a:extLst>
            <a:ext uri="{FF2B5EF4-FFF2-40B4-BE49-F238E27FC236}">
              <a16:creationId xmlns:a16="http://schemas.microsoft.com/office/drawing/2014/main" id="{00000000-0008-0000-0D00-0000A5000000}"/>
            </a:ext>
          </a:extLst>
        </xdr:cNvPr>
        <xdr:cNvSpPr txBox="1"/>
      </xdr:nvSpPr>
      <xdr:spPr>
        <a:xfrm>
          <a:off x="12325427" y="636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170460</xdr:rowOff>
    </xdr:from>
    <xdr:ext cx="469744" cy="259045"/>
    <xdr:sp macro="" textlink="">
      <xdr:nvSpPr>
        <xdr:cNvPr id="166" name="n_4mainValue債務償還比率">
          <a:extLst>
            <a:ext uri="{FF2B5EF4-FFF2-40B4-BE49-F238E27FC236}">
              <a16:creationId xmlns:a16="http://schemas.microsoft.com/office/drawing/2014/main" id="{00000000-0008-0000-0D00-0000A6000000}"/>
            </a:ext>
          </a:extLst>
        </xdr:cNvPr>
        <xdr:cNvSpPr txBox="1"/>
      </xdr:nvSpPr>
      <xdr:spPr>
        <a:xfrm>
          <a:off x="11563427" y="659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D00-0000A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D00-0000A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86,213
84,250
18.37
33,539,327
31,564,319
1,941,955
19,039,929
30,920,755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79284</xdr:rowOff>
    </xdr:from>
    <xdr:to>
      <xdr:col>15</xdr:col>
      <xdr:colOff>101600</xdr:colOff>
      <xdr:row>39</xdr:row>
      <xdr:rowOff>9434</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43362</xdr:rowOff>
    </xdr:from>
    <xdr:to>
      <xdr:col>10</xdr:col>
      <xdr:colOff>165100</xdr:colOff>
      <xdr:row>38</xdr:row>
      <xdr:rowOff>144962</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84183</xdr:rowOff>
    </xdr:from>
    <xdr:to>
      <xdr:col>24</xdr:col>
      <xdr:colOff>114300</xdr:colOff>
      <xdr:row>39</xdr:row>
      <xdr:rowOff>14333</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107060</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450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56424</xdr:rowOff>
    </xdr:from>
    <xdr:to>
      <xdr:col>20</xdr:col>
      <xdr:colOff>38100</xdr:colOff>
      <xdr:row>38</xdr:row>
      <xdr:rowOff>158024</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107224</xdr:rowOff>
    </xdr:from>
    <xdr:to>
      <xdr:col>24</xdr:col>
      <xdr:colOff>63500</xdr:colOff>
      <xdr:row>38</xdr:row>
      <xdr:rowOff>134983</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62232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31931</xdr:rowOff>
    </xdr:from>
    <xdr:to>
      <xdr:col>15</xdr:col>
      <xdr:colOff>101600</xdr:colOff>
      <xdr:row>38</xdr:row>
      <xdr:rowOff>133531</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82731</xdr:rowOff>
    </xdr:from>
    <xdr:to>
      <xdr:col>19</xdr:col>
      <xdr:colOff>177800</xdr:colOff>
      <xdr:row>38</xdr:row>
      <xdr:rowOff>107224</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59783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5806</xdr:rowOff>
    </xdr:from>
    <xdr:to>
      <xdr:col>10</xdr:col>
      <xdr:colOff>165100</xdr:colOff>
      <xdr:row>38</xdr:row>
      <xdr:rowOff>107406</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56606</xdr:rowOff>
    </xdr:from>
    <xdr:to>
      <xdr:col>15</xdr:col>
      <xdr:colOff>50800</xdr:colOff>
      <xdr:row>38</xdr:row>
      <xdr:rowOff>82731</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5717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151130</xdr:rowOff>
    </xdr:from>
    <xdr:to>
      <xdr:col>6</xdr:col>
      <xdr:colOff>38100</xdr:colOff>
      <xdr:row>38</xdr:row>
      <xdr:rowOff>81280</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30480</xdr:rowOff>
    </xdr:from>
    <xdr:to>
      <xdr:col>10</xdr:col>
      <xdr:colOff>114300</xdr:colOff>
      <xdr:row>38</xdr:row>
      <xdr:rowOff>56606</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5455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11992</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136089</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85470</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3101</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150058</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123933</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97807</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169228</xdr:rowOff>
    </xdr:from>
    <xdr:to>
      <xdr:col>50</xdr:col>
      <xdr:colOff>165100</xdr:colOff>
      <xdr:row>39</xdr:row>
      <xdr:rowOff>99378</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66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155016</xdr:rowOff>
    </xdr:from>
    <xdr:to>
      <xdr:col>46</xdr:col>
      <xdr:colOff>38100</xdr:colOff>
      <xdr:row>39</xdr:row>
      <xdr:rowOff>85166</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66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161151</xdr:rowOff>
    </xdr:from>
    <xdr:to>
      <xdr:col>41</xdr:col>
      <xdr:colOff>101600</xdr:colOff>
      <xdr:row>39</xdr:row>
      <xdr:rowOff>91301</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667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75502</xdr:rowOff>
    </xdr:from>
    <xdr:to>
      <xdr:col>36</xdr:col>
      <xdr:colOff>165100</xdr:colOff>
      <xdr:row>39</xdr:row>
      <xdr:rowOff>5652</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659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138938</xdr:rowOff>
    </xdr:from>
    <xdr:to>
      <xdr:col>55</xdr:col>
      <xdr:colOff>50800</xdr:colOff>
      <xdr:row>41</xdr:row>
      <xdr:rowOff>69088</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117365</xdr:rowOff>
    </xdr:from>
    <xdr:ext cx="469744"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697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139129</xdr:rowOff>
    </xdr:from>
    <xdr:to>
      <xdr:col>50</xdr:col>
      <xdr:colOff>165100</xdr:colOff>
      <xdr:row>41</xdr:row>
      <xdr:rowOff>69279</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69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18288</xdr:rowOff>
    </xdr:from>
    <xdr:to>
      <xdr:col>55</xdr:col>
      <xdr:colOff>0</xdr:colOff>
      <xdr:row>41</xdr:row>
      <xdr:rowOff>18479</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7047738"/>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139129</xdr:rowOff>
    </xdr:from>
    <xdr:to>
      <xdr:col>46</xdr:col>
      <xdr:colOff>38100</xdr:colOff>
      <xdr:row>41</xdr:row>
      <xdr:rowOff>69279</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69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18479</xdr:rowOff>
    </xdr:from>
    <xdr:to>
      <xdr:col>50</xdr:col>
      <xdr:colOff>114300</xdr:colOff>
      <xdr:row>41</xdr:row>
      <xdr:rowOff>18479</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8750300" y="7047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138824</xdr:rowOff>
    </xdr:from>
    <xdr:to>
      <xdr:col>41</xdr:col>
      <xdr:colOff>101600</xdr:colOff>
      <xdr:row>41</xdr:row>
      <xdr:rowOff>68974</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699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18174</xdr:rowOff>
    </xdr:from>
    <xdr:to>
      <xdr:col>45</xdr:col>
      <xdr:colOff>177800</xdr:colOff>
      <xdr:row>41</xdr:row>
      <xdr:rowOff>18479</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861300" y="7047624"/>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137757</xdr:rowOff>
    </xdr:from>
    <xdr:to>
      <xdr:col>36</xdr:col>
      <xdr:colOff>165100</xdr:colOff>
      <xdr:row>41</xdr:row>
      <xdr:rowOff>67907</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69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17107</xdr:rowOff>
    </xdr:from>
    <xdr:to>
      <xdr:col>41</xdr:col>
      <xdr:colOff>50800</xdr:colOff>
      <xdr:row>41</xdr:row>
      <xdr:rowOff>18174</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6972300" y="7046557"/>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115905</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645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101693</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64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107827</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645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22179</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636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60406</xdr:rowOff>
    </xdr:from>
    <xdr:ext cx="469744"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91727" y="708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60406</xdr:rowOff>
    </xdr:from>
    <xdr:ext cx="469744"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515427" y="708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60101</xdr:rowOff>
    </xdr:from>
    <xdr:ext cx="469744"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626427" y="708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59034</xdr:rowOff>
    </xdr:from>
    <xdr:ext cx="469744"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37427" y="708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53703</xdr:rowOff>
    </xdr:from>
    <xdr:to>
      <xdr:col>24</xdr:col>
      <xdr:colOff>114300</xdr:colOff>
      <xdr:row>60</xdr:row>
      <xdr:rowOff>155303</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76580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192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25944</xdr:rowOff>
    </xdr:from>
    <xdr:to>
      <xdr:col>20</xdr:col>
      <xdr:colOff>38100</xdr:colOff>
      <xdr:row>60</xdr:row>
      <xdr:rowOff>127544</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76744</xdr:rowOff>
    </xdr:from>
    <xdr:to>
      <xdr:col>24</xdr:col>
      <xdr:colOff>63500</xdr:colOff>
      <xdr:row>60</xdr:row>
      <xdr:rowOff>104503</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36374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171269</xdr:rowOff>
    </xdr:from>
    <xdr:to>
      <xdr:col>15</xdr:col>
      <xdr:colOff>101600</xdr:colOff>
      <xdr:row>60</xdr:row>
      <xdr:rowOff>101419</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50619</xdr:rowOff>
    </xdr:from>
    <xdr:to>
      <xdr:col>19</xdr:col>
      <xdr:colOff>177800</xdr:colOff>
      <xdr:row>60</xdr:row>
      <xdr:rowOff>76744</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03376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143510</xdr:rowOff>
    </xdr:from>
    <xdr:to>
      <xdr:col>10</xdr:col>
      <xdr:colOff>165100</xdr:colOff>
      <xdr:row>60</xdr:row>
      <xdr:rowOff>73660</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22860</xdr:rowOff>
    </xdr:from>
    <xdr:to>
      <xdr:col>15</xdr:col>
      <xdr:colOff>50800</xdr:colOff>
      <xdr:row>60</xdr:row>
      <xdr:rowOff>50619</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103098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7983</xdr:rowOff>
    </xdr:from>
    <xdr:to>
      <xdr:col>6</xdr:col>
      <xdr:colOff>38100</xdr:colOff>
      <xdr:row>60</xdr:row>
      <xdr:rowOff>109583</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22860</xdr:rowOff>
    </xdr:from>
    <xdr:to>
      <xdr:col>10</xdr:col>
      <xdr:colOff>114300</xdr:colOff>
      <xdr:row>60</xdr:row>
      <xdr:rowOff>58783</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flipV="1">
          <a:off x="1130300" y="103098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144071</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117946</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90187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126110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146645</xdr:rowOff>
    </xdr:from>
    <xdr:to>
      <xdr:col>55</xdr:col>
      <xdr:colOff>50800</xdr:colOff>
      <xdr:row>64</xdr:row>
      <xdr:rowOff>76795</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94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61572</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86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146694</xdr:rowOff>
    </xdr:from>
    <xdr:to>
      <xdr:col>50</xdr:col>
      <xdr:colOff>165100</xdr:colOff>
      <xdr:row>64</xdr:row>
      <xdr:rowOff>76844</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9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25995</xdr:rowOff>
    </xdr:from>
    <xdr:to>
      <xdr:col>55</xdr:col>
      <xdr:colOff>0</xdr:colOff>
      <xdr:row>64</xdr:row>
      <xdr:rowOff>26044</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0998795"/>
          <a:ext cx="8382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146695</xdr:rowOff>
    </xdr:from>
    <xdr:to>
      <xdr:col>46</xdr:col>
      <xdr:colOff>38100</xdr:colOff>
      <xdr:row>64</xdr:row>
      <xdr:rowOff>76845</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26044</xdr:rowOff>
    </xdr:from>
    <xdr:to>
      <xdr:col>50</xdr:col>
      <xdr:colOff>114300</xdr:colOff>
      <xdr:row>64</xdr:row>
      <xdr:rowOff>26045</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0998844"/>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146605</xdr:rowOff>
    </xdr:from>
    <xdr:to>
      <xdr:col>41</xdr:col>
      <xdr:colOff>101600</xdr:colOff>
      <xdr:row>64</xdr:row>
      <xdr:rowOff>76755</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94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25955</xdr:rowOff>
    </xdr:from>
    <xdr:to>
      <xdr:col>45</xdr:col>
      <xdr:colOff>177800</xdr:colOff>
      <xdr:row>64</xdr:row>
      <xdr:rowOff>26045</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7861300" y="10998755"/>
          <a:ext cx="8890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149823</xdr:rowOff>
    </xdr:from>
    <xdr:to>
      <xdr:col>36</xdr:col>
      <xdr:colOff>165100</xdr:colOff>
      <xdr:row>64</xdr:row>
      <xdr:rowOff>79973</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95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25955</xdr:rowOff>
    </xdr:from>
    <xdr:to>
      <xdr:col>41</xdr:col>
      <xdr:colOff>50800</xdr:colOff>
      <xdr:row>64</xdr:row>
      <xdr:rowOff>29173</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0998755"/>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52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67971</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59411" y="1104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67972</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83111" y="1104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67882</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94111" y="1104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71100</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705111" y="1104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00000000-0008-0000-0E00-00004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322" name="【認定こども園・幼稚園・保育所】&#10;有形固定資産減価償却率最小値テキスト">
          <a:extLst>
            <a:ext uri="{FF2B5EF4-FFF2-40B4-BE49-F238E27FC236}">
              <a16:creationId xmlns:a16="http://schemas.microsoft.com/office/drawing/2014/main" id="{00000000-0008-0000-0E00-000042010000}"/>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324" name="【認定こども園・幼稚園・保育所】&#10;有形固定資産減価償却率最大値テキスト">
          <a:extLst>
            <a:ext uri="{FF2B5EF4-FFF2-40B4-BE49-F238E27FC236}">
              <a16:creationId xmlns:a16="http://schemas.microsoft.com/office/drawing/2014/main" id="{00000000-0008-0000-0E00-000044010000}"/>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id="{00000000-0008-0000-0E00-000046010000}"/>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331" name="フローチャート: 判断 330">
          <a:extLst>
            <a:ext uri="{FF2B5EF4-FFF2-40B4-BE49-F238E27FC236}">
              <a16:creationId xmlns:a16="http://schemas.microsoft.com/office/drawing/2014/main" id="{00000000-0008-0000-0E00-00004B010000}"/>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21590</xdr:rowOff>
    </xdr:from>
    <xdr:to>
      <xdr:col>85</xdr:col>
      <xdr:colOff>177800</xdr:colOff>
      <xdr:row>36</xdr:row>
      <xdr:rowOff>123190</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162687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44467</xdr:rowOff>
    </xdr:from>
    <xdr:ext cx="405111" cy="259045"/>
    <xdr:sp macro="" textlink="">
      <xdr:nvSpPr>
        <xdr:cNvPr id="338" name="【認定こども園・幼稚園・保育所】&#10;有形固定資産減価償却率該当値テキスト">
          <a:extLst>
            <a:ext uri="{FF2B5EF4-FFF2-40B4-BE49-F238E27FC236}">
              <a16:creationId xmlns:a16="http://schemas.microsoft.com/office/drawing/2014/main" id="{00000000-0008-0000-0E00-000052010000}"/>
            </a:ext>
          </a:extLst>
        </xdr:cNvPr>
        <xdr:cNvSpPr txBox="1"/>
      </xdr:nvSpPr>
      <xdr:spPr>
        <a:xfrm>
          <a:off x="16357600"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170180</xdr:rowOff>
    </xdr:from>
    <xdr:to>
      <xdr:col>81</xdr:col>
      <xdr:colOff>101600</xdr:colOff>
      <xdr:row>36</xdr:row>
      <xdr:rowOff>100330</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15430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49530</xdr:rowOff>
    </xdr:from>
    <xdr:to>
      <xdr:col>85</xdr:col>
      <xdr:colOff>127000</xdr:colOff>
      <xdr:row>36</xdr:row>
      <xdr:rowOff>72390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5481300" y="62217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130175</xdr:rowOff>
    </xdr:from>
    <xdr:to>
      <xdr:col>76</xdr:col>
      <xdr:colOff>165100</xdr:colOff>
      <xdr:row>36</xdr:row>
      <xdr:rowOff>60325</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14541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9525</xdr:rowOff>
    </xdr:from>
    <xdr:to>
      <xdr:col>81</xdr:col>
      <xdr:colOff>50800</xdr:colOff>
      <xdr:row>36</xdr:row>
      <xdr:rowOff>49530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4592300" y="61817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109220</xdr:rowOff>
    </xdr:from>
    <xdr:to>
      <xdr:col>72</xdr:col>
      <xdr:colOff>38100</xdr:colOff>
      <xdr:row>36</xdr:row>
      <xdr:rowOff>39370</xdr:rowOff>
    </xdr:to>
    <xdr:sp macro="" textlink="">
      <xdr:nvSpPr>
        <xdr:cNvPr id="343" name="楕円 342">
          <a:extLst>
            <a:ext uri="{FF2B5EF4-FFF2-40B4-BE49-F238E27FC236}">
              <a16:creationId xmlns:a16="http://schemas.microsoft.com/office/drawing/2014/main" id="{00000000-0008-0000-0E00-000057010000}"/>
            </a:ext>
          </a:extLst>
        </xdr:cNvPr>
        <xdr:cNvSpPr/>
      </xdr:nvSpPr>
      <xdr:spPr>
        <a:xfrm>
          <a:off x="13652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160020</xdr:rowOff>
    </xdr:from>
    <xdr:to>
      <xdr:col>76</xdr:col>
      <xdr:colOff>114300</xdr:colOff>
      <xdr:row>36</xdr:row>
      <xdr:rowOff>9525</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3703300" y="616077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88265</xdr:rowOff>
    </xdr:from>
    <xdr:to>
      <xdr:col>67</xdr:col>
      <xdr:colOff>101600</xdr:colOff>
      <xdr:row>36</xdr:row>
      <xdr:rowOff>18415</xdr:rowOff>
    </xdr:to>
    <xdr:sp macro="" textlink="">
      <xdr:nvSpPr>
        <xdr:cNvPr id="345" name="楕円 344">
          <a:extLst>
            <a:ext uri="{FF2B5EF4-FFF2-40B4-BE49-F238E27FC236}">
              <a16:creationId xmlns:a16="http://schemas.microsoft.com/office/drawing/2014/main" id="{00000000-0008-0000-0E00-000059010000}"/>
            </a:ext>
          </a:extLst>
        </xdr:cNvPr>
        <xdr:cNvSpPr/>
      </xdr:nvSpPr>
      <xdr:spPr>
        <a:xfrm>
          <a:off x="127635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139065</xdr:rowOff>
    </xdr:from>
    <xdr:to>
      <xdr:col>71</xdr:col>
      <xdr:colOff>177800</xdr:colOff>
      <xdr:row>35</xdr:row>
      <xdr:rowOff>160020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2814300" y="613981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347" name="n_1aveValue【認定こども園・幼稚園・保育所】&#10;有形固定資産減価償却率">
          <a:extLst>
            <a:ext uri="{FF2B5EF4-FFF2-40B4-BE49-F238E27FC236}">
              <a16:creationId xmlns:a16="http://schemas.microsoft.com/office/drawing/2014/main" id="{00000000-0008-0000-0E00-00005B010000}"/>
            </a:ext>
          </a:extLst>
        </xdr:cNvPr>
        <xdr:cNvSpPr txBox="1"/>
      </xdr:nvSpPr>
      <xdr:spPr>
        <a:xfrm>
          <a:off x="15266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13352</xdr:rowOff>
    </xdr:from>
    <xdr:ext cx="405111" cy="259045"/>
    <xdr:sp macro="" textlink="">
      <xdr:nvSpPr>
        <xdr:cNvPr id="348" name="n_2aveValue【認定こども園・幼稚園・保育所】&#10;有形固定資産減価償却率">
          <a:extLst>
            <a:ext uri="{FF2B5EF4-FFF2-40B4-BE49-F238E27FC236}">
              <a16:creationId xmlns:a16="http://schemas.microsoft.com/office/drawing/2014/main" id="{00000000-0008-0000-0E00-00005C010000}"/>
            </a:ext>
          </a:extLst>
        </xdr:cNvPr>
        <xdr:cNvSpPr txBox="1"/>
      </xdr:nvSpPr>
      <xdr:spPr>
        <a:xfrm>
          <a:off x="14389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349" name="n_3aveValue【認定こども園・幼稚園・保育所】&#10;有形固定資産減価償却率">
          <a:extLst>
            <a:ext uri="{FF2B5EF4-FFF2-40B4-BE49-F238E27FC236}">
              <a16:creationId xmlns:a16="http://schemas.microsoft.com/office/drawing/2014/main" id="{00000000-0008-0000-0E00-00005D010000}"/>
            </a:ext>
          </a:extLst>
        </xdr:cNvPr>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350" name="n_4aveValue【認定こども園・幼稚園・保育所】&#10;有形固定資産減価償却率">
          <a:extLst>
            <a:ext uri="{FF2B5EF4-FFF2-40B4-BE49-F238E27FC236}">
              <a16:creationId xmlns:a16="http://schemas.microsoft.com/office/drawing/2014/main" id="{00000000-0008-0000-0E00-00005E010000}"/>
            </a:ext>
          </a:extLst>
        </xdr:cNvPr>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116857</xdr:rowOff>
    </xdr:from>
    <xdr:ext cx="405111" cy="259045"/>
    <xdr:sp macro="" textlink="">
      <xdr:nvSpPr>
        <xdr:cNvPr id="351" name="n_1mainValue【認定こども園・幼稚園・保育所】&#10;有形固定資産減価償却率">
          <a:extLst>
            <a:ext uri="{FF2B5EF4-FFF2-40B4-BE49-F238E27FC236}">
              <a16:creationId xmlns:a16="http://schemas.microsoft.com/office/drawing/2014/main" id="{00000000-0008-0000-0E00-00005F010000}"/>
            </a:ext>
          </a:extLst>
        </xdr:cNvPr>
        <xdr:cNvSpPr txBox="1"/>
      </xdr:nvSpPr>
      <xdr:spPr>
        <a:xfrm>
          <a:off x="152660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76852</xdr:rowOff>
    </xdr:from>
    <xdr:ext cx="405111" cy="259045"/>
    <xdr:sp macro="" textlink="">
      <xdr:nvSpPr>
        <xdr:cNvPr id="352" name="n_2mainValue【認定こども園・幼稚園・保育所】&#10;有形固定資産減価償却率">
          <a:extLst>
            <a:ext uri="{FF2B5EF4-FFF2-40B4-BE49-F238E27FC236}">
              <a16:creationId xmlns:a16="http://schemas.microsoft.com/office/drawing/2014/main" id="{00000000-0008-0000-0E00-000060010000}"/>
            </a:ext>
          </a:extLst>
        </xdr:cNvPr>
        <xdr:cNvSpPr txBox="1"/>
      </xdr:nvSpPr>
      <xdr:spPr>
        <a:xfrm>
          <a:off x="1438974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55897</xdr:rowOff>
    </xdr:from>
    <xdr:ext cx="405111" cy="259045"/>
    <xdr:sp macro="" textlink="">
      <xdr:nvSpPr>
        <xdr:cNvPr id="353" name="n_3mainValue【認定こども園・幼稚園・保育所】&#10;有形固定資産減価償却率">
          <a:extLst>
            <a:ext uri="{FF2B5EF4-FFF2-40B4-BE49-F238E27FC236}">
              <a16:creationId xmlns:a16="http://schemas.microsoft.com/office/drawing/2014/main" id="{00000000-0008-0000-0E00-000061010000}"/>
            </a:ext>
          </a:extLst>
        </xdr:cNvPr>
        <xdr:cNvSpPr txBox="1"/>
      </xdr:nvSpPr>
      <xdr:spPr>
        <a:xfrm>
          <a:off x="13500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34942</xdr:rowOff>
    </xdr:from>
    <xdr:ext cx="405111" cy="259045"/>
    <xdr:sp macro="" textlink="">
      <xdr:nvSpPr>
        <xdr:cNvPr id="354" name="n_4mainValue【認定こども園・幼稚園・保育所】&#10;有形固定資産減価償却率">
          <a:extLst>
            <a:ext uri="{FF2B5EF4-FFF2-40B4-BE49-F238E27FC236}">
              <a16:creationId xmlns:a16="http://schemas.microsoft.com/office/drawing/2014/main" id="{00000000-0008-0000-0E00-000062010000}"/>
            </a:ext>
          </a:extLst>
        </xdr:cNvPr>
        <xdr:cNvSpPr txBox="1"/>
      </xdr:nvSpPr>
      <xdr:spPr>
        <a:xfrm>
          <a:off x="12611744" y="586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a:extLst>
            <a:ext uri="{FF2B5EF4-FFF2-40B4-BE49-F238E27FC236}">
              <a16:creationId xmlns:a16="http://schemas.microsoft.com/office/drawing/2014/main" id="{00000000-0008-0000-0E00-00007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79" name="【認定こども園・幼稚園・保育所】&#10;一人当たり面積最小値テキスト">
          <a:extLst>
            <a:ext uri="{FF2B5EF4-FFF2-40B4-BE49-F238E27FC236}">
              <a16:creationId xmlns:a16="http://schemas.microsoft.com/office/drawing/2014/main" id="{00000000-0008-0000-0E00-00007B010000}"/>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381" name="【認定こども園・幼稚園・保育所】&#10;一人当たり面積最大値テキスト">
          <a:extLst>
            <a:ext uri="{FF2B5EF4-FFF2-40B4-BE49-F238E27FC236}">
              <a16:creationId xmlns:a16="http://schemas.microsoft.com/office/drawing/2014/main" id="{00000000-0008-0000-0E00-00007D010000}"/>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383" name="【認定こども園・幼稚園・保育所】&#10;一人当たり面積平均値テキスト">
          <a:extLst>
            <a:ext uri="{FF2B5EF4-FFF2-40B4-BE49-F238E27FC236}">
              <a16:creationId xmlns:a16="http://schemas.microsoft.com/office/drawing/2014/main" id="{00000000-0008-0000-0E00-00007F010000}"/>
            </a:ext>
          </a:extLst>
        </xdr:cNvPr>
        <xdr:cNvSpPr txBox="1"/>
      </xdr:nvSpPr>
      <xdr:spPr>
        <a:xfrm>
          <a:off x="22199600" y="681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384" name="フローチャート: 判断 383">
          <a:extLst>
            <a:ext uri="{FF2B5EF4-FFF2-40B4-BE49-F238E27FC236}">
              <a16:creationId xmlns:a16="http://schemas.microsoft.com/office/drawing/2014/main" id="{00000000-0008-0000-0E00-000080010000}"/>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385" name="フローチャート: 判断 384">
          <a:extLst>
            <a:ext uri="{FF2B5EF4-FFF2-40B4-BE49-F238E27FC236}">
              <a16:creationId xmlns:a16="http://schemas.microsoft.com/office/drawing/2014/main" id="{00000000-0008-0000-0E00-000081010000}"/>
            </a:ext>
          </a:extLst>
        </xdr:cNvPr>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386" name="フローチャート: 判断 385">
          <a:extLst>
            <a:ext uri="{FF2B5EF4-FFF2-40B4-BE49-F238E27FC236}">
              <a16:creationId xmlns:a16="http://schemas.microsoft.com/office/drawing/2014/main" id="{00000000-0008-0000-0E00-000082010000}"/>
            </a:ext>
          </a:extLst>
        </xdr:cNvPr>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387" name="フローチャート: 判断 386">
          <a:extLst>
            <a:ext uri="{FF2B5EF4-FFF2-40B4-BE49-F238E27FC236}">
              <a16:creationId xmlns:a16="http://schemas.microsoft.com/office/drawing/2014/main" id="{00000000-0008-0000-0E00-000083010000}"/>
            </a:ext>
          </a:extLst>
        </xdr:cNvPr>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388" name="フローチャート: 判断 387">
          <a:extLst>
            <a:ext uri="{FF2B5EF4-FFF2-40B4-BE49-F238E27FC236}">
              <a16:creationId xmlns:a16="http://schemas.microsoft.com/office/drawing/2014/main" id="{00000000-0008-0000-0E00-000084010000}"/>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105410</xdr:rowOff>
    </xdr:from>
    <xdr:to>
      <xdr:col>116</xdr:col>
      <xdr:colOff>114300</xdr:colOff>
      <xdr:row>37</xdr:row>
      <xdr:rowOff>35560</xdr:rowOff>
    </xdr:to>
    <xdr:sp macro="" textlink="">
      <xdr:nvSpPr>
        <xdr:cNvPr id="394" name="楕円 393">
          <a:extLst>
            <a:ext uri="{FF2B5EF4-FFF2-40B4-BE49-F238E27FC236}">
              <a16:creationId xmlns:a16="http://schemas.microsoft.com/office/drawing/2014/main" id="{00000000-0008-0000-0E00-00008A010000}"/>
            </a:ext>
          </a:extLst>
        </xdr:cNvPr>
        <xdr:cNvSpPr/>
      </xdr:nvSpPr>
      <xdr:spPr>
        <a:xfrm>
          <a:off x="22110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128287</xdr:rowOff>
    </xdr:from>
    <xdr:ext cx="469744" cy="259045"/>
    <xdr:sp macro="" textlink="">
      <xdr:nvSpPr>
        <xdr:cNvPr id="395" name="【認定こども園・幼稚園・保育所】&#10;一人当たり面積該当値テキスト">
          <a:extLst>
            <a:ext uri="{FF2B5EF4-FFF2-40B4-BE49-F238E27FC236}">
              <a16:creationId xmlns:a16="http://schemas.microsoft.com/office/drawing/2014/main" id="{00000000-0008-0000-0E00-00008B010000}"/>
            </a:ext>
          </a:extLst>
        </xdr:cNvPr>
        <xdr:cNvSpPr txBox="1"/>
      </xdr:nvSpPr>
      <xdr:spPr>
        <a:xfrm>
          <a:off x="22199600" y="612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71120</xdr:rowOff>
    </xdr:from>
    <xdr:to>
      <xdr:col>112</xdr:col>
      <xdr:colOff>38100</xdr:colOff>
      <xdr:row>37</xdr:row>
      <xdr:rowOff>1270</xdr:rowOff>
    </xdr:to>
    <xdr:sp macro="" textlink="">
      <xdr:nvSpPr>
        <xdr:cNvPr id="396" name="楕円 395">
          <a:extLst>
            <a:ext uri="{FF2B5EF4-FFF2-40B4-BE49-F238E27FC236}">
              <a16:creationId xmlns:a16="http://schemas.microsoft.com/office/drawing/2014/main" id="{00000000-0008-0000-0E00-00008C010000}"/>
            </a:ext>
          </a:extLst>
        </xdr:cNvPr>
        <xdr:cNvSpPr/>
      </xdr:nvSpPr>
      <xdr:spPr>
        <a:xfrm>
          <a:off x="21272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121920</xdr:rowOff>
    </xdr:from>
    <xdr:to>
      <xdr:col>116</xdr:col>
      <xdr:colOff>63500</xdr:colOff>
      <xdr:row>36</xdr:row>
      <xdr:rowOff>156210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21323300" y="62941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71120</xdr:rowOff>
    </xdr:from>
    <xdr:to>
      <xdr:col>107</xdr:col>
      <xdr:colOff>101600</xdr:colOff>
      <xdr:row>37</xdr:row>
      <xdr:rowOff>1270</xdr:rowOff>
    </xdr:to>
    <xdr:sp macro="" textlink="">
      <xdr:nvSpPr>
        <xdr:cNvPr id="398" name="楕円 397">
          <a:extLst>
            <a:ext uri="{FF2B5EF4-FFF2-40B4-BE49-F238E27FC236}">
              <a16:creationId xmlns:a16="http://schemas.microsoft.com/office/drawing/2014/main" id="{00000000-0008-0000-0E00-00008E010000}"/>
            </a:ext>
          </a:extLst>
        </xdr:cNvPr>
        <xdr:cNvSpPr/>
      </xdr:nvSpPr>
      <xdr:spPr>
        <a:xfrm>
          <a:off x="20383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121920</xdr:rowOff>
    </xdr:from>
    <xdr:to>
      <xdr:col>111</xdr:col>
      <xdr:colOff>177800</xdr:colOff>
      <xdr:row>36</xdr:row>
      <xdr:rowOff>121920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20434300" y="629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71120</xdr:rowOff>
    </xdr:from>
    <xdr:to>
      <xdr:col>102</xdr:col>
      <xdr:colOff>165100</xdr:colOff>
      <xdr:row>37</xdr:row>
      <xdr:rowOff>1270</xdr:rowOff>
    </xdr:to>
    <xdr:sp macro="" textlink="">
      <xdr:nvSpPr>
        <xdr:cNvPr id="400" name="楕円 399">
          <a:extLst>
            <a:ext uri="{FF2B5EF4-FFF2-40B4-BE49-F238E27FC236}">
              <a16:creationId xmlns:a16="http://schemas.microsoft.com/office/drawing/2014/main" id="{00000000-0008-0000-0E00-000090010000}"/>
            </a:ext>
          </a:extLst>
        </xdr:cNvPr>
        <xdr:cNvSpPr/>
      </xdr:nvSpPr>
      <xdr:spPr>
        <a:xfrm>
          <a:off x="19494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121920</xdr:rowOff>
    </xdr:from>
    <xdr:to>
      <xdr:col>107</xdr:col>
      <xdr:colOff>50800</xdr:colOff>
      <xdr:row>36</xdr:row>
      <xdr:rowOff>121920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9545300" y="629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63500</xdr:rowOff>
    </xdr:from>
    <xdr:to>
      <xdr:col>98</xdr:col>
      <xdr:colOff>38100</xdr:colOff>
      <xdr:row>36</xdr:row>
      <xdr:rowOff>165100</xdr:rowOff>
    </xdr:to>
    <xdr:sp macro="" textlink="">
      <xdr:nvSpPr>
        <xdr:cNvPr id="402" name="楕円 401">
          <a:extLst>
            <a:ext uri="{FF2B5EF4-FFF2-40B4-BE49-F238E27FC236}">
              <a16:creationId xmlns:a16="http://schemas.microsoft.com/office/drawing/2014/main" id="{00000000-0008-0000-0E00-000092010000}"/>
            </a:ext>
          </a:extLst>
        </xdr:cNvPr>
        <xdr:cNvSpPr/>
      </xdr:nvSpPr>
      <xdr:spPr>
        <a:xfrm>
          <a:off x="18605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114300</xdr:rowOff>
    </xdr:from>
    <xdr:to>
      <xdr:col>102</xdr:col>
      <xdr:colOff>114300</xdr:colOff>
      <xdr:row>36</xdr:row>
      <xdr:rowOff>121920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8656300" y="6286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404" name="n_1aveValue【認定こども園・幼稚園・保育所】&#10;一人当たり面積">
          <a:extLst>
            <a:ext uri="{FF2B5EF4-FFF2-40B4-BE49-F238E27FC236}">
              <a16:creationId xmlns:a16="http://schemas.microsoft.com/office/drawing/2014/main" id="{00000000-0008-0000-0E00-000094010000}"/>
            </a:ext>
          </a:extLst>
        </xdr:cNvPr>
        <xdr:cNvSpPr txBox="1"/>
      </xdr:nvSpPr>
      <xdr:spPr>
        <a:xfrm>
          <a:off x="21075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405" name="n_2aveValue【認定こども園・幼稚園・保育所】&#10;一人当たり面積">
          <a:extLst>
            <a:ext uri="{FF2B5EF4-FFF2-40B4-BE49-F238E27FC236}">
              <a16:creationId xmlns:a16="http://schemas.microsoft.com/office/drawing/2014/main" id="{00000000-0008-0000-0E00-000095010000}"/>
            </a:ext>
          </a:extLst>
        </xdr:cNvPr>
        <xdr:cNvSpPr txBox="1"/>
      </xdr:nvSpPr>
      <xdr:spPr>
        <a:xfrm>
          <a:off x="201994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406" name="n_3aveValue【認定こども園・幼稚園・保育所】&#10;一人当たり面積">
          <a:extLst>
            <a:ext uri="{FF2B5EF4-FFF2-40B4-BE49-F238E27FC236}">
              <a16:creationId xmlns:a16="http://schemas.microsoft.com/office/drawing/2014/main" id="{00000000-0008-0000-0E00-000096010000}"/>
            </a:ext>
          </a:extLst>
        </xdr:cNvPr>
        <xdr:cNvSpPr txBox="1"/>
      </xdr:nvSpPr>
      <xdr:spPr>
        <a:xfrm>
          <a:off x="193104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407" name="n_4aveValue【認定こども園・幼稚園・保育所】&#10;一人当たり面積">
          <a:extLst>
            <a:ext uri="{FF2B5EF4-FFF2-40B4-BE49-F238E27FC236}">
              <a16:creationId xmlns:a16="http://schemas.microsoft.com/office/drawing/2014/main" id="{00000000-0008-0000-0E00-000097010000}"/>
            </a:ext>
          </a:extLst>
        </xdr:cNvPr>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17797</xdr:rowOff>
    </xdr:from>
    <xdr:ext cx="469744" cy="259045"/>
    <xdr:sp macro="" textlink="">
      <xdr:nvSpPr>
        <xdr:cNvPr id="408" name="n_1mainValue【認定こども園・幼稚園・保育所】&#10;一人当たり面積">
          <a:extLst>
            <a:ext uri="{FF2B5EF4-FFF2-40B4-BE49-F238E27FC236}">
              <a16:creationId xmlns:a16="http://schemas.microsoft.com/office/drawing/2014/main" id="{00000000-0008-0000-0E00-000098010000}"/>
            </a:ext>
          </a:extLst>
        </xdr:cNvPr>
        <xdr:cNvSpPr txBox="1"/>
      </xdr:nvSpPr>
      <xdr:spPr>
        <a:xfrm>
          <a:off x="210757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17797</xdr:rowOff>
    </xdr:from>
    <xdr:ext cx="469744" cy="259045"/>
    <xdr:sp macro="" textlink="">
      <xdr:nvSpPr>
        <xdr:cNvPr id="409" name="n_2mainValue【認定こども園・幼稚園・保育所】&#10;一人当たり面積">
          <a:extLst>
            <a:ext uri="{FF2B5EF4-FFF2-40B4-BE49-F238E27FC236}">
              <a16:creationId xmlns:a16="http://schemas.microsoft.com/office/drawing/2014/main" id="{00000000-0008-0000-0E00-000099010000}"/>
            </a:ext>
          </a:extLst>
        </xdr:cNvPr>
        <xdr:cNvSpPr txBox="1"/>
      </xdr:nvSpPr>
      <xdr:spPr>
        <a:xfrm>
          <a:off x="20199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17797</xdr:rowOff>
    </xdr:from>
    <xdr:ext cx="469744" cy="259045"/>
    <xdr:sp macro="" textlink="">
      <xdr:nvSpPr>
        <xdr:cNvPr id="410" name="n_3mainValue【認定こども園・幼稚園・保育所】&#10;一人当たり面積">
          <a:extLst>
            <a:ext uri="{FF2B5EF4-FFF2-40B4-BE49-F238E27FC236}">
              <a16:creationId xmlns:a16="http://schemas.microsoft.com/office/drawing/2014/main" id="{00000000-0008-0000-0E00-00009A010000}"/>
            </a:ext>
          </a:extLst>
        </xdr:cNvPr>
        <xdr:cNvSpPr txBox="1"/>
      </xdr:nvSpPr>
      <xdr:spPr>
        <a:xfrm>
          <a:off x="19310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10177</xdr:rowOff>
    </xdr:from>
    <xdr:ext cx="469744" cy="259045"/>
    <xdr:sp macro="" textlink="">
      <xdr:nvSpPr>
        <xdr:cNvPr id="411" name="n_4mainValue【認定こども園・幼稚園・保育所】&#10;一人当たり面積">
          <a:extLst>
            <a:ext uri="{FF2B5EF4-FFF2-40B4-BE49-F238E27FC236}">
              <a16:creationId xmlns:a16="http://schemas.microsoft.com/office/drawing/2014/main" id="{00000000-0008-0000-0E00-00009B010000}"/>
            </a:ext>
          </a:extLst>
        </xdr:cNvPr>
        <xdr:cNvSpPr txBox="1"/>
      </xdr:nvSpPr>
      <xdr:spPr>
        <a:xfrm>
          <a:off x="184214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a:extLst>
            <a:ext uri="{FF2B5EF4-FFF2-40B4-BE49-F238E27FC236}">
              <a16:creationId xmlns:a16="http://schemas.microsoft.com/office/drawing/2014/main" id="{00000000-0008-0000-0E00-0000B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37" name="【学校施設】&#10;有形固定資産減価償却率最小値テキスト">
          <a:extLst>
            <a:ext uri="{FF2B5EF4-FFF2-40B4-BE49-F238E27FC236}">
              <a16:creationId xmlns:a16="http://schemas.microsoft.com/office/drawing/2014/main" id="{00000000-0008-0000-0E00-0000B5010000}"/>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439" name="【学校施設】&#10;有形固定資産減価償却率最大値テキスト">
          <a:extLst>
            <a:ext uri="{FF2B5EF4-FFF2-40B4-BE49-F238E27FC236}">
              <a16:creationId xmlns:a16="http://schemas.microsoft.com/office/drawing/2014/main" id="{00000000-0008-0000-0E00-0000B7010000}"/>
            </a:ext>
          </a:extLst>
        </xdr:cNvPr>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441" name="【学校施設】&#10;有形固定資産減価償却率平均値テキスト">
          <a:extLst>
            <a:ext uri="{FF2B5EF4-FFF2-40B4-BE49-F238E27FC236}">
              <a16:creationId xmlns:a16="http://schemas.microsoft.com/office/drawing/2014/main" id="{00000000-0008-0000-0E00-0000B9010000}"/>
            </a:ext>
          </a:extLst>
        </xdr:cNvPr>
        <xdr:cNvSpPr txBox="1"/>
      </xdr:nvSpPr>
      <xdr:spPr>
        <a:xfrm>
          <a:off x="163576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57785</xdr:rowOff>
    </xdr:from>
    <xdr:to>
      <xdr:col>81</xdr:col>
      <xdr:colOff>101600</xdr:colOff>
      <xdr:row>60</xdr:row>
      <xdr:rowOff>159385</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15430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445" name="フローチャート: 判断 444">
          <a:extLst>
            <a:ext uri="{FF2B5EF4-FFF2-40B4-BE49-F238E27FC236}">
              <a16:creationId xmlns:a16="http://schemas.microsoft.com/office/drawing/2014/main" id="{00000000-0008-0000-0E00-0000BD010000}"/>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12065</xdr:rowOff>
    </xdr:from>
    <xdr:to>
      <xdr:col>67</xdr:col>
      <xdr:colOff>101600</xdr:colOff>
      <xdr:row>60</xdr:row>
      <xdr:rowOff>113665</xdr:rowOff>
    </xdr:to>
    <xdr:sp macro="" textlink="">
      <xdr:nvSpPr>
        <xdr:cNvPr id="446" name="フローチャート: 判断 445">
          <a:extLst>
            <a:ext uri="{FF2B5EF4-FFF2-40B4-BE49-F238E27FC236}">
              <a16:creationId xmlns:a16="http://schemas.microsoft.com/office/drawing/2014/main" id="{00000000-0008-0000-0E00-0000BE010000}"/>
            </a:ext>
          </a:extLst>
        </xdr:cNvPr>
        <xdr:cNvSpPr/>
      </xdr:nvSpPr>
      <xdr:spPr>
        <a:xfrm>
          <a:off x="12763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158750</xdr:rowOff>
    </xdr:from>
    <xdr:to>
      <xdr:col>85</xdr:col>
      <xdr:colOff>177800</xdr:colOff>
      <xdr:row>61</xdr:row>
      <xdr:rowOff>88900</xdr:rowOff>
    </xdr:to>
    <xdr:sp macro="" textlink="">
      <xdr:nvSpPr>
        <xdr:cNvPr id="452" name="楕円 451">
          <a:extLst>
            <a:ext uri="{FF2B5EF4-FFF2-40B4-BE49-F238E27FC236}">
              <a16:creationId xmlns:a16="http://schemas.microsoft.com/office/drawing/2014/main" id="{00000000-0008-0000-0E00-0000C4010000}"/>
            </a:ext>
          </a:extLst>
        </xdr:cNvPr>
        <xdr:cNvSpPr/>
      </xdr:nvSpPr>
      <xdr:spPr>
        <a:xfrm>
          <a:off x="162687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137177</xdr:rowOff>
    </xdr:from>
    <xdr:ext cx="405111" cy="259045"/>
    <xdr:sp macro="" textlink="">
      <xdr:nvSpPr>
        <xdr:cNvPr id="453" name="【学校施設】&#10;有形固定資産減価償却率該当値テキスト">
          <a:extLst>
            <a:ext uri="{FF2B5EF4-FFF2-40B4-BE49-F238E27FC236}">
              <a16:creationId xmlns:a16="http://schemas.microsoft.com/office/drawing/2014/main" id="{00000000-0008-0000-0E00-0000C5010000}"/>
            </a:ext>
          </a:extLst>
        </xdr:cNvPr>
        <xdr:cNvSpPr txBox="1"/>
      </xdr:nvSpPr>
      <xdr:spPr>
        <a:xfrm>
          <a:off x="16357600"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124460</xdr:rowOff>
    </xdr:from>
    <xdr:to>
      <xdr:col>81</xdr:col>
      <xdr:colOff>101600</xdr:colOff>
      <xdr:row>61</xdr:row>
      <xdr:rowOff>54610</xdr:rowOff>
    </xdr:to>
    <xdr:sp macro="" textlink="">
      <xdr:nvSpPr>
        <xdr:cNvPr id="454" name="楕円 453">
          <a:extLst>
            <a:ext uri="{FF2B5EF4-FFF2-40B4-BE49-F238E27FC236}">
              <a16:creationId xmlns:a16="http://schemas.microsoft.com/office/drawing/2014/main" id="{00000000-0008-0000-0E00-0000C6010000}"/>
            </a:ext>
          </a:extLst>
        </xdr:cNvPr>
        <xdr:cNvSpPr/>
      </xdr:nvSpPr>
      <xdr:spPr>
        <a:xfrm>
          <a:off x="15430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3810</xdr:rowOff>
    </xdr:from>
    <xdr:to>
      <xdr:col>85</xdr:col>
      <xdr:colOff>127000</xdr:colOff>
      <xdr:row>61</xdr:row>
      <xdr:rowOff>38100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5481300" y="104622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93980</xdr:rowOff>
    </xdr:from>
    <xdr:to>
      <xdr:col>76</xdr:col>
      <xdr:colOff>165100</xdr:colOff>
      <xdr:row>61</xdr:row>
      <xdr:rowOff>24130</xdr:rowOff>
    </xdr:to>
    <xdr:sp macro="" textlink="">
      <xdr:nvSpPr>
        <xdr:cNvPr id="456" name="楕円 455">
          <a:extLst>
            <a:ext uri="{FF2B5EF4-FFF2-40B4-BE49-F238E27FC236}">
              <a16:creationId xmlns:a16="http://schemas.microsoft.com/office/drawing/2014/main" id="{00000000-0008-0000-0E00-0000C8010000}"/>
            </a:ext>
          </a:extLst>
        </xdr:cNvPr>
        <xdr:cNvSpPr/>
      </xdr:nvSpPr>
      <xdr:spPr>
        <a:xfrm>
          <a:off x="14541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144780</xdr:rowOff>
    </xdr:from>
    <xdr:to>
      <xdr:col>81</xdr:col>
      <xdr:colOff>50800</xdr:colOff>
      <xdr:row>61</xdr:row>
      <xdr:rowOff>3810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4592300" y="10431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71120</xdr:rowOff>
    </xdr:from>
    <xdr:to>
      <xdr:col>72</xdr:col>
      <xdr:colOff>38100</xdr:colOff>
      <xdr:row>61</xdr:row>
      <xdr:rowOff>1270</xdr:rowOff>
    </xdr:to>
    <xdr:sp macro="" textlink="">
      <xdr:nvSpPr>
        <xdr:cNvPr id="458" name="楕円 457">
          <a:extLst>
            <a:ext uri="{FF2B5EF4-FFF2-40B4-BE49-F238E27FC236}">
              <a16:creationId xmlns:a16="http://schemas.microsoft.com/office/drawing/2014/main" id="{00000000-0008-0000-0E00-0000CA010000}"/>
            </a:ext>
          </a:extLst>
        </xdr:cNvPr>
        <xdr:cNvSpPr/>
      </xdr:nvSpPr>
      <xdr:spPr>
        <a:xfrm>
          <a:off x="13652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121920</xdr:rowOff>
    </xdr:from>
    <xdr:to>
      <xdr:col>76</xdr:col>
      <xdr:colOff>114300</xdr:colOff>
      <xdr:row>60</xdr:row>
      <xdr:rowOff>144780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3703300" y="10408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34925</xdr:rowOff>
    </xdr:from>
    <xdr:to>
      <xdr:col>67</xdr:col>
      <xdr:colOff>101600</xdr:colOff>
      <xdr:row>60</xdr:row>
      <xdr:rowOff>136525</xdr:rowOff>
    </xdr:to>
    <xdr:sp macro="" textlink="">
      <xdr:nvSpPr>
        <xdr:cNvPr id="460" name="楕円 459">
          <a:extLst>
            <a:ext uri="{FF2B5EF4-FFF2-40B4-BE49-F238E27FC236}">
              <a16:creationId xmlns:a16="http://schemas.microsoft.com/office/drawing/2014/main" id="{00000000-0008-0000-0E00-0000CC010000}"/>
            </a:ext>
          </a:extLst>
        </xdr:cNvPr>
        <xdr:cNvSpPr/>
      </xdr:nvSpPr>
      <xdr:spPr>
        <a:xfrm>
          <a:off x="12763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85725</xdr:rowOff>
    </xdr:from>
    <xdr:to>
      <xdr:col>71</xdr:col>
      <xdr:colOff>177800</xdr:colOff>
      <xdr:row>60</xdr:row>
      <xdr:rowOff>121920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2814300" y="103727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4462</xdr:rowOff>
    </xdr:from>
    <xdr:ext cx="405111" cy="259045"/>
    <xdr:sp macro="" textlink="">
      <xdr:nvSpPr>
        <xdr:cNvPr id="462" name="n_1aveValue【学校施設】&#10;有形固定資産減価償却率">
          <a:extLst>
            <a:ext uri="{FF2B5EF4-FFF2-40B4-BE49-F238E27FC236}">
              <a16:creationId xmlns:a16="http://schemas.microsoft.com/office/drawing/2014/main" id="{00000000-0008-0000-0E00-0000CE010000}"/>
            </a:ext>
          </a:extLst>
        </xdr:cNvPr>
        <xdr:cNvSpPr txBox="1"/>
      </xdr:nvSpPr>
      <xdr:spPr>
        <a:xfrm>
          <a:off x="152660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463" name="n_2aveValue【学校施設】&#10;有形固定資産減価償却率">
          <a:extLst>
            <a:ext uri="{FF2B5EF4-FFF2-40B4-BE49-F238E27FC236}">
              <a16:creationId xmlns:a16="http://schemas.microsoft.com/office/drawing/2014/main" id="{00000000-0008-0000-0E00-0000CF010000}"/>
            </a:ext>
          </a:extLst>
        </xdr:cNvPr>
        <xdr:cNvSpPr txBox="1"/>
      </xdr:nvSpPr>
      <xdr:spPr>
        <a:xfrm>
          <a:off x="14389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464" name="n_3aveValue【学校施設】&#10;有形固定資産減価償却率">
          <a:extLst>
            <a:ext uri="{FF2B5EF4-FFF2-40B4-BE49-F238E27FC236}">
              <a16:creationId xmlns:a16="http://schemas.microsoft.com/office/drawing/2014/main" id="{00000000-0008-0000-0E00-0000D0010000}"/>
            </a:ext>
          </a:extLst>
        </xdr:cNvPr>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130192</xdr:rowOff>
    </xdr:from>
    <xdr:ext cx="405111" cy="259045"/>
    <xdr:sp macro="" textlink="">
      <xdr:nvSpPr>
        <xdr:cNvPr id="465" name="n_4aveValue【学校施設】&#10;有形固定資産減価償却率">
          <a:extLst>
            <a:ext uri="{FF2B5EF4-FFF2-40B4-BE49-F238E27FC236}">
              <a16:creationId xmlns:a16="http://schemas.microsoft.com/office/drawing/2014/main" id="{00000000-0008-0000-0E00-0000D1010000}"/>
            </a:ext>
          </a:extLst>
        </xdr:cNvPr>
        <xdr:cNvSpPr txBox="1"/>
      </xdr:nvSpPr>
      <xdr:spPr>
        <a:xfrm>
          <a:off x="12611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45737</xdr:rowOff>
    </xdr:from>
    <xdr:ext cx="405111" cy="259045"/>
    <xdr:sp macro="" textlink="">
      <xdr:nvSpPr>
        <xdr:cNvPr id="466" name="n_1mainValue【学校施設】&#10;有形固定資産減価償却率">
          <a:extLst>
            <a:ext uri="{FF2B5EF4-FFF2-40B4-BE49-F238E27FC236}">
              <a16:creationId xmlns:a16="http://schemas.microsoft.com/office/drawing/2014/main" id="{00000000-0008-0000-0E00-0000D2010000}"/>
            </a:ext>
          </a:extLst>
        </xdr:cNvPr>
        <xdr:cNvSpPr txBox="1"/>
      </xdr:nvSpPr>
      <xdr:spPr>
        <a:xfrm>
          <a:off x="152660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15257</xdr:rowOff>
    </xdr:from>
    <xdr:ext cx="405111" cy="259045"/>
    <xdr:sp macro="" textlink="">
      <xdr:nvSpPr>
        <xdr:cNvPr id="467" name="n_2mainValue【学校施設】&#10;有形固定資産減価償却率">
          <a:extLst>
            <a:ext uri="{FF2B5EF4-FFF2-40B4-BE49-F238E27FC236}">
              <a16:creationId xmlns:a16="http://schemas.microsoft.com/office/drawing/2014/main" id="{00000000-0008-0000-0E00-0000D3010000}"/>
            </a:ext>
          </a:extLst>
        </xdr:cNvPr>
        <xdr:cNvSpPr txBox="1"/>
      </xdr:nvSpPr>
      <xdr:spPr>
        <a:xfrm>
          <a:off x="14389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163847</xdr:rowOff>
    </xdr:from>
    <xdr:ext cx="405111" cy="259045"/>
    <xdr:sp macro="" textlink="">
      <xdr:nvSpPr>
        <xdr:cNvPr id="468" name="n_3mainValue【学校施設】&#10;有形固定資産減価償却率">
          <a:extLst>
            <a:ext uri="{FF2B5EF4-FFF2-40B4-BE49-F238E27FC236}">
              <a16:creationId xmlns:a16="http://schemas.microsoft.com/office/drawing/2014/main" id="{00000000-0008-0000-0E00-0000D4010000}"/>
            </a:ext>
          </a:extLst>
        </xdr:cNvPr>
        <xdr:cNvSpPr txBox="1"/>
      </xdr:nvSpPr>
      <xdr:spPr>
        <a:xfrm>
          <a:off x="13500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127652</xdr:rowOff>
    </xdr:from>
    <xdr:ext cx="405111" cy="259045"/>
    <xdr:sp macro="" textlink="">
      <xdr:nvSpPr>
        <xdr:cNvPr id="469" name="n_4mainValue【学校施設】&#10;有形固定資産減価償却率">
          <a:extLst>
            <a:ext uri="{FF2B5EF4-FFF2-40B4-BE49-F238E27FC236}">
              <a16:creationId xmlns:a16="http://schemas.microsoft.com/office/drawing/2014/main" id="{00000000-0008-0000-0E00-0000D5010000}"/>
            </a:ext>
          </a:extLst>
        </xdr:cNvPr>
        <xdr:cNvSpPr txBox="1"/>
      </xdr:nvSpPr>
      <xdr:spPr>
        <a:xfrm>
          <a:off x="12611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a:extLst>
            <a:ext uri="{FF2B5EF4-FFF2-40B4-BE49-F238E27FC236}">
              <a16:creationId xmlns:a16="http://schemas.microsoft.com/office/drawing/2014/main" id="{00000000-0008-0000-0E00-0000EC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494" name="【学校施設】&#10;一人当たり面積最小値テキスト">
          <a:extLst>
            <a:ext uri="{FF2B5EF4-FFF2-40B4-BE49-F238E27FC236}">
              <a16:creationId xmlns:a16="http://schemas.microsoft.com/office/drawing/2014/main" id="{00000000-0008-0000-0E00-0000EE010000}"/>
            </a:ext>
          </a:extLst>
        </xdr:cNvPr>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496" name="【学校施設】&#10;一人当たり面積最大値テキスト">
          <a:extLst>
            <a:ext uri="{FF2B5EF4-FFF2-40B4-BE49-F238E27FC236}">
              <a16:creationId xmlns:a16="http://schemas.microsoft.com/office/drawing/2014/main" id="{00000000-0008-0000-0E00-0000F0010000}"/>
            </a:ext>
          </a:extLst>
        </xdr:cNvPr>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498" name="【学校施設】&#10;一人当たり面積平均値テキスト">
          <a:extLst>
            <a:ext uri="{FF2B5EF4-FFF2-40B4-BE49-F238E27FC236}">
              <a16:creationId xmlns:a16="http://schemas.microsoft.com/office/drawing/2014/main" id="{00000000-0008-0000-0E00-0000F2010000}"/>
            </a:ext>
          </a:extLst>
        </xdr:cNvPr>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499" name="フローチャート: 判断 498">
          <a:extLst>
            <a:ext uri="{FF2B5EF4-FFF2-40B4-BE49-F238E27FC236}">
              <a16:creationId xmlns:a16="http://schemas.microsoft.com/office/drawing/2014/main" id="{00000000-0008-0000-0E00-0000F3010000}"/>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51498</xdr:rowOff>
    </xdr:from>
    <xdr:to>
      <xdr:col>112</xdr:col>
      <xdr:colOff>38100</xdr:colOff>
      <xdr:row>62</xdr:row>
      <xdr:rowOff>153098</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21272500" y="1068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52451</xdr:rowOff>
    </xdr:from>
    <xdr:to>
      <xdr:col>107</xdr:col>
      <xdr:colOff>101600</xdr:colOff>
      <xdr:row>62</xdr:row>
      <xdr:rowOff>154051</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20383500" y="1068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61595</xdr:rowOff>
    </xdr:from>
    <xdr:to>
      <xdr:col>102</xdr:col>
      <xdr:colOff>165100</xdr:colOff>
      <xdr:row>62</xdr:row>
      <xdr:rowOff>163195</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194945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64833</xdr:rowOff>
    </xdr:from>
    <xdr:to>
      <xdr:col>98</xdr:col>
      <xdr:colOff>38100</xdr:colOff>
      <xdr:row>62</xdr:row>
      <xdr:rowOff>166433</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18605500" y="1069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130937</xdr:rowOff>
    </xdr:from>
    <xdr:to>
      <xdr:col>116</xdr:col>
      <xdr:colOff>114300</xdr:colOff>
      <xdr:row>63</xdr:row>
      <xdr:rowOff>61087</xdr:rowOff>
    </xdr:to>
    <xdr:sp macro="" textlink="">
      <xdr:nvSpPr>
        <xdr:cNvPr id="509" name="楕円 508">
          <a:extLst>
            <a:ext uri="{FF2B5EF4-FFF2-40B4-BE49-F238E27FC236}">
              <a16:creationId xmlns:a16="http://schemas.microsoft.com/office/drawing/2014/main" id="{00000000-0008-0000-0E00-0000FD010000}"/>
            </a:ext>
          </a:extLst>
        </xdr:cNvPr>
        <xdr:cNvSpPr/>
      </xdr:nvSpPr>
      <xdr:spPr>
        <a:xfrm>
          <a:off x="22110700" y="1076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60406</xdr:rowOff>
    </xdr:from>
    <xdr:ext cx="469744" cy="259045"/>
    <xdr:sp macro="" textlink="">
      <xdr:nvSpPr>
        <xdr:cNvPr id="510" name="【学校施設】&#10;一人当たり面積該当値テキスト">
          <a:extLst>
            <a:ext uri="{FF2B5EF4-FFF2-40B4-BE49-F238E27FC236}">
              <a16:creationId xmlns:a16="http://schemas.microsoft.com/office/drawing/2014/main" id="{00000000-0008-0000-0E00-0000FE010000}"/>
            </a:ext>
          </a:extLst>
        </xdr:cNvPr>
        <xdr:cNvSpPr txBox="1"/>
      </xdr:nvSpPr>
      <xdr:spPr>
        <a:xfrm>
          <a:off x="22199600" y="1069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131128</xdr:rowOff>
    </xdr:from>
    <xdr:to>
      <xdr:col>112</xdr:col>
      <xdr:colOff>38100</xdr:colOff>
      <xdr:row>63</xdr:row>
      <xdr:rowOff>61278</xdr:rowOff>
    </xdr:to>
    <xdr:sp macro="" textlink="">
      <xdr:nvSpPr>
        <xdr:cNvPr id="511" name="楕円 510">
          <a:extLst>
            <a:ext uri="{FF2B5EF4-FFF2-40B4-BE49-F238E27FC236}">
              <a16:creationId xmlns:a16="http://schemas.microsoft.com/office/drawing/2014/main" id="{00000000-0008-0000-0E00-0000FF010000}"/>
            </a:ext>
          </a:extLst>
        </xdr:cNvPr>
        <xdr:cNvSpPr/>
      </xdr:nvSpPr>
      <xdr:spPr>
        <a:xfrm>
          <a:off x="21272500" y="107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xdr:rowOff>
    </xdr:from>
    <xdr:to>
      <xdr:col>116</xdr:col>
      <xdr:colOff>63500</xdr:colOff>
      <xdr:row>63</xdr:row>
      <xdr:rowOff>10478</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flipV="1">
          <a:off x="21323300" y="10811637"/>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131128</xdr:rowOff>
    </xdr:from>
    <xdr:to>
      <xdr:col>107</xdr:col>
      <xdr:colOff>101600</xdr:colOff>
      <xdr:row>63</xdr:row>
      <xdr:rowOff>61278</xdr:rowOff>
    </xdr:to>
    <xdr:sp macro="" textlink="">
      <xdr:nvSpPr>
        <xdr:cNvPr id="513" name="楕円 512">
          <a:extLst>
            <a:ext uri="{FF2B5EF4-FFF2-40B4-BE49-F238E27FC236}">
              <a16:creationId xmlns:a16="http://schemas.microsoft.com/office/drawing/2014/main" id="{00000000-0008-0000-0E00-000001020000}"/>
            </a:ext>
          </a:extLst>
        </xdr:cNvPr>
        <xdr:cNvSpPr/>
      </xdr:nvSpPr>
      <xdr:spPr>
        <a:xfrm>
          <a:off x="20383500" y="107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10478</xdr:rowOff>
    </xdr:from>
    <xdr:to>
      <xdr:col>111</xdr:col>
      <xdr:colOff>177800</xdr:colOff>
      <xdr:row>63</xdr:row>
      <xdr:rowOff>10478</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20434300" y="1081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130746</xdr:rowOff>
    </xdr:from>
    <xdr:to>
      <xdr:col>102</xdr:col>
      <xdr:colOff>165100</xdr:colOff>
      <xdr:row>63</xdr:row>
      <xdr:rowOff>60896</xdr:rowOff>
    </xdr:to>
    <xdr:sp macro="" textlink="">
      <xdr:nvSpPr>
        <xdr:cNvPr id="515" name="楕円 514">
          <a:extLst>
            <a:ext uri="{FF2B5EF4-FFF2-40B4-BE49-F238E27FC236}">
              <a16:creationId xmlns:a16="http://schemas.microsoft.com/office/drawing/2014/main" id="{00000000-0008-0000-0E00-000003020000}"/>
            </a:ext>
          </a:extLst>
        </xdr:cNvPr>
        <xdr:cNvSpPr/>
      </xdr:nvSpPr>
      <xdr:spPr>
        <a:xfrm>
          <a:off x="19494500" y="1076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10096</xdr:rowOff>
    </xdr:from>
    <xdr:to>
      <xdr:col>107</xdr:col>
      <xdr:colOff>50800</xdr:colOff>
      <xdr:row>63</xdr:row>
      <xdr:rowOff>10478</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9545300" y="10811446"/>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129413</xdr:rowOff>
    </xdr:from>
    <xdr:to>
      <xdr:col>98</xdr:col>
      <xdr:colOff>38100</xdr:colOff>
      <xdr:row>63</xdr:row>
      <xdr:rowOff>59563</xdr:rowOff>
    </xdr:to>
    <xdr:sp macro="" textlink="">
      <xdr:nvSpPr>
        <xdr:cNvPr id="517" name="楕円 516">
          <a:extLst>
            <a:ext uri="{FF2B5EF4-FFF2-40B4-BE49-F238E27FC236}">
              <a16:creationId xmlns:a16="http://schemas.microsoft.com/office/drawing/2014/main" id="{00000000-0008-0000-0E00-000005020000}"/>
            </a:ext>
          </a:extLst>
        </xdr:cNvPr>
        <xdr:cNvSpPr/>
      </xdr:nvSpPr>
      <xdr:spPr>
        <a:xfrm>
          <a:off x="18605500" y="107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8763</xdr:rowOff>
    </xdr:from>
    <xdr:to>
      <xdr:col>102</xdr:col>
      <xdr:colOff>114300</xdr:colOff>
      <xdr:row>63</xdr:row>
      <xdr:rowOff>10096</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8656300" y="10810113"/>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169625</xdr:rowOff>
    </xdr:from>
    <xdr:ext cx="469744" cy="259045"/>
    <xdr:sp macro="" textlink="">
      <xdr:nvSpPr>
        <xdr:cNvPr id="519" name="n_1aveValue【学校施設】&#10;一人当たり面積">
          <a:extLst>
            <a:ext uri="{FF2B5EF4-FFF2-40B4-BE49-F238E27FC236}">
              <a16:creationId xmlns:a16="http://schemas.microsoft.com/office/drawing/2014/main" id="{00000000-0008-0000-0E00-000007020000}"/>
            </a:ext>
          </a:extLst>
        </xdr:cNvPr>
        <xdr:cNvSpPr txBox="1"/>
      </xdr:nvSpPr>
      <xdr:spPr>
        <a:xfrm>
          <a:off x="21075727" y="1045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170578</xdr:rowOff>
    </xdr:from>
    <xdr:ext cx="469744" cy="259045"/>
    <xdr:sp macro="" textlink="">
      <xdr:nvSpPr>
        <xdr:cNvPr id="520" name="n_2aveValue【学校施設】&#10;一人当たり面積">
          <a:extLst>
            <a:ext uri="{FF2B5EF4-FFF2-40B4-BE49-F238E27FC236}">
              <a16:creationId xmlns:a16="http://schemas.microsoft.com/office/drawing/2014/main" id="{00000000-0008-0000-0E00-000008020000}"/>
            </a:ext>
          </a:extLst>
        </xdr:cNvPr>
        <xdr:cNvSpPr txBox="1"/>
      </xdr:nvSpPr>
      <xdr:spPr>
        <a:xfrm>
          <a:off x="20199427" y="1045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8272</xdr:rowOff>
    </xdr:from>
    <xdr:ext cx="469744" cy="259045"/>
    <xdr:sp macro="" textlink="">
      <xdr:nvSpPr>
        <xdr:cNvPr id="521" name="n_3aveValue【学校施設】&#10;一人当たり面積">
          <a:extLst>
            <a:ext uri="{FF2B5EF4-FFF2-40B4-BE49-F238E27FC236}">
              <a16:creationId xmlns:a16="http://schemas.microsoft.com/office/drawing/2014/main" id="{00000000-0008-0000-0E00-000009020000}"/>
            </a:ext>
          </a:extLst>
        </xdr:cNvPr>
        <xdr:cNvSpPr txBox="1"/>
      </xdr:nvSpPr>
      <xdr:spPr>
        <a:xfrm>
          <a:off x="19310427" y="1046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11510</xdr:rowOff>
    </xdr:from>
    <xdr:ext cx="469744" cy="259045"/>
    <xdr:sp macro="" textlink="">
      <xdr:nvSpPr>
        <xdr:cNvPr id="522" name="n_4aveValue【学校施設】&#10;一人当たり面積">
          <a:extLst>
            <a:ext uri="{FF2B5EF4-FFF2-40B4-BE49-F238E27FC236}">
              <a16:creationId xmlns:a16="http://schemas.microsoft.com/office/drawing/2014/main" id="{00000000-0008-0000-0E00-00000A020000}"/>
            </a:ext>
          </a:extLst>
        </xdr:cNvPr>
        <xdr:cNvSpPr txBox="1"/>
      </xdr:nvSpPr>
      <xdr:spPr>
        <a:xfrm>
          <a:off x="18421427" y="1046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52405</xdr:rowOff>
    </xdr:from>
    <xdr:ext cx="469744" cy="259045"/>
    <xdr:sp macro="" textlink="">
      <xdr:nvSpPr>
        <xdr:cNvPr id="523" name="n_1mainValue【学校施設】&#10;一人当たり面積">
          <a:extLst>
            <a:ext uri="{FF2B5EF4-FFF2-40B4-BE49-F238E27FC236}">
              <a16:creationId xmlns:a16="http://schemas.microsoft.com/office/drawing/2014/main" id="{00000000-0008-0000-0E00-00000B020000}"/>
            </a:ext>
          </a:extLst>
        </xdr:cNvPr>
        <xdr:cNvSpPr txBox="1"/>
      </xdr:nvSpPr>
      <xdr:spPr>
        <a:xfrm>
          <a:off x="21075727" y="1085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52405</xdr:rowOff>
    </xdr:from>
    <xdr:ext cx="469744" cy="259045"/>
    <xdr:sp macro="" textlink="">
      <xdr:nvSpPr>
        <xdr:cNvPr id="524" name="n_2mainValue【学校施設】&#10;一人当たり面積">
          <a:extLst>
            <a:ext uri="{FF2B5EF4-FFF2-40B4-BE49-F238E27FC236}">
              <a16:creationId xmlns:a16="http://schemas.microsoft.com/office/drawing/2014/main" id="{00000000-0008-0000-0E00-00000C020000}"/>
            </a:ext>
          </a:extLst>
        </xdr:cNvPr>
        <xdr:cNvSpPr txBox="1"/>
      </xdr:nvSpPr>
      <xdr:spPr>
        <a:xfrm>
          <a:off x="20199427" y="1085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52023</xdr:rowOff>
    </xdr:from>
    <xdr:ext cx="469744" cy="259045"/>
    <xdr:sp macro="" textlink="">
      <xdr:nvSpPr>
        <xdr:cNvPr id="525" name="n_3mainValue【学校施設】&#10;一人当たり面積">
          <a:extLst>
            <a:ext uri="{FF2B5EF4-FFF2-40B4-BE49-F238E27FC236}">
              <a16:creationId xmlns:a16="http://schemas.microsoft.com/office/drawing/2014/main" id="{00000000-0008-0000-0E00-00000D020000}"/>
            </a:ext>
          </a:extLst>
        </xdr:cNvPr>
        <xdr:cNvSpPr txBox="1"/>
      </xdr:nvSpPr>
      <xdr:spPr>
        <a:xfrm>
          <a:off x="19310427" y="1085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50690</xdr:rowOff>
    </xdr:from>
    <xdr:ext cx="469744" cy="259045"/>
    <xdr:sp macro="" textlink="">
      <xdr:nvSpPr>
        <xdr:cNvPr id="526" name="n_4mainValue【学校施設】&#10;一人当たり面積">
          <a:extLst>
            <a:ext uri="{FF2B5EF4-FFF2-40B4-BE49-F238E27FC236}">
              <a16:creationId xmlns:a16="http://schemas.microsoft.com/office/drawing/2014/main" id="{00000000-0008-0000-0E00-00000E020000}"/>
            </a:ext>
          </a:extLst>
        </xdr:cNvPr>
        <xdr:cNvSpPr txBox="1"/>
      </xdr:nvSpPr>
      <xdr:spPr>
        <a:xfrm>
          <a:off x="18421427"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a:extLst>
            <a:ext uri="{FF2B5EF4-FFF2-40B4-BE49-F238E27FC236}">
              <a16:creationId xmlns:a16="http://schemas.microsoft.com/office/drawing/2014/main" id="{00000000-0008-0000-0E00-00002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3" name="【児童館】&#10;有形固定資産減価償却率最小値テキスト">
          <a:extLst>
            <a:ext uri="{FF2B5EF4-FFF2-40B4-BE49-F238E27FC236}">
              <a16:creationId xmlns:a16="http://schemas.microsoft.com/office/drawing/2014/main" id="{00000000-0008-0000-0E00-000029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555" name="【児童館】&#10;有形固定資産減価償却率最大値テキスト">
          <a:extLst>
            <a:ext uri="{FF2B5EF4-FFF2-40B4-BE49-F238E27FC236}">
              <a16:creationId xmlns:a16="http://schemas.microsoft.com/office/drawing/2014/main" id="{00000000-0008-0000-0E00-00002B020000}"/>
            </a:ext>
          </a:extLst>
        </xdr:cNvPr>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557" name="【児童館】&#10;有形固定資産減価償却率平均値テキスト">
          <a:extLst>
            <a:ext uri="{FF2B5EF4-FFF2-40B4-BE49-F238E27FC236}">
              <a16:creationId xmlns:a16="http://schemas.microsoft.com/office/drawing/2014/main" id="{00000000-0008-0000-0E00-00002D020000}"/>
            </a:ext>
          </a:extLst>
        </xdr:cNvPr>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88537</xdr:rowOff>
    </xdr:from>
    <xdr:to>
      <xdr:col>81</xdr:col>
      <xdr:colOff>101600</xdr:colOff>
      <xdr:row>84</xdr:row>
      <xdr:rowOff>18687</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15430500" y="1431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46082</xdr:rowOff>
    </xdr:from>
    <xdr:to>
      <xdr:col>76</xdr:col>
      <xdr:colOff>165100</xdr:colOff>
      <xdr:row>83</xdr:row>
      <xdr:rowOff>147682</xdr:rowOff>
    </xdr:to>
    <xdr:sp macro="" textlink="">
      <xdr:nvSpPr>
        <xdr:cNvPr id="560" name="フローチャート: 判断 559">
          <a:extLst>
            <a:ext uri="{FF2B5EF4-FFF2-40B4-BE49-F238E27FC236}">
              <a16:creationId xmlns:a16="http://schemas.microsoft.com/office/drawing/2014/main" id="{00000000-0008-0000-0E00-000030020000}"/>
            </a:ext>
          </a:extLst>
        </xdr:cNvPr>
        <xdr:cNvSpPr/>
      </xdr:nvSpPr>
      <xdr:spPr>
        <a:xfrm>
          <a:off x="14541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561" name="フローチャート: 判断 560">
          <a:extLst>
            <a:ext uri="{FF2B5EF4-FFF2-40B4-BE49-F238E27FC236}">
              <a16:creationId xmlns:a16="http://schemas.microsoft.com/office/drawing/2014/main" id="{00000000-0008-0000-0E00-000031020000}"/>
            </a:ext>
          </a:extLst>
        </xdr:cNvPr>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16692</xdr:rowOff>
    </xdr:from>
    <xdr:to>
      <xdr:col>67</xdr:col>
      <xdr:colOff>101600</xdr:colOff>
      <xdr:row>83</xdr:row>
      <xdr:rowOff>118292</xdr:rowOff>
    </xdr:to>
    <xdr:sp macro="" textlink="">
      <xdr:nvSpPr>
        <xdr:cNvPr id="562" name="フローチャート: 判断 561">
          <a:extLst>
            <a:ext uri="{FF2B5EF4-FFF2-40B4-BE49-F238E27FC236}">
              <a16:creationId xmlns:a16="http://schemas.microsoft.com/office/drawing/2014/main" id="{00000000-0008-0000-0E00-000032020000}"/>
            </a:ext>
          </a:extLst>
        </xdr:cNvPr>
        <xdr:cNvSpPr/>
      </xdr:nvSpPr>
      <xdr:spPr>
        <a:xfrm>
          <a:off x="12763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116295</xdr:rowOff>
    </xdr:from>
    <xdr:to>
      <xdr:col>85</xdr:col>
      <xdr:colOff>177800</xdr:colOff>
      <xdr:row>85</xdr:row>
      <xdr:rowOff>46445</xdr:rowOff>
    </xdr:to>
    <xdr:sp macro="" textlink="">
      <xdr:nvSpPr>
        <xdr:cNvPr id="568" name="楕円 567">
          <a:extLst>
            <a:ext uri="{FF2B5EF4-FFF2-40B4-BE49-F238E27FC236}">
              <a16:creationId xmlns:a16="http://schemas.microsoft.com/office/drawing/2014/main" id="{00000000-0008-0000-0E00-000038020000}"/>
            </a:ext>
          </a:extLst>
        </xdr:cNvPr>
        <xdr:cNvSpPr/>
      </xdr:nvSpPr>
      <xdr:spPr>
        <a:xfrm>
          <a:off x="16268700" y="145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94722</xdr:rowOff>
    </xdr:from>
    <xdr:ext cx="405111" cy="259045"/>
    <xdr:sp macro="" textlink="">
      <xdr:nvSpPr>
        <xdr:cNvPr id="569" name="【児童館】&#10;有形固定資産減価償却率該当値テキスト">
          <a:extLst>
            <a:ext uri="{FF2B5EF4-FFF2-40B4-BE49-F238E27FC236}">
              <a16:creationId xmlns:a16="http://schemas.microsoft.com/office/drawing/2014/main" id="{00000000-0008-0000-0E00-000039020000}"/>
            </a:ext>
          </a:extLst>
        </xdr:cNvPr>
        <xdr:cNvSpPr txBox="1"/>
      </xdr:nvSpPr>
      <xdr:spPr>
        <a:xfrm>
          <a:off x="16357600"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80373</xdr:rowOff>
    </xdr:from>
    <xdr:to>
      <xdr:col>81</xdr:col>
      <xdr:colOff>101600</xdr:colOff>
      <xdr:row>85</xdr:row>
      <xdr:rowOff>10523</xdr:rowOff>
    </xdr:to>
    <xdr:sp macro="" textlink="">
      <xdr:nvSpPr>
        <xdr:cNvPr id="570" name="楕円 569">
          <a:extLst>
            <a:ext uri="{FF2B5EF4-FFF2-40B4-BE49-F238E27FC236}">
              <a16:creationId xmlns:a16="http://schemas.microsoft.com/office/drawing/2014/main" id="{00000000-0008-0000-0E00-00003A020000}"/>
            </a:ext>
          </a:extLst>
        </xdr:cNvPr>
        <xdr:cNvSpPr/>
      </xdr:nvSpPr>
      <xdr:spPr>
        <a:xfrm>
          <a:off x="15430500"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131173</xdr:rowOff>
    </xdr:from>
    <xdr:to>
      <xdr:col>85</xdr:col>
      <xdr:colOff>127000</xdr:colOff>
      <xdr:row>84</xdr:row>
      <xdr:rowOff>167095</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5481300" y="1453297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44450</xdr:rowOff>
    </xdr:from>
    <xdr:to>
      <xdr:col>76</xdr:col>
      <xdr:colOff>165100</xdr:colOff>
      <xdr:row>84</xdr:row>
      <xdr:rowOff>146050</xdr:rowOff>
    </xdr:to>
    <xdr:sp macro="" textlink="">
      <xdr:nvSpPr>
        <xdr:cNvPr id="572" name="楕円 571">
          <a:extLst>
            <a:ext uri="{FF2B5EF4-FFF2-40B4-BE49-F238E27FC236}">
              <a16:creationId xmlns:a16="http://schemas.microsoft.com/office/drawing/2014/main" id="{00000000-0008-0000-0E00-00003C020000}"/>
            </a:ext>
          </a:extLst>
        </xdr:cNvPr>
        <xdr:cNvSpPr/>
      </xdr:nvSpPr>
      <xdr:spPr>
        <a:xfrm>
          <a:off x="14541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95250</xdr:rowOff>
    </xdr:from>
    <xdr:to>
      <xdr:col>81</xdr:col>
      <xdr:colOff>50800</xdr:colOff>
      <xdr:row>84</xdr:row>
      <xdr:rowOff>131173</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4592300" y="144970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8527</xdr:rowOff>
    </xdr:from>
    <xdr:to>
      <xdr:col>72</xdr:col>
      <xdr:colOff>38100</xdr:colOff>
      <xdr:row>84</xdr:row>
      <xdr:rowOff>110127</xdr:rowOff>
    </xdr:to>
    <xdr:sp macro="" textlink="">
      <xdr:nvSpPr>
        <xdr:cNvPr id="574" name="楕円 573">
          <a:extLst>
            <a:ext uri="{FF2B5EF4-FFF2-40B4-BE49-F238E27FC236}">
              <a16:creationId xmlns:a16="http://schemas.microsoft.com/office/drawing/2014/main" id="{00000000-0008-0000-0E00-00003E020000}"/>
            </a:ext>
          </a:extLst>
        </xdr:cNvPr>
        <xdr:cNvSpPr/>
      </xdr:nvSpPr>
      <xdr:spPr>
        <a:xfrm>
          <a:off x="136525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59327</xdr:rowOff>
    </xdr:from>
    <xdr:to>
      <xdr:col>76</xdr:col>
      <xdr:colOff>114300</xdr:colOff>
      <xdr:row>84</xdr:row>
      <xdr:rowOff>95250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3703300" y="1446112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144055</xdr:rowOff>
    </xdr:from>
    <xdr:to>
      <xdr:col>67</xdr:col>
      <xdr:colOff>101600</xdr:colOff>
      <xdr:row>84</xdr:row>
      <xdr:rowOff>74205</xdr:rowOff>
    </xdr:to>
    <xdr:sp macro="" textlink="">
      <xdr:nvSpPr>
        <xdr:cNvPr id="576" name="楕円 575">
          <a:extLst>
            <a:ext uri="{FF2B5EF4-FFF2-40B4-BE49-F238E27FC236}">
              <a16:creationId xmlns:a16="http://schemas.microsoft.com/office/drawing/2014/main" id="{00000000-0008-0000-0E00-000040020000}"/>
            </a:ext>
          </a:extLst>
        </xdr:cNvPr>
        <xdr:cNvSpPr/>
      </xdr:nvSpPr>
      <xdr:spPr>
        <a:xfrm>
          <a:off x="12763500" y="143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23405</xdr:rowOff>
    </xdr:from>
    <xdr:to>
      <xdr:col>71</xdr:col>
      <xdr:colOff>177800</xdr:colOff>
      <xdr:row>84</xdr:row>
      <xdr:rowOff>59327</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2814300" y="1442520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35214</xdr:rowOff>
    </xdr:from>
    <xdr:ext cx="405111" cy="259045"/>
    <xdr:sp macro="" textlink="">
      <xdr:nvSpPr>
        <xdr:cNvPr id="578" name="n_1aveValue【児童館】&#10;有形固定資産減価償却率">
          <a:extLst>
            <a:ext uri="{FF2B5EF4-FFF2-40B4-BE49-F238E27FC236}">
              <a16:creationId xmlns:a16="http://schemas.microsoft.com/office/drawing/2014/main" id="{00000000-0008-0000-0E00-000042020000}"/>
            </a:ext>
          </a:extLst>
        </xdr:cNvPr>
        <xdr:cNvSpPr txBox="1"/>
      </xdr:nvSpPr>
      <xdr:spPr>
        <a:xfrm>
          <a:off x="15266044" y="1409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164209</xdr:rowOff>
    </xdr:from>
    <xdr:ext cx="405111" cy="259045"/>
    <xdr:sp macro="" textlink="">
      <xdr:nvSpPr>
        <xdr:cNvPr id="579" name="n_2aveValue【児童館】&#10;有形固定資産減価償却率">
          <a:extLst>
            <a:ext uri="{FF2B5EF4-FFF2-40B4-BE49-F238E27FC236}">
              <a16:creationId xmlns:a16="http://schemas.microsoft.com/office/drawing/2014/main" id="{00000000-0008-0000-0E00-000043020000}"/>
            </a:ext>
          </a:extLst>
        </xdr:cNvPr>
        <xdr:cNvSpPr txBox="1"/>
      </xdr:nvSpPr>
      <xdr:spPr>
        <a:xfrm>
          <a:off x="14389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146248</xdr:rowOff>
    </xdr:from>
    <xdr:ext cx="405111" cy="259045"/>
    <xdr:sp macro="" textlink="">
      <xdr:nvSpPr>
        <xdr:cNvPr id="580" name="n_3aveValue【児童館】&#10;有形固定資産減価償却率">
          <a:extLst>
            <a:ext uri="{FF2B5EF4-FFF2-40B4-BE49-F238E27FC236}">
              <a16:creationId xmlns:a16="http://schemas.microsoft.com/office/drawing/2014/main" id="{00000000-0008-0000-0E00-000044020000}"/>
            </a:ext>
          </a:extLst>
        </xdr:cNvPr>
        <xdr:cNvSpPr txBox="1"/>
      </xdr:nvSpPr>
      <xdr:spPr>
        <a:xfrm>
          <a:off x="13500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134819</xdr:rowOff>
    </xdr:from>
    <xdr:ext cx="405111" cy="259045"/>
    <xdr:sp macro="" textlink="">
      <xdr:nvSpPr>
        <xdr:cNvPr id="581" name="n_4aveValue【児童館】&#10;有形固定資産減価償却率">
          <a:extLst>
            <a:ext uri="{FF2B5EF4-FFF2-40B4-BE49-F238E27FC236}">
              <a16:creationId xmlns:a16="http://schemas.microsoft.com/office/drawing/2014/main" id="{00000000-0008-0000-0E00-000045020000}"/>
            </a:ext>
          </a:extLst>
        </xdr:cNvPr>
        <xdr:cNvSpPr txBox="1"/>
      </xdr:nvSpPr>
      <xdr:spPr>
        <a:xfrm>
          <a:off x="12611744" y="1402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1650</xdr:rowOff>
    </xdr:from>
    <xdr:ext cx="405111" cy="259045"/>
    <xdr:sp macro="" textlink="">
      <xdr:nvSpPr>
        <xdr:cNvPr id="582" name="n_1mainValue【児童館】&#10;有形固定資産減価償却率">
          <a:extLst>
            <a:ext uri="{FF2B5EF4-FFF2-40B4-BE49-F238E27FC236}">
              <a16:creationId xmlns:a16="http://schemas.microsoft.com/office/drawing/2014/main" id="{00000000-0008-0000-0E00-000046020000}"/>
            </a:ext>
          </a:extLst>
        </xdr:cNvPr>
        <xdr:cNvSpPr txBox="1"/>
      </xdr:nvSpPr>
      <xdr:spPr>
        <a:xfrm>
          <a:off x="15266044"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137177</xdr:rowOff>
    </xdr:from>
    <xdr:ext cx="405111" cy="259045"/>
    <xdr:sp macro="" textlink="">
      <xdr:nvSpPr>
        <xdr:cNvPr id="583" name="n_2mainValue【児童館】&#10;有形固定資産減価償却率">
          <a:extLst>
            <a:ext uri="{FF2B5EF4-FFF2-40B4-BE49-F238E27FC236}">
              <a16:creationId xmlns:a16="http://schemas.microsoft.com/office/drawing/2014/main" id="{00000000-0008-0000-0E00-000047020000}"/>
            </a:ext>
          </a:extLst>
        </xdr:cNvPr>
        <xdr:cNvSpPr txBox="1"/>
      </xdr:nvSpPr>
      <xdr:spPr>
        <a:xfrm>
          <a:off x="14389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101254</xdr:rowOff>
    </xdr:from>
    <xdr:ext cx="405111" cy="259045"/>
    <xdr:sp macro="" textlink="">
      <xdr:nvSpPr>
        <xdr:cNvPr id="584" name="n_3mainValue【児童館】&#10;有形固定資産減価償却率">
          <a:extLst>
            <a:ext uri="{FF2B5EF4-FFF2-40B4-BE49-F238E27FC236}">
              <a16:creationId xmlns:a16="http://schemas.microsoft.com/office/drawing/2014/main" id="{00000000-0008-0000-0E00-000048020000}"/>
            </a:ext>
          </a:extLst>
        </xdr:cNvPr>
        <xdr:cNvSpPr txBox="1"/>
      </xdr:nvSpPr>
      <xdr:spPr>
        <a:xfrm>
          <a:off x="13500744"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65332</xdr:rowOff>
    </xdr:from>
    <xdr:ext cx="405111" cy="259045"/>
    <xdr:sp macro="" textlink="">
      <xdr:nvSpPr>
        <xdr:cNvPr id="585" name="n_4mainValue【児童館】&#10;有形固定資産減価償却率">
          <a:extLst>
            <a:ext uri="{FF2B5EF4-FFF2-40B4-BE49-F238E27FC236}">
              <a16:creationId xmlns:a16="http://schemas.microsoft.com/office/drawing/2014/main" id="{00000000-0008-0000-0E00-000049020000}"/>
            </a:ext>
          </a:extLst>
        </xdr:cNvPr>
        <xdr:cNvSpPr txBox="1"/>
      </xdr:nvSpPr>
      <xdr:spPr>
        <a:xfrm>
          <a:off x="12611744"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児童館】&#10;一人当たり面積グラフ枠">
          <a:extLst>
            <a:ext uri="{FF2B5EF4-FFF2-40B4-BE49-F238E27FC236}">
              <a16:creationId xmlns:a16="http://schemas.microsoft.com/office/drawing/2014/main" id="{00000000-0008-0000-0E00-00006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10" name="【児童館】&#10;一人当たり面積最小値テキスト">
          <a:extLst>
            <a:ext uri="{FF2B5EF4-FFF2-40B4-BE49-F238E27FC236}">
              <a16:creationId xmlns:a16="http://schemas.microsoft.com/office/drawing/2014/main" id="{00000000-0008-0000-0E00-000062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612" name="【児童館】&#10;一人当たり面積最大値テキスト">
          <a:extLst>
            <a:ext uri="{FF2B5EF4-FFF2-40B4-BE49-F238E27FC236}">
              <a16:creationId xmlns:a16="http://schemas.microsoft.com/office/drawing/2014/main" id="{00000000-0008-0000-0E00-000064020000}"/>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614" name="【児童館】&#10;一人当たり面積平均値テキスト">
          <a:extLst>
            <a:ext uri="{FF2B5EF4-FFF2-40B4-BE49-F238E27FC236}">
              <a16:creationId xmlns:a16="http://schemas.microsoft.com/office/drawing/2014/main" id="{00000000-0008-0000-0E00-000066020000}"/>
            </a:ext>
          </a:extLst>
        </xdr:cNvPr>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615" name="フローチャート: 判断 614">
          <a:extLst>
            <a:ext uri="{FF2B5EF4-FFF2-40B4-BE49-F238E27FC236}">
              <a16:creationId xmlns:a16="http://schemas.microsoft.com/office/drawing/2014/main" id="{00000000-0008-0000-0E00-000067020000}"/>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6" name="フローチャート: 判断 615">
          <a:extLst>
            <a:ext uri="{FF2B5EF4-FFF2-40B4-BE49-F238E27FC236}">
              <a16:creationId xmlns:a16="http://schemas.microsoft.com/office/drawing/2014/main" id="{00000000-0008-0000-0E00-000068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7" name="フローチャート: 判断 616">
          <a:extLst>
            <a:ext uri="{FF2B5EF4-FFF2-40B4-BE49-F238E27FC236}">
              <a16:creationId xmlns:a16="http://schemas.microsoft.com/office/drawing/2014/main" id="{00000000-0008-0000-0E00-000069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18" name="フローチャート: 判断 617">
          <a:extLst>
            <a:ext uri="{FF2B5EF4-FFF2-40B4-BE49-F238E27FC236}">
              <a16:creationId xmlns:a16="http://schemas.microsoft.com/office/drawing/2014/main" id="{00000000-0008-0000-0E00-00006A02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619" name="フローチャート: 判断 618">
          <a:extLst>
            <a:ext uri="{FF2B5EF4-FFF2-40B4-BE49-F238E27FC236}">
              <a16:creationId xmlns:a16="http://schemas.microsoft.com/office/drawing/2014/main" id="{00000000-0008-0000-0E00-00006B02000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625" name="楕円 624">
          <a:extLst>
            <a:ext uri="{FF2B5EF4-FFF2-40B4-BE49-F238E27FC236}">
              <a16:creationId xmlns:a16="http://schemas.microsoft.com/office/drawing/2014/main" id="{00000000-0008-0000-0E00-000071020000}"/>
            </a:ext>
          </a:extLst>
        </xdr:cNvPr>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626" name="【児童館】&#10;一人当たり面積該当値テキスト">
          <a:extLst>
            <a:ext uri="{FF2B5EF4-FFF2-40B4-BE49-F238E27FC236}">
              <a16:creationId xmlns:a16="http://schemas.microsoft.com/office/drawing/2014/main" id="{00000000-0008-0000-0E00-000072020000}"/>
            </a:ext>
          </a:extLst>
        </xdr:cNvPr>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627" name="楕円 626">
          <a:extLst>
            <a:ext uri="{FF2B5EF4-FFF2-40B4-BE49-F238E27FC236}">
              <a16:creationId xmlns:a16="http://schemas.microsoft.com/office/drawing/2014/main" id="{00000000-0008-0000-0E00-000073020000}"/>
            </a:ext>
          </a:extLst>
        </xdr:cNvPr>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114300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21323300" y="1417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63500</xdr:rowOff>
    </xdr:from>
    <xdr:to>
      <xdr:col>107</xdr:col>
      <xdr:colOff>101600</xdr:colOff>
      <xdr:row>82</xdr:row>
      <xdr:rowOff>165100</xdr:rowOff>
    </xdr:to>
    <xdr:sp macro="" textlink="">
      <xdr:nvSpPr>
        <xdr:cNvPr id="629" name="楕円 628">
          <a:extLst>
            <a:ext uri="{FF2B5EF4-FFF2-40B4-BE49-F238E27FC236}">
              <a16:creationId xmlns:a16="http://schemas.microsoft.com/office/drawing/2014/main" id="{00000000-0008-0000-0E00-000075020000}"/>
            </a:ext>
          </a:extLst>
        </xdr:cNvPr>
        <xdr:cNvSpPr/>
      </xdr:nvSpPr>
      <xdr:spPr>
        <a:xfrm>
          <a:off x="20383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114300</xdr:rowOff>
    </xdr:from>
    <xdr:to>
      <xdr:col>111</xdr:col>
      <xdr:colOff>177800</xdr:colOff>
      <xdr:row>82</xdr:row>
      <xdr:rowOff>114300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20434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631" name="楕円 630">
          <a:extLst>
            <a:ext uri="{FF2B5EF4-FFF2-40B4-BE49-F238E27FC236}">
              <a16:creationId xmlns:a16="http://schemas.microsoft.com/office/drawing/2014/main" id="{00000000-0008-0000-0E00-000077020000}"/>
            </a:ext>
          </a:extLst>
        </xdr:cNvPr>
        <xdr:cNvSpPr/>
      </xdr:nvSpPr>
      <xdr:spPr>
        <a:xfrm>
          <a:off x="19494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114300</xdr:rowOff>
    </xdr:from>
    <xdr:to>
      <xdr:col>107</xdr:col>
      <xdr:colOff>50800</xdr:colOff>
      <xdr:row>82</xdr:row>
      <xdr:rowOff>114300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9545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63500</xdr:rowOff>
    </xdr:from>
    <xdr:to>
      <xdr:col>98</xdr:col>
      <xdr:colOff>38100</xdr:colOff>
      <xdr:row>82</xdr:row>
      <xdr:rowOff>165100</xdr:rowOff>
    </xdr:to>
    <xdr:sp macro="" textlink="">
      <xdr:nvSpPr>
        <xdr:cNvPr id="633" name="楕円 632">
          <a:extLst>
            <a:ext uri="{FF2B5EF4-FFF2-40B4-BE49-F238E27FC236}">
              <a16:creationId xmlns:a16="http://schemas.microsoft.com/office/drawing/2014/main" id="{00000000-0008-0000-0E00-000079020000}"/>
            </a:ext>
          </a:extLst>
        </xdr:cNvPr>
        <xdr:cNvSpPr/>
      </xdr:nvSpPr>
      <xdr:spPr>
        <a:xfrm>
          <a:off x="18605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114300</xdr:rowOff>
    </xdr:from>
    <xdr:to>
      <xdr:col>102</xdr:col>
      <xdr:colOff>114300</xdr:colOff>
      <xdr:row>82</xdr:row>
      <xdr:rowOff>114300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8656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35" name="n_1aveValue【児童館】&#10;一人当たり面積">
          <a:extLst>
            <a:ext uri="{FF2B5EF4-FFF2-40B4-BE49-F238E27FC236}">
              <a16:creationId xmlns:a16="http://schemas.microsoft.com/office/drawing/2014/main" id="{00000000-0008-0000-0E00-00007B02000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36" name="n_2aveValue【児童館】&#10;一人当たり面積">
          <a:extLst>
            <a:ext uri="{FF2B5EF4-FFF2-40B4-BE49-F238E27FC236}">
              <a16:creationId xmlns:a16="http://schemas.microsoft.com/office/drawing/2014/main" id="{00000000-0008-0000-0E00-00007C020000}"/>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37" name="n_3aveValue【児童館】&#10;一人当たり面積">
          <a:extLst>
            <a:ext uri="{FF2B5EF4-FFF2-40B4-BE49-F238E27FC236}">
              <a16:creationId xmlns:a16="http://schemas.microsoft.com/office/drawing/2014/main" id="{00000000-0008-0000-0E00-00007D020000}"/>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638" name="n_4aveValue【児童館】&#10;一人当たり面積">
          <a:extLst>
            <a:ext uri="{FF2B5EF4-FFF2-40B4-BE49-F238E27FC236}">
              <a16:creationId xmlns:a16="http://schemas.microsoft.com/office/drawing/2014/main" id="{00000000-0008-0000-0E00-00007E020000}"/>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639" name="n_1mainValue【児童館】&#10;一人当たり面積">
          <a:extLst>
            <a:ext uri="{FF2B5EF4-FFF2-40B4-BE49-F238E27FC236}">
              <a16:creationId xmlns:a16="http://schemas.microsoft.com/office/drawing/2014/main" id="{00000000-0008-0000-0E00-00007F020000}"/>
            </a:ext>
          </a:extLst>
        </xdr:cNvPr>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640" name="n_2mainValue【児童館】&#10;一人当たり面積">
          <a:extLst>
            <a:ext uri="{FF2B5EF4-FFF2-40B4-BE49-F238E27FC236}">
              <a16:creationId xmlns:a16="http://schemas.microsoft.com/office/drawing/2014/main" id="{00000000-0008-0000-0E00-000080020000}"/>
            </a:ext>
          </a:extLst>
        </xdr:cNvPr>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641" name="n_3mainValue【児童館】&#10;一人当たり面積">
          <a:extLst>
            <a:ext uri="{FF2B5EF4-FFF2-40B4-BE49-F238E27FC236}">
              <a16:creationId xmlns:a16="http://schemas.microsoft.com/office/drawing/2014/main" id="{00000000-0008-0000-0E00-000081020000}"/>
            </a:ext>
          </a:extLst>
        </xdr:cNvPr>
        <xdr:cNvSpPr txBox="1"/>
      </xdr:nvSpPr>
      <xdr:spPr>
        <a:xfrm>
          <a:off x="19310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10177</xdr:rowOff>
    </xdr:from>
    <xdr:ext cx="469744" cy="259045"/>
    <xdr:sp macro="" textlink="">
      <xdr:nvSpPr>
        <xdr:cNvPr id="642" name="n_4mainValue【児童館】&#10;一人当たり面積">
          <a:extLst>
            <a:ext uri="{FF2B5EF4-FFF2-40B4-BE49-F238E27FC236}">
              <a16:creationId xmlns:a16="http://schemas.microsoft.com/office/drawing/2014/main" id="{00000000-0008-0000-0E00-000082020000}"/>
            </a:ext>
          </a:extLst>
        </xdr:cNvPr>
        <xdr:cNvSpPr txBox="1"/>
      </xdr:nvSpPr>
      <xdr:spPr>
        <a:xfrm>
          <a:off x="18421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00000000-0008-0000-0E00-00009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8" name="【公民館】&#10;有形固定資産減価償却率最小値テキスト">
          <a:extLst>
            <a:ext uri="{FF2B5EF4-FFF2-40B4-BE49-F238E27FC236}">
              <a16:creationId xmlns:a16="http://schemas.microsoft.com/office/drawing/2014/main" id="{00000000-0008-0000-0E00-00009C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70" name="【公民館】&#10;有形固定資産減価償却率最大値テキスト">
          <a:extLst>
            <a:ext uri="{FF2B5EF4-FFF2-40B4-BE49-F238E27FC236}">
              <a16:creationId xmlns:a16="http://schemas.microsoft.com/office/drawing/2014/main" id="{00000000-0008-0000-0E00-00009E020000}"/>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13352</xdr:rowOff>
    </xdr:from>
    <xdr:ext cx="405111" cy="259045"/>
    <xdr:sp macro="" textlink="">
      <xdr:nvSpPr>
        <xdr:cNvPr id="672" name="【公民館】&#10;有形固定資産減価償却率平均値テキスト">
          <a:extLst>
            <a:ext uri="{FF2B5EF4-FFF2-40B4-BE49-F238E27FC236}">
              <a16:creationId xmlns:a16="http://schemas.microsoft.com/office/drawing/2014/main" id="{00000000-0008-0000-0E00-0000A0020000}"/>
            </a:ext>
          </a:extLst>
        </xdr:cNvPr>
        <xdr:cNvSpPr txBox="1"/>
      </xdr:nvSpPr>
      <xdr:spPr>
        <a:xfrm>
          <a:off x="16357600" y="1784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29211</xdr:rowOff>
    </xdr:from>
    <xdr:to>
      <xdr:col>81</xdr:col>
      <xdr:colOff>101600</xdr:colOff>
      <xdr:row>104</xdr:row>
      <xdr:rowOff>130811</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5430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xdr:rowOff>
    </xdr:from>
    <xdr:to>
      <xdr:col>76</xdr:col>
      <xdr:colOff>165100</xdr:colOff>
      <xdr:row>104</xdr:row>
      <xdr:rowOff>109855</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4541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154939</xdr:rowOff>
    </xdr:from>
    <xdr:to>
      <xdr:col>72</xdr:col>
      <xdr:colOff>38100</xdr:colOff>
      <xdr:row>104</xdr:row>
      <xdr:rowOff>85089</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3652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130175</xdr:rowOff>
    </xdr:from>
    <xdr:to>
      <xdr:col>85</xdr:col>
      <xdr:colOff>177800</xdr:colOff>
      <xdr:row>104</xdr:row>
      <xdr:rowOff>60325</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6268700" y="1778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153052</xdr:rowOff>
    </xdr:from>
    <xdr:ext cx="405111" cy="259045"/>
    <xdr:sp macro="" textlink="">
      <xdr:nvSpPr>
        <xdr:cNvPr id="684" name="【公民館】&#10;有形固定資産減価償却率該当値テキスト">
          <a:extLst>
            <a:ext uri="{FF2B5EF4-FFF2-40B4-BE49-F238E27FC236}">
              <a16:creationId xmlns:a16="http://schemas.microsoft.com/office/drawing/2014/main" id="{00000000-0008-0000-0E00-0000AC020000}"/>
            </a:ext>
          </a:extLst>
        </xdr:cNvPr>
        <xdr:cNvSpPr txBox="1"/>
      </xdr:nvSpPr>
      <xdr:spPr>
        <a:xfrm>
          <a:off x="16357600"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164464</xdr:rowOff>
    </xdr:from>
    <xdr:to>
      <xdr:col>81</xdr:col>
      <xdr:colOff>101600</xdr:colOff>
      <xdr:row>106</xdr:row>
      <xdr:rowOff>94614</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5430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9525</xdr:rowOff>
    </xdr:from>
    <xdr:to>
      <xdr:col>85</xdr:col>
      <xdr:colOff>127000</xdr:colOff>
      <xdr:row>106</xdr:row>
      <xdr:rowOff>43814</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flipV="1">
          <a:off x="15481300" y="17840325"/>
          <a:ext cx="838200" cy="37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124461</xdr:rowOff>
    </xdr:from>
    <xdr:to>
      <xdr:col>76</xdr:col>
      <xdr:colOff>165100</xdr:colOff>
      <xdr:row>106</xdr:row>
      <xdr:rowOff>54611</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4541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3811</xdr:rowOff>
    </xdr:from>
    <xdr:to>
      <xdr:col>81</xdr:col>
      <xdr:colOff>50800</xdr:colOff>
      <xdr:row>106</xdr:row>
      <xdr:rowOff>43814</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4592300" y="181775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69214</xdr:rowOff>
    </xdr:from>
    <xdr:to>
      <xdr:col>72</xdr:col>
      <xdr:colOff>38100</xdr:colOff>
      <xdr:row>105</xdr:row>
      <xdr:rowOff>170814</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36525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120014</xdr:rowOff>
    </xdr:from>
    <xdr:to>
      <xdr:col>76</xdr:col>
      <xdr:colOff>114300</xdr:colOff>
      <xdr:row>106</xdr:row>
      <xdr:rowOff>3811</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3703300" y="18122264"/>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52070</xdr:rowOff>
    </xdr:from>
    <xdr:to>
      <xdr:col>67</xdr:col>
      <xdr:colOff>101600</xdr:colOff>
      <xdr:row>105</xdr:row>
      <xdr:rowOff>153670</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12763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102870</xdr:rowOff>
    </xdr:from>
    <xdr:to>
      <xdr:col>71</xdr:col>
      <xdr:colOff>177800</xdr:colOff>
      <xdr:row>105</xdr:row>
      <xdr:rowOff>120014</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2814300" y="181051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147338</xdr:rowOff>
    </xdr:from>
    <xdr:ext cx="405111" cy="259045"/>
    <xdr:sp macro="" textlink="">
      <xdr:nvSpPr>
        <xdr:cNvPr id="693" name="n_1aveValue【公民館】&#10;有形固定資産減価償却率">
          <a:extLst>
            <a:ext uri="{FF2B5EF4-FFF2-40B4-BE49-F238E27FC236}">
              <a16:creationId xmlns:a16="http://schemas.microsoft.com/office/drawing/2014/main" id="{00000000-0008-0000-0E00-0000B5020000}"/>
            </a:ext>
          </a:extLst>
        </xdr:cNvPr>
        <xdr:cNvSpPr txBox="1"/>
      </xdr:nvSpPr>
      <xdr:spPr>
        <a:xfrm>
          <a:off x="15266044"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126382</xdr:rowOff>
    </xdr:from>
    <xdr:ext cx="405111" cy="259045"/>
    <xdr:sp macro="" textlink="">
      <xdr:nvSpPr>
        <xdr:cNvPr id="694" name="n_2aveValue【公民館】&#10;有形固定資産減価償却率">
          <a:extLst>
            <a:ext uri="{FF2B5EF4-FFF2-40B4-BE49-F238E27FC236}">
              <a16:creationId xmlns:a16="http://schemas.microsoft.com/office/drawing/2014/main" id="{00000000-0008-0000-0E00-0000B6020000}"/>
            </a:ext>
          </a:extLst>
        </xdr:cNvPr>
        <xdr:cNvSpPr txBox="1"/>
      </xdr:nvSpPr>
      <xdr:spPr>
        <a:xfrm>
          <a:off x="14389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101616</xdr:rowOff>
    </xdr:from>
    <xdr:ext cx="405111" cy="259045"/>
    <xdr:sp macro="" textlink="">
      <xdr:nvSpPr>
        <xdr:cNvPr id="695" name="n_3aveValue【公民館】&#10;有形固定資産減価償却率">
          <a:extLst>
            <a:ext uri="{FF2B5EF4-FFF2-40B4-BE49-F238E27FC236}">
              <a16:creationId xmlns:a16="http://schemas.microsoft.com/office/drawing/2014/main" id="{00000000-0008-0000-0E00-0000B7020000}"/>
            </a:ext>
          </a:extLst>
        </xdr:cNvPr>
        <xdr:cNvSpPr txBox="1"/>
      </xdr:nvSpPr>
      <xdr:spPr>
        <a:xfrm>
          <a:off x="13500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696" name="n_4aveValue【公民館】&#10;有形固定資産減価償却率">
          <a:extLst>
            <a:ext uri="{FF2B5EF4-FFF2-40B4-BE49-F238E27FC236}">
              <a16:creationId xmlns:a16="http://schemas.microsoft.com/office/drawing/2014/main" id="{00000000-0008-0000-0E00-0000B8020000}"/>
            </a:ext>
          </a:extLst>
        </xdr:cNvPr>
        <xdr:cNvSpPr txBox="1"/>
      </xdr:nvSpPr>
      <xdr:spPr>
        <a:xfrm>
          <a:off x="12611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85741</xdr:rowOff>
    </xdr:from>
    <xdr:ext cx="405111" cy="259045"/>
    <xdr:sp macro="" textlink="">
      <xdr:nvSpPr>
        <xdr:cNvPr id="697" name="n_1mainValue【公民館】&#10;有形固定資産減価償却率">
          <a:extLst>
            <a:ext uri="{FF2B5EF4-FFF2-40B4-BE49-F238E27FC236}">
              <a16:creationId xmlns:a16="http://schemas.microsoft.com/office/drawing/2014/main" id="{00000000-0008-0000-0E00-0000B9020000}"/>
            </a:ext>
          </a:extLst>
        </xdr:cNvPr>
        <xdr:cNvSpPr txBox="1"/>
      </xdr:nvSpPr>
      <xdr:spPr>
        <a:xfrm>
          <a:off x="15266044"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45738</xdr:rowOff>
    </xdr:from>
    <xdr:ext cx="405111" cy="259045"/>
    <xdr:sp macro="" textlink="">
      <xdr:nvSpPr>
        <xdr:cNvPr id="698" name="n_2mainValue【公民館】&#10;有形固定資産減価償却率">
          <a:extLst>
            <a:ext uri="{FF2B5EF4-FFF2-40B4-BE49-F238E27FC236}">
              <a16:creationId xmlns:a16="http://schemas.microsoft.com/office/drawing/2014/main" id="{00000000-0008-0000-0E00-0000BA020000}"/>
            </a:ext>
          </a:extLst>
        </xdr:cNvPr>
        <xdr:cNvSpPr txBox="1"/>
      </xdr:nvSpPr>
      <xdr:spPr>
        <a:xfrm>
          <a:off x="14389744" y="1821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161941</xdr:rowOff>
    </xdr:from>
    <xdr:ext cx="405111" cy="259045"/>
    <xdr:sp macro="" textlink="">
      <xdr:nvSpPr>
        <xdr:cNvPr id="699" name="n_3mainValue【公民館】&#10;有形固定資産減価償却率">
          <a:extLst>
            <a:ext uri="{FF2B5EF4-FFF2-40B4-BE49-F238E27FC236}">
              <a16:creationId xmlns:a16="http://schemas.microsoft.com/office/drawing/2014/main" id="{00000000-0008-0000-0E00-0000BB020000}"/>
            </a:ext>
          </a:extLst>
        </xdr:cNvPr>
        <xdr:cNvSpPr txBox="1"/>
      </xdr:nvSpPr>
      <xdr:spPr>
        <a:xfrm>
          <a:off x="13500744" y="181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144797</xdr:rowOff>
    </xdr:from>
    <xdr:ext cx="405111" cy="259045"/>
    <xdr:sp macro="" textlink="">
      <xdr:nvSpPr>
        <xdr:cNvPr id="700" name="n_4mainValue【公民館】&#10;有形固定資産減価償却率">
          <a:extLst>
            <a:ext uri="{FF2B5EF4-FFF2-40B4-BE49-F238E27FC236}">
              <a16:creationId xmlns:a16="http://schemas.microsoft.com/office/drawing/2014/main" id="{00000000-0008-0000-0E00-0000BC020000}"/>
            </a:ext>
          </a:extLst>
        </xdr:cNvPr>
        <xdr:cNvSpPr txBox="1"/>
      </xdr:nvSpPr>
      <xdr:spPr>
        <a:xfrm>
          <a:off x="126117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00000000-0008-0000-0E00-0000D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727" name="【公民館】&#10;一人当たり面積最小値テキスト">
          <a:extLst>
            <a:ext uri="{FF2B5EF4-FFF2-40B4-BE49-F238E27FC236}">
              <a16:creationId xmlns:a16="http://schemas.microsoft.com/office/drawing/2014/main" id="{00000000-0008-0000-0E00-0000D7020000}"/>
            </a:ext>
          </a:extLst>
        </xdr:cNvPr>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729" name="【公民館】&#10;一人当たり面積最大値テキスト">
          <a:extLst>
            <a:ext uri="{FF2B5EF4-FFF2-40B4-BE49-F238E27FC236}">
              <a16:creationId xmlns:a16="http://schemas.microsoft.com/office/drawing/2014/main" id="{00000000-0008-0000-0E00-0000D9020000}"/>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731" name="【公民館】&#10;一人当たり面積平均値テキスト">
          <a:extLst>
            <a:ext uri="{FF2B5EF4-FFF2-40B4-BE49-F238E27FC236}">
              <a16:creationId xmlns:a16="http://schemas.microsoft.com/office/drawing/2014/main" id="{00000000-0008-0000-0E00-0000DB020000}"/>
            </a:ext>
          </a:extLst>
        </xdr:cNvPr>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41729</xdr:rowOff>
    </xdr:from>
    <xdr:to>
      <xdr:col>112</xdr:col>
      <xdr:colOff>38100</xdr:colOff>
      <xdr:row>106</xdr:row>
      <xdr:rowOff>143329</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21272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20383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19494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87449</xdr:rowOff>
    </xdr:from>
    <xdr:to>
      <xdr:col>98</xdr:col>
      <xdr:colOff>38100</xdr:colOff>
      <xdr:row>107</xdr:row>
      <xdr:rowOff>17599</xdr:rowOff>
    </xdr:to>
    <xdr:sp macro="" textlink="">
      <xdr:nvSpPr>
        <xdr:cNvPr id="736" name="フローチャート: 判断 735">
          <a:extLst>
            <a:ext uri="{FF2B5EF4-FFF2-40B4-BE49-F238E27FC236}">
              <a16:creationId xmlns:a16="http://schemas.microsoft.com/office/drawing/2014/main" id="{00000000-0008-0000-0E00-0000E0020000}"/>
            </a:ext>
          </a:extLst>
        </xdr:cNvPr>
        <xdr:cNvSpPr/>
      </xdr:nvSpPr>
      <xdr:spPr>
        <a:xfrm>
          <a:off x="18605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129902</xdr:rowOff>
    </xdr:from>
    <xdr:to>
      <xdr:col>116</xdr:col>
      <xdr:colOff>114300</xdr:colOff>
      <xdr:row>109</xdr:row>
      <xdr:rowOff>60052</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221107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44829</xdr:rowOff>
    </xdr:from>
    <xdr:ext cx="469744" cy="259045"/>
    <xdr:sp macro="" textlink="">
      <xdr:nvSpPr>
        <xdr:cNvPr id="743" name="【公民館】&#10;一人当たり面積該当値テキスト">
          <a:extLst>
            <a:ext uri="{FF2B5EF4-FFF2-40B4-BE49-F238E27FC236}">
              <a16:creationId xmlns:a16="http://schemas.microsoft.com/office/drawing/2014/main" id="{00000000-0008-0000-0E00-0000E7020000}"/>
            </a:ext>
          </a:extLst>
        </xdr:cNvPr>
        <xdr:cNvSpPr txBox="1"/>
      </xdr:nvSpPr>
      <xdr:spPr>
        <a:xfrm>
          <a:off x="22199600" y="1856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80918</xdr:rowOff>
    </xdr:from>
    <xdr:to>
      <xdr:col>112</xdr:col>
      <xdr:colOff>38100</xdr:colOff>
      <xdr:row>109</xdr:row>
      <xdr:rowOff>11068</xdr:rowOff>
    </xdr:to>
    <xdr:sp macro="" textlink="">
      <xdr:nvSpPr>
        <xdr:cNvPr id="744" name="楕円 743">
          <a:extLst>
            <a:ext uri="{FF2B5EF4-FFF2-40B4-BE49-F238E27FC236}">
              <a16:creationId xmlns:a16="http://schemas.microsoft.com/office/drawing/2014/main" id="{00000000-0008-0000-0E00-0000E8020000}"/>
            </a:ext>
          </a:extLst>
        </xdr:cNvPr>
        <xdr:cNvSpPr/>
      </xdr:nvSpPr>
      <xdr:spPr>
        <a:xfrm>
          <a:off x="21272500" y="185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131718</xdr:rowOff>
    </xdr:from>
    <xdr:to>
      <xdr:col>116</xdr:col>
      <xdr:colOff>63500</xdr:colOff>
      <xdr:row>109</xdr:row>
      <xdr:rowOff>9252</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21323300" y="18648318"/>
          <a:ext cx="8382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80918</xdr:rowOff>
    </xdr:from>
    <xdr:to>
      <xdr:col>107</xdr:col>
      <xdr:colOff>101600</xdr:colOff>
      <xdr:row>109</xdr:row>
      <xdr:rowOff>11068</xdr:rowOff>
    </xdr:to>
    <xdr:sp macro="" textlink="">
      <xdr:nvSpPr>
        <xdr:cNvPr id="746" name="楕円 745">
          <a:extLst>
            <a:ext uri="{FF2B5EF4-FFF2-40B4-BE49-F238E27FC236}">
              <a16:creationId xmlns:a16="http://schemas.microsoft.com/office/drawing/2014/main" id="{00000000-0008-0000-0E00-0000EA020000}"/>
            </a:ext>
          </a:extLst>
        </xdr:cNvPr>
        <xdr:cNvSpPr/>
      </xdr:nvSpPr>
      <xdr:spPr>
        <a:xfrm>
          <a:off x="20383500" y="185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131718</xdr:rowOff>
    </xdr:from>
    <xdr:to>
      <xdr:col>111</xdr:col>
      <xdr:colOff>177800</xdr:colOff>
      <xdr:row>108</xdr:row>
      <xdr:rowOff>131718</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20434300" y="186483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80918</xdr:rowOff>
    </xdr:from>
    <xdr:to>
      <xdr:col>102</xdr:col>
      <xdr:colOff>165100</xdr:colOff>
      <xdr:row>109</xdr:row>
      <xdr:rowOff>11068</xdr:rowOff>
    </xdr:to>
    <xdr:sp macro="" textlink="">
      <xdr:nvSpPr>
        <xdr:cNvPr id="748" name="楕円 747">
          <a:extLst>
            <a:ext uri="{FF2B5EF4-FFF2-40B4-BE49-F238E27FC236}">
              <a16:creationId xmlns:a16="http://schemas.microsoft.com/office/drawing/2014/main" id="{00000000-0008-0000-0E00-0000EC020000}"/>
            </a:ext>
          </a:extLst>
        </xdr:cNvPr>
        <xdr:cNvSpPr/>
      </xdr:nvSpPr>
      <xdr:spPr>
        <a:xfrm>
          <a:off x="19494500" y="185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131718</xdr:rowOff>
    </xdr:from>
    <xdr:to>
      <xdr:col>107</xdr:col>
      <xdr:colOff>50800</xdr:colOff>
      <xdr:row>108</xdr:row>
      <xdr:rowOff>131718</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9545300" y="186483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80918</xdr:rowOff>
    </xdr:from>
    <xdr:to>
      <xdr:col>98</xdr:col>
      <xdr:colOff>38100</xdr:colOff>
      <xdr:row>109</xdr:row>
      <xdr:rowOff>11068</xdr:rowOff>
    </xdr:to>
    <xdr:sp macro="" textlink="">
      <xdr:nvSpPr>
        <xdr:cNvPr id="750" name="楕円 749">
          <a:extLst>
            <a:ext uri="{FF2B5EF4-FFF2-40B4-BE49-F238E27FC236}">
              <a16:creationId xmlns:a16="http://schemas.microsoft.com/office/drawing/2014/main" id="{00000000-0008-0000-0E00-0000EE020000}"/>
            </a:ext>
          </a:extLst>
        </xdr:cNvPr>
        <xdr:cNvSpPr/>
      </xdr:nvSpPr>
      <xdr:spPr>
        <a:xfrm>
          <a:off x="18605500" y="185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131718</xdr:rowOff>
    </xdr:from>
    <xdr:to>
      <xdr:col>102</xdr:col>
      <xdr:colOff>114300</xdr:colOff>
      <xdr:row>108</xdr:row>
      <xdr:rowOff>131718</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8656300" y="186483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159856</xdr:rowOff>
    </xdr:from>
    <xdr:ext cx="469744" cy="259045"/>
    <xdr:sp macro="" textlink="">
      <xdr:nvSpPr>
        <xdr:cNvPr id="752" name="n_1aveValue【公民館】&#10;一人当たり面積">
          <a:extLst>
            <a:ext uri="{FF2B5EF4-FFF2-40B4-BE49-F238E27FC236}">
              <a16:creationId xmlns:a16="http://schemas.microsoft.com/office/drawing/2014/main" id="{00000000-0008-0000-0E00-0000F0020000}"/>
            </a:ext>
          </a:extLst>
        </xdr:cNvPr>
        <xdr:cNvSpPr txBox="1"/>
      </xdr:nvSpPr>
      <xdr:spPr>
        <a:xfrm>
          <a:off x="21075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4734</xdr:rowOff>
    </xdr:from>
    <xdr:ext cx="469744" cy="259045"/>
    <xdr:sp macro="" textlink="">
      <xdr:nvSpPr>
        <xdr:cNvPr id="753" name="n_2aveValue【公民館】&#10;一人当たり面積">
          <a:extLst>
            <a:ext uri="{FF2B5EF4-FFF2-40B4-BE49-F238E27FC236}">
              <a16:creationId xmlns:a16="http://schemas.microsoft.com/office/drawing/2014/main" id="{00000000-0008-0000-0E00-0000F1020000}"/>
            </a:ext>
          </a:extLst>
        </xdr:cNvPr>
        <xdr:cNvSpPr txBox="1"/>
      </xdr:nvSpPr>
      <xdr:spPr>
        <a:xfrm>
          <a:off x="20199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8000</xdr:rowOff>
    </xdr:from>
    <xdr:ext cx="469744" cy="259045"/>
    <xdr:sp macro="" textlink="">
      <xdr:nvSpPr>
        <xdr:cNvPr id="754" name="n_3aveValue【公民館】&#10;一人当たり面積">
          <a:extLst>
            <a:ext uri="{FF2B5EF4-FFF2-40B4-BE49-F238E27FC236}">
              <a16:creationId xmlns:a16="http://schemas.microsoft.com/office/drawing/2014/main" id="{00000000-0008-0000-0E00-0000F2020000}"/>
            </a:ext>
          </a:extLst>
        </xdr:cNvPr>
        <xdr:cNvSpPr txBox="1"/>
      </xdr:nvSpPr>
      <xdr:spPr>
        <a:xfrm>
          <a:off x="19310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34126</xdr:rowOff>
    </xdr:from>
    <xdr:ext cx="469744" cy="259045"/>
    <xdr:sp macro="" textlink="">
      <xdr:nvSpPr>
        <xdr:cNvPr id="755" name="n_4aveValue【公民館】&#10;一人当たり面積">
          <a:extLst>
            <a:ext uri="{FF2B5EF4-FFF2-40B4-BE49-F238E27FC236}">
              <a16:creationId xmlns:a16="http://schemas.microsoft.com/office/drawing/2014/main" id="{00000000-0008-0000-0E00-0000F3020000}"/>
            </a:ext>
          </a:extLst>
        </xdr:cNvPr>
        <xdr:cNvSpPr txBox="1"/>
      </xdr:nvSpPr>
      <xdr:spPr>
        <a:xfrm>
          <a:off x="18421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2195</xdr:rowOff>
    </xdr:from>
    <xdr:ext cx="469744" cy="259045"/>
    <xdr:sp macro="" textlink="">
      <xdr:nvSpPr>
        <xdr:cNvPr id="756" name="n_1mainValue【公民館】&#10;一人当たり面積">
          <a:extLst>
            <a:ext uri="{FF2B5EF4-FFF2-40B4-BE49-F238E27FC236}">
              <a16:creationId xmlns:a16="http://schemas.microsoft.com/office/drawing/2014/main" id="{00000000-0008-0000-0E00-0000F4020000}"/>
            </a:ext>
          </a:extLst>
        </xdr:cNvPr>
        <xdr:cNvSpPr txBox="1"/>
      </xdr:nvSpPr>
      <xdr:spPr>
        <a:xfrm>
          <a:off x="21075727" y="1869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2195</xdr:rowOff>
    </xdr:from>
    <xdr:ext cx="469744" cy="259045"/>
    <xdr:sp macro="" textlink="">
      <xdr:nvSpPr>
        <xdr:cNvPr id="757" name="n_2mainValue【公民館】&#10;一人当たり面積">
          <a:extLst>
            <a:ext uri="{FF2B5EF4-FFF2-40B4-BE49-F238E27FC236}">
              <a16:creationId xmlns:a16="http://schemas.microsoft.com/office/drawing/2014/main" id="{00000000-0008-0000-0E00-0000F5020000}"/>
            </a:ext>
          </a:extLst>
        </xdr:cNvPr>
        <xdr:cNvSpPr txBox="1"/>
      </xdr:nvSpPr>
      <xdr:spPr>
        <a:xfrm>
          <a:off x="20199427" y="1869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2195</xdr:rowOff>
    </xdr:from>
    <xdr:ext cx="469744" cy="259045"/>
    <xdr:sp macro="" textlink="">
      <xdr:nvSpPr>
        <xdr:cNvPr id="758" name="n_3mainValue【公民館】&#10;一人当たり面積">
          <a:extLst>
            <a:ext uri="{FF2B5EF4-FFF2-40B4-BE49-F238E27FC236}">
              <a16:creationId xmlns:a16="http://schemas.microsoft.com/office/drawing/2014/main" id="{00000000-0008-0000-0E00-0000F6020000}"/>
            </a:ext>
          </a:extLst>
        </xdr:cNvPr>
        <xdr:cNvSpPr txBox="1"/>
      </xdr:nvSpPr>
      <xdr:spPr>
        <a:xfrm>
          <a:off x="19310427" y="1869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2195</xdr:rowOff>
    </xdr:from>
    <xdr:ext cx="469744" cy="259045"/>
    <xdr:sp macro="" textlink="">
      <xdr:nvSpPr>
        <xdr:cNvPr id="759" name="n_4mainValue【公民館】&#10;一人当たり面積">
          <a:extLst>
            <a:ext uri="{FF2B5EF4-FFF2-40B4-BE49-F238E27FC236}">
              <a16:creationId xmlns:a16="http://schemas.microsoft.com/office/drawing/2014/main" id="{00000000-0008-0000-0E00-0000F7020000}"/>
            </a:ext>
          </a:extLst>
        </xdr:cNvPr>
        <xdr:cNvSpPr txBox="1"/>
      </xdr:nvSpPr>
      <xdr:spPr>
        <a:xfrm>
          <a:off x="18421427" y="1869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00000000-0008-0000-0E00-0000F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有形固定資産減価償却率が類似団体内平均値を上回っているのは「学校施設」、「児童館」となっている。学校施設は、本市で最も大きな割合を占めていることや、築４０年以上が経過している施設が多いことから、平成３０年度に策定した長寿命化計画に基づいて積極的に老朽化対策に取り組んでいくこととしている。また、児童館についても、大半が築３０年以上経過しており、公共施設等総合管理計画に基づいた個別施設計画によって適切な施設の維持管理を進めていく。また、「公民館」については、築５０年近く経過していた東公民館を廃止したことで令和３年度は類似団体内平均値を下回る結果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また、一人当たり面積については、「認定こども園・幼稚園・保育所」及び「児童館」が類似団体内平均値を上回る状況が続いているため、統廃合を含めた適正配置を検討する必要がある。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86,213
84,250
18.37
33,539,327
31,564,319
1,941,955
19,039,929
30,920,755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61323</xdr:rowOff>
    </xdr:from>
    <xdr:to>
      <xdr:col>24</xdr:col>
      <xdr:colOff>114300</xdr:colOff>
      <xdr:row>38</xdr:row>
      <xdr:rowOff>162923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39750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20501</xdr:rowOff>
    </xdr:from>
    <xdr:to>
      <xdr:col>20</xdr:col>
      <xdr:colOff>38100</xdr:colOff>
      <xdr:row>38</xdr:row>
      <xdr:rowOff>122101</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71301</xdr:rowOff>
    </xdr:from>
    <xdr:to>
      <xdr:col>24</xdr:col>
      <xdr:colOff>63500</xdr:colOff>
      <xdr:row>38</xdr:row>
      <xdr:rowOff>112123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58640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5806</xdr:rowOff>
    </xdr:from>
    <xdr:to>
      <xdr:col>15</xdr:col>
      <xdr:colOff>101600</xdr:colOff>
      <xdr:row>38</xdr:row>
      <xdr:rowOff>107406</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56606</xdr:rowOff>
    </xdr:from>
    <xdr:to>
      <xdr:col>19</xdr:col>
      <xdr:colOff>177800</xdr:colOff>
      <xdr:row>38</xdr:row>
      <xdr:rowOff>71301</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57170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144599</xdr:rowOff>
    </xdr:from>
    <xdr:to>
      <xdr:col>10</xdr:col>
      <xdr:colOff>165100</xdr:colOff>
      <xdr:row>38</xdr:row>
      <xdr:rowOff>74749</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23949</xdr:rowOff>
    </xdr:from>
    <xdr:to>
      <xdr:col>15</xdr:col>
      <xdr:colOff>50800</xdr:colOff>
      <xdr:row>38</xdr:row>
      <xdr:rowOff>56606</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5390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126637</xdr:rowOff>
    </xdr:from>
    <xdr:to>
      <xdr:col>6</xdr:col>
      <xdr:colOff>38100</xdr:colOff>
      <xdr:row>38</xdr:row>
      <xdr:rowOff>56787</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5987</xdr:rowOff>
    </xdr:from>
    <xdr:to>
      <xdr:col>10</xdr:col>
      <xdr:colOff>114300</xdr:colOff>
      <xdr:row>38</xdr:row>
      <xdr:rowOff>23949</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52108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113228</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98533</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65876</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47914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880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34544</xdr:rowOff>
    </xdr:from>
    <xdr:to>
      <xdr:col>50</xdr:col>
      <xdr:colOff>165100</xdr:colOff>
      <xdr:row>40</xdr:row>
      <xdr:rowOff>136144</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34544</xdr:rowOff>
    </xdr:from>
    <xdr:to>
      <xdr:col>46</xdr:col>
      <xdr:colOff>38100</xdr:colOff>
      <xdr:row>40</xdr:row>
      <xdr:rowOff>136144</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34544</xdr:rowOff>
    </xdr:from>
    <xdr:to>
      <xdr:col>41</xdr:col>
      <xdr:colOff>101600</xdr:colOff>
      <xdr:row>40</xdr:row>
      <xdr:rowOff>136144</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29972</xdr:rowOff>
    </xdr:from>
    <xdr:to>
      <xdr:col>36</xdr:col>
      <xdr:colOff>165100</xdr:colOff>
      <xdr:row>40</xdr:row>
      <xdr:rowOff>131572</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29972</xdr:rowOff>
    </xdr:from>
    <xdr:to>
      <xdr:col>55</xdr:col>
      <xdr:colOff>50800</xdr:colOff>
      <xdr:row>40</xdr:row>
      <xdr:rowOff>131572</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52849</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7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151130</xdr:rowOff>
    </xdr:from>
    <xdr:to>
      <xdr:col>50</xdr:col>
      <xdr:colOff>165100</xdr:colOff>
      <xdr:row>40</xdr:row>
      <xdr:rowOff>81280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80772</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9639300" y="68884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30480</xdr:rowOff>
    </xdr:from>
    <xdr:to>
      <xdr:col>50</xdr:col>
      <xdr:colOff>114300</xdr:colOff>
      <xdr:row>40</xdr:row>
      <xdr:rowOff>30480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750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151130</xdr:rowOff>
    </xdr:from>
    <xdr:to>
      <xdr:col>41</xdr:col>
      <xdr:colOff>101600</xdr:colOff>
      <xdr:row>40</xdr:row>
      <xdr:rowOff>81280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30480</xdr:rowOff>
    </xdr:from>
    <xdr:to>
      <xdr:col>45</xdr:col>
      <xdr:colOff>177800</xdr:colOff>
      <xdr:row>40</xdr:row>
      <xdr:rowOff>30480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861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146558</xdr:rowOff>
    </xdr:from>
    <xdr:to>
      <xdr:col>36</xdr:col>
      <xdr:colOff>165100</xdr:colOff>
      <xdr:row>40</xdr:row>
      <xdr:rowOff>76708</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25908</xdr:rowOff>
    </xdr:from>
    <xdr:to>
      <xdr:col>41</xdr:col>
      <xdr:colOff>50800</xdr:colOff>
      <xdr:row>40</xdr:row>
      <xdr:rowOff>30480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6972300" y="6883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127271</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127271</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127271</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122699</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97807</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97807</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93235</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130175</xdr:rowOff>
    </xdr:from>
    <xdr:to>
      <xdr:col>6</xdr:col>
      <xdr:colOff>38100</xdr:colOff>
      <xdr:row>60</xdr:row>
      <xdr:rowOff>60325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xdr:rowOff>
    </xdr:from>
    <xdr:to>
      <xdr:col>24</xdr:col>
      <xdr:colOff>114300</xdr:colOff>
      <xdr:row>59</xdr:row>
      <xdr:rowOff>104140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25417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33020</xdr:rowOff>
    </xdr:from>
    <xdr:to>
      <xdr:col>20</xdr:col>
      <xdr:colOff>38100</xdr:colOff>
      <xdr:row>59</xdr:row>
      <xdr:rowOff>134620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53340</xdr:rowOff>
    </xdr:from>
    <xdr:to>
      <xdr:col>24</xdr:col>
      <xdr:colOff>63500</xdr:colOff>
      <xdr:row>59</xdr:row>
      <xdr:rowOff>83820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flipV="1">
          <a:off x="3797300" y="101688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170180</xdr:rowOff>
    </xdr:from>
    <xdr:to>
      <xdr:col>15</xdr:col>
      <xdr:colOff>101600</xdr:colOff>
      <xdr:row>59</xdr:row>
      <xdr:rowOff>100330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49530</xdr:rowOff>
    </xdr:from>
    <xdr:to>
      <xdr:col>19</xdr:col>
      <xdr:colOff>177800</xdr:colOff>
      <xdr:row>59</xdr:row>
      <xdr:rowOff>83820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1650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99695</xdr:rowOff>
    </xdr:from>
    <xdr:to>
      <xdr:col>10</xdr:col>
      <xdr:colOff>165100</xdr:colOff>
      <xdr:row>59</xdr:row>
      <xdr:rowOff>29845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150495</xdr:rowOff>
    </xdr:from>
    <xdr:to>
      <xdr:col>15</xdr:col>
      <xdr:colOff>50800</xdr:colOff>
      <xdr:row>59</xdr:row>
      <xdr:rowOff>49530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09459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59690</xdr:rowOff>
    </xdr:from>
    <xdr:to>
      <xdr:col>6</xdr:col>
      <xdr:colOff>38100</xdr:colOff>
      <xdr:row>58</xdr:row>
      <xdr:rowOff>161290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110490</xdr:rowOff>
    </xdr:from>
    <xdr:to>
      <xdr:col>10</xdr:col>
      <xdr:colOff>114300</xdr:colOff>
      <xdr:row>58</xdr:row>
      <xdr:rowOff>150495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0545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85742</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85742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51452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151147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116857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46372</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6367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127889</xdr:rowOff>
    </xdr:from>
    <xdr:to>
      <xdr:col>50</xdr:col>
      <xdr:colOff>165100</xdr:colOff>
      <xdr:row>64</xdr:row>
      <xdr:rowOff>58039</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92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125603</xdr:rowOff>
    </xdr:from>
    <xdr:to>
      <xdr:col>46</xdr:col>
      <xdr:colOff>38100</xdr:colOff>
      <xdr:row>64</xdr:row>
      <xdr:rowOff>55753</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92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110363</xdr:rowOff>
    </xdr:from>
    <xdr:to>
      <xdr:col>41</xdr:col>
      <xdr:colOff>101600</xdr:colOff>
      <xdr:row>64</xdr:row>
      <xdr:rowOff>40513</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91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109601</xdr:rowOff>
    </xdr:from>
    <xdr:to>
      <xdr:col>36</xdr:col>
      <xdr:colOff>165100</xdr:colOff>
      <xdr:row>64</xdr:row>
      <xdr:rowOff>39751</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127127</xdr:rowOff>
    </xdr:from>
    <xdr:to>
      <xdr:col>55</xdr:col>
      <xdr:colOff>50800</xdr:colOff>
      <xdr:row>64</xdr:row>
      <xdr:rowOff>57277</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92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126365</xdr:rowOff>
    </xdr:from>
    <xdr:to>
      <xdr:col>50</xdr:col>
      <xdr:colOff>165100</xdr:colOff>
      <xdr:row>64</xdr:row>
      <xdr:rowOff>56515</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5715</xdr:rowOff>
    </xdr:from>
    <xdr:to>
      <xdr:col>55</xdr:col>
      <xdr:colOff>0</xdr:colOff>
      <xdr:row>64</xdr:row>
      <xdr:rowOff>6477</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9639300" y="1097851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126365</xdr:rowOff>
    </xdr:from>
    <xdr:to>
      <xdr:col>46</xdr:col>
      <xdr:colOff>38100</xdr:colOff>
      <xdr:row>64</xdr:row>
      <xdr:rowOff>56515</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5715</xdr:rowOff>
    </xdr:from>
    <xdr:to>
      <xdr:col>50</xdr:col>
      <xdr:colOff>114300</xdr:colOff>
      <xdr:row>64</xdr:row>
      <xdr:rowOff>5715</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8750300" y="10978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126365</xdr:rowOff>
    </xdr:from>
    <xdr:to>
      <xdr:col>41</xdr:col>
      <xdr:colOff>101600</xdr:colOff>
      <xdr:row>64</xdr:row>
      <xdr:rowOff>56515</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5715</xdr:rowOff>
    </xdr:from>
    <xdr:to>
      <xdr:col>45</xdr:col>
      <xdr:colOff>177800</xdr:colOff>
      <xdr:row>64</xdr:row>
      <xdr:rowOff>5715</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861300" y="10978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125984</xdr:rowOff>
    </xdr:from>
    <xdr:to>
      <xdr:col>36</xdr:col>
      <xdr:colOff>165100</xdr:colOff>
      <xdr:row>64</xdr:row>
      <xdr:rowOff>56134</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92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5334</xdr:rowOff>
    </xdr:from>
    <xdr:to>
      <xdr:col>41</xdr:col>
      <xdr:colOff>50800</xdr:colOff>
      <xdr:row>64</xdr:row>
      <xdr:rowOff>5715</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6972300" y="1097813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49166</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102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72280</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070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57040</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068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56278</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73042</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1070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47642</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47642</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47261</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1102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a:extLst>
            <a:ext uri="{FF2B5EF4-FFF2-40B4-BE49-F238E27FC236}">
              <a16:creationId xmlns:a16="http://schemas.microsoft.com/office/drawing/2014/main" id="{00000000-0008-0000-0F00-00002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4" name="【市民会館】&#10;有形固定資産減価償却率最小値テキスト">
          <a:extLst>
            <a:ext uri="{FF2B5EF4-FFF2-40B4-BE49-F238E27FC236}">
              <a16:creationId xmlns:a16="http://schemas.microsoft.com/office/drawing/2014/main" id="{00000000-0008-0000-0F00-000030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306" name="【市民会館】&#10;有形固定資産減価償却率最大値テキスト">
          <a:extLst>
            <a:ext uri="{FF2B5EF4-FFF2-40B4-BE49-F238E27FC236}">
              <a16:creationId xmlns:a16="http://schemas.microsoft.com/office/drawing/2014/main" id="{00000000-0008-0000-0F00-000032010000}"/>
            </a:ext>
          </a:extLst>
        </xdr:cNvPr>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308" name="【市民会館】&#10;有形固定資産減価償却率平均値テキスト">
          <a:extLst>
            <a:ext uri="{FF2B5EF4-FFF2-40B4-BE49-F238E27FC236}">
              <a16:creationId xmlns:a16="http://schemas.microsoft.com/office/drawing/2014/main" id="{00000000-0008-0000-0F00-000034010000}"/>
            </a:ext>
          </a:extLst>
        </xdr:cNvPr>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309" name="フローチャート: 判断 308">
          <a:extLst>
            <a:ext uri="{FF2B5EF4-FFF2-40B4-BE49-F238E27FC236}">
              <a16:creationId xmlns:a16="http://schemas.microsoft.com/office/drawing/2014/main" id="{00000000-0008-0000-0F00-000035010000}"/>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44994</xdr:rowOff>
    </xdr:from>
    <xdr:to>
      <xdr:col>10</xdr:col>
      <xdr:colOff>165100</xdr:colOff>
      <xdr:row>104</xdr:row>
      <xdr:rowOff>146594</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1968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xdr:rowOff>
    </xdr:from>
    <xdr:to>
      <xdr:col>6</xdr:col>
      <xdr:colOff>38100</xdr:colOff>
      <xdr:row>104</xdr:row>
      <xdr:rowOff>117202</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1079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116839</xdr:rowOff>
    </xdr:from>
    <xdr:to>
      <xdr:col>24</xdr:col>
      <xdr:colOff>114300</xdr:colOff>
      <xdr:row>105</xdr:row>
      <xdr:rowOff>46989</xdr:rowOff>
    </xdr:to>
    <xdr:sp macro="" textlink="">
      <xdr:nvSpPr>
        <xdr:cNvPr id="319" name="楕円 318">
          <a:extLst>
            <a:ext uri="{FF2B5EF4-FFF2-40B4-BE49-F238E27FC236}">
              <a16:creationId xmlns:a16="http://schemas.microsoft.com/office/drawing/2014/main" id="{00000000-0008-0000-0F00-00003F010000}"/>
            </a:ext>
          </a:extLst>
        </xdr:cNvPr>
        <xdr:cNvSpPr/>
      </xdr:nvSpPr>
      <xdr:spPr>
        <a:xfrm>
          <a:off x="4584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139716</xdr:rowOff>
    </xdr:from>
    <xdr:ext cx="405111" cy="259045"/>
    <xdr:sp macro="" textlink="">
      <xdr:nvSpPr>
        <xdr:cNvPr id="320" name="【市民会館】&#10;有形固定資産減価償却率該当値テキスト">
          <a:extLst>
            <a:ext uri="{FF2B5EF4-FFF2-40B4-BE49-F238E27FC236}">
              <a16:creationId xmlns:a16="http://schemas.microsoft.com/office/drawing/2014/main" id="{00000000-0008-0000-0F00-000040010000}"/>
            </a:ext>
          </a:extLst>
        </xdr:cNvPr>
        <xdr:cNvSpPr txBox="1"/>
      </xdr:nvSpPr>
      <xdr:spPr>
        <a:xfrm>
          <a:off x="4673600"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93980</xdr:rowOff>
    </xdr:from>
    <xdr:to>
      <xdr:col>20</xdr:col>
      <xdr:colOff>38100</xdr:colOff>
      <xdr:row>105</xdr:row>
      <xdr:rowOff>24130</xdr:rowOff>
    </xdr:to>
    <xdr:sp macro="" textlink="">
      <xdr:nvSpPr>
        <xdr:cNvPr id="321" name="楕円 320">
          <a:extLst>
            <a:ext uri="{FF2B5EF4-FFF2-40B4-BE49-F238E27FC236}">
              <a16:creationId xmlns:a16="http://schemas.microsoft.com/office/drawing/2014/main" id="{00000000-0008-0000-0F00-000041010000}"/>
            </a:ext>
          </a:extLst>
        </xdr:cNvPr>
        <xdr:cNvSpPr/>
      </xdr:nvSpPr>
      <xdr:spPr>
        <a:xfrm>
          <a:off x="3746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144780</xdr:rowOff>
    </xdr:from>
    <xdr:to>
      <xdr:col>24</xdr:col>
      <xdr:colOff>63500</xdr:colOff>
      <xdr:row>104</xdr:row>
      <xdr:rowOff>167639</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3797300" y="179755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61323</xdr:rowOff>
    </xdr:from>
    <xdr:to>
      <xdr:col>15</xdr:col>
      <xdr:colOff>101600</xdr:colOff>
      <xdr:row>104</xdr:row>
      <xdr:rowOff>162923</xdr:rowOff>
    </xdr:to>
    <xdr:sp macro="" textlink="">
      <xdr:nvSpPr>
        <xdr:cNvPr id="323" name="楕円 322">
          <a:extLst>
            <a:ext uri="{FF2B5EF4-FFF2-40B4-BE49-F238E27FC236}">
              <a16:creationId xmlns:a16="http://schemas.microsoft.com/office/drawing/2014/main" id="{00000000-0008-0000-0F00-000043010000}"/>
            </a:ext>
          </a:extLst>
        </xdr:cNvPr>
        <xdr:cNvSpPr/>
      </xdr:nvSpPr>
      <xdr:spPr>
        <a:xfrm>
          <a:off x="2857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112123</xdr:rowOff>
    </xdr:from>
    <xdr:to>
      <xdr:col>19</xdr:col>
      <xdr:colOff>177800</xdr:colOff>
      <xdr:row>104</xdr:row>
      <xdr:rowOff>144780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2908300" y="179429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28666</xdr:rowOff>
    </xdr:from>
    <xdr:to>
      <xdr:col>10</xdr:col>
      <xdr:colOff>165100</xdr:colOff>
      <xdr:row>104</xdr:row>
      <xdr:rowOff>130266</xdr:rowOff>
    </xdr:to>
    <xdr:sp macro="" textlink="">
      <xdr:nvSpPr>
        <xdr:cNvPr id="325" name="楕円 324">
          <a:extLst>
            <a:ext uri="{FF2B5EF4-FFF2-40B4-BE49-F238E27FC236}">
              <a16:creationId xmlns:a16="http://schemas.microsoft.com/office/drawing/2014/main" id="{00000000-0008-0000-0F00-000045010000}"/>
            </a:ext>
          </a:extLst>
        </xdr:cNvPr>
        <xdr:cNvSpPr/>
      </xdr:nvSpPr>
      <xdr:spPr>
        <a:xfrm>
          <a:off x="1968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79466</xdr:rowOff>
    </xdr:from>
    <xdr:to>
      <xdr:col>15</xdr:col>
      <xdr:colOff>50800</xdr:colOff>
      <xdr:row>104</xdr:row>
      <xdr:rowOff>112123</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2019300" y="179102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170724</xdr:rowOff>
    </xdr:from>
    <xdr:to>
      <xdr:col>6</xdr:col>
      <xdr:colOff>38100</xdr:colOff>
      <xdr:row>104</xdr:row>
      <xdr:rowOff>100874</xdr:rowOff>
    </xdr:to>
    <xdr:sp macro="" textlink="">
      <xdr:nvSpPr>
        <xdr:cNvPr id="327" name="楕円 326">
          <a:extLst>
            <a:ext uri="{FF2B5EF4-FFF2-40B4-BE49-F238E27FC236}">
              <a16:creationId xmlns:a16="http://schemas.microsoft.com/office/drawing/2014/main" id="{00000000-0008-0000-0F00-000047010000}"/>
            </a:ext>
          </a:extLst>
        </xdr:cNvPr>
        <xdr:cNvSpPr/>
      </xdr:nvSpPr>
      <xdr:spPr>
        <a:xfrm>
          <a:off x="1079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50074</xdr:rowOff>
    </xdr:from>
    <xdr:to>
      <xdr:col>10</xdr:col>
      <xdr:colOff>114300</xdr:colOff>
      <xdr:row>104</xdr:row>
      <xdr:rowOff>79466</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1130300" y="178808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329" name="n_1aveValue【市民会館】&#10;有形固定資産減価償却率">
          <a:extLst>
            <a:ext uri="{FF2B5EF4-FFF2-40B4-BE49-F238E27FC236}">
              <a16:creationId xmlns:a16="http://schemas.microsoft.com/office/drawing/2014/main" id="{00000000-0008-0000-0F00-000049010000}"/>
            </a:ext>
          </a:extLst>
        </xdr:cNvPr>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166388</xdr:rowOff>
    </xdr:from>
    <xdr:ext cx="405111" cy="259045"/>
    <xdr:sp macro="" textlink="">
      <xdr:nvSpPr>
        <xdr:cNvPr id="330" name="n_2aveValue【市民会館】&#10;有形固定資産減価償却率">
          <a:extLst>
            <a:ext uri="{FF2B5EF4-FFF2-40B4-BE49-F238E27FC236}">
              <a16:creationId xmlns:a16="http://schemas.microsoft.com/office/drawing/2014/main" id="{00000000-0008-0000-0F00-00004A010000}"/>
            </a:ext>
          </a:extLst>
        </xdr:cNvPr>
        <xdr:cNvSpPr txBox="1"/>
      </xdr:nvSpPr>
      <xdr:spPr>
        <a:xfrm>
          <a:off x="2705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137721</xdr:rowOff>
    </xdr:from>
    <xdr:ext cx="405111" cy="259045"/>
    <xdr:sp macro="" textlink="">
      <xdr:nvSpPr>
        <xdr:cNvPr id="331" name="n_3aveValue【市民会館】&#10;有形固定資産減価償却率">
          <a:extLst>
            <a:ext uri="{FF2B5EF4-FFF2-40B4-BE49-F238E27FC236}">
              <a16:creationId xmlns:a16="http://schemas.microsoft.com/office/drawing/2014/main" id="{00000000-0008-0000-0F00-00004B010000}"/>
            </a:ext>
          </a:extLst>
        </xdr:cNvPr>
        <xdr:cNvSpPr txBox="1"/>
      </xdr:nvSpPr>
      <xdr:spPr>
        <a:xfrm>
          <a:off x="1816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108329</xdr:rowOff>
    </xdr:from>
    <xdr:ext cx="405111" cy="259045"/>
    <xdr:sp macro="" textlink="">
      <xdr:nvSpPr>
        <xdr:cNvPr id="332" name="n_4aveValue【市民会館】&#10;有形固定資産減価償却率">
          <a:extLst>
            <a:ext uri="{FF2B5EF4-FFF2-40B4-BE49-F238E27FC236}">
              <a16:creationId xmlns:a16="http://schemas.microsoft.com/office/drawing/2014/main" id="{00000000-0008-0000-0F00-00004C010000}"/>
            </a:ext>
          </a:extLst>
        </xdr:cNvPr>
        <xdr:cNvSpPr txBox="1"/>
      </xdr:nvSpPr>
      <xdr:spPr>
        <a:xfrm>
          <a:off x="927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15257</xdr:rowOff>
    </xdr:from>
    <xdr:ext cx="405111" cy="259045"/>
    <xdr:sp macro="" textlink="">
      <xdr:nvSpPr>
        <xdr:cNvPr id="333" name="n_1mainValue【市民会館】&#10;有形固定資産減価償却率">
          <a:extLst>
            <a:ext uri="{FF2B5EF4-FFF2-40B4-BE49-F238E27FC236}">
              <a16:creationId xmlns:a16="http://schemas.microsoft.com/office/drawing/2014/main" id="{00000000-0008-0000-0F00-00004D010000}"/>
            </a:ext>
          </a:extLst>
        </xdr:cNvPr>
        <xdr:cNvSpPr txBox="1"/>
      </xdr:nvSpPr>
      <xdr:spPr>
        <a:xfrm>
          <a:off x="3582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154050</xdr:rowOff>
    </xdr:from>
    <xdr:ext cx="405111" cy="259045"/>
    <xdr:sp macro="" textlink="">
      <xdr:nvSpPr>
        <xdr:cNvPr id="334" name="n_2mainValue【市民会館】&#10;有形固定資産減価償却率">
          <a:extLst>
            <a:ext uri="{FF2B5EF4-FFF2-40B4-BE49-F238E27FC236}">
              <a16:creationId xmlns:a16="http://schemas.microsoft.com/office/drawing/2014/main" id="{00000000-0008-0000-0F00-00004E010000}"/>
            </a:ext>
          </a:extLst>
        </xdr:cNvPr>
        <xdr:cNvSpPr txBox="1"/>
      </xdr:nvSpPr>
      <xdr:spPr>
        <a:xfrm>
          <a:off x="2705744" y="1798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146793</xdr:rowOff>
    </xdr:from>
    <xdr:ext cx="405111" cy="259045"/>
    <xdr:sp macro="" textlink="">
      <xdr:nvSpPr>
        <xdr:cNvPr id="335" name="n_3mainValue【市民会館】&#10;有形固定資産減価償却率">
          <a:extLst>
            <a:ext uri="{FF2B5EF4-FFF2-40B4-BE49-F238E27FC236}">
              <a16:creationId xmlns:a16="http://schemas.microsoft.com/office/drawing/2014/main" id="{00000000-0008-0000-0F00-00004F010000}"/>
            </a:ext>
          </a:extLst>
        </xdr:cNvPr>
        <xdr:cNvSpPr txBox="1"/>
      </xdr:nvSpPr>
      <xdr:spPr>
        <a:xfrm>
          <a:off x="1816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117401</xdr:rowOff>
    </xdr:from>
    <xdr:ext cx="405111" cy="259045"/>
    <xdr:sp macro="" textlink="">
      <xdr:nvSpPr>
        <xdr:cNvPr id="336" name="n_4mainValue【市民会館】&#10;有形固定資産減価償却率">
          <a:extLst>
            <a:ext uri="{FF2B5EF4-FFF2-40B4-BE49-F238E27FC236}">
              <a16:creationId xmlns:a16="http://schemas.microsoft.com/office/drawing/2014/main" id="{00000000-0008-0000-0F00-000050010000}"/>
            </a:ext>
          </a:extLst>
        </xdr:cNvPr>
        <xdr:cNvSpPr txBox="1"/>
      </xdr:nvSpPr>
      <xdr:spPr>
        <a:xfrm>
          <a:off x="927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市民会館】&#10;一人当たり面積グラフ枠">
          <a:extLst>
            <a:ext uri="{FF2B5EF4-FFF2-40B4-BE49-F238E27FC236}">
              <a16:creationId xmlns:a16="http://schemas.microsoft.com/office/drawing/2014/main" id="{00000000-0008-0000-0F00-00006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59" name="【市民会館】&#10;一人当たり面積最小値テキスト">
          <a:extLst>
            <a:ext uri="{FF2B5EF4-FFF2-40B4-BE49-F238E27FC236}">
              <a16:creationId xmlns:a16="http://schemas.microsoft.com/office/drawing/2014/main" id="{00000000-0008-0000-0F00-000067010000}"/>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361" name="【市民会館】&#10;一人当たり面積最大値テキスト">
          <a:extLst>
            <a:ext uri="{FF2B5EF4-FFF2-40B4-BE49-F238E27FC236}">
              <a16:creationId xmlns:a16="http://schemas.microsoft.com/office/drawing/2014/main" id="{00000000-0008-0000-0F00-000069010000}"/>
            </a:ext>
          </a:extLst>
        </xdr:cNvPr>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112285</xdr:rowOff>
    </xdr:from>
    <xdr:ext cx="469744" cy="259045"/>
    <xdr:sp macro="" textlink="">
      <xdr:nvSpPr>
        <xdr:cNvPr id="363" name="【市民会館】&#10;一人当たり面積平均値テキスト">
          <a:extLst>
            <a:ext uri="{FF2B5EF4-FFF2-40B4-BE49-F238E27FC236}">
              <a16:creationId xmlns:a16="http://schemas.microsoft.com/office/drawing/2014/main" id="{00000000-0008-0000-0F00-00006B010000}"/>
            </a:ext>
          </a:extLst>
        </xdr:cNvPr>
        <xdr:cNvSpPr txBox="1"/>
      </xdr:nvSpPr>
      <xdr:spPr>
        <a:xfrm>
          <a:off x="10515600" y="1811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364" name="フローチャート: 判断 363">
          <a:extLst>
            <a:ext uri="{FF2B5EF4-FFF2-40B4-BE49-F238E27FC236}">
              <a16:creationId xmlns:a16="http://schemas.microsoft.com/office/drawing/2014/main" id="{00000000-0008-0000-0F00-00006C010000}"/>
            </a:ext>
          </a:extLst>
        </xdr:cNvPr>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50546</xdr:rowOff>
    </xdr:from>
    <xdr:to>
      <xdr:col>50</xdr:col>
      <xdr:colOff>165100</xdr:colOff>
      <xdr:row>106</xdr:row>
      <xdr:rowOff>152146</xdr:rowOff>
    </xdr:to>
    <xdr:sp macro="" textlink="">
      <xdr:nvSpPr>
        <xdr:cNvPr id="365" name="フローチャート: 判断 364">
          <a:extLst>
            <a:ext uri="{FF2B5EF4-FFF2-40B4-BE49-F238E27FC236}">
              <a16:creationId xmlns:a16="http://schemas.microsoft.com/office/drawing/2014/main" id="{00000000-0008-0000-0F00-00006D010000}"/>
            </a:ext>
          </a:extLst>
        </xdr:cNvPr>
        <xdr:cNvSpPr/>
      </xdr:nvSpPr>
      <xdr:spPr>
        <a:xfrm>
          <a:off x="95885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48261</xdr:rowOff>
    </xdr:from>
    <xdr:to>
      <xdr:col>46</xdr:col>
      <xdr:colOff>38100</xdr:colOff>
      <xdr:row>106</xdr:row>
      <xdr:rowOff>149861</xdr:rowOff>
    </xdr:to>
    <xdr:sp macro="" textlink="">
      <xdr:nvSpPr>
        <xdr:cNvPr id="366" name="フローチャート: 判断 365">
          <a:extLst>
            <a:ext uri="{FF2B5EF4-FFF2-40B4-BE49-F238E27FC236}">
              <a16:creationId xmlns:a16="http://schemas.microsoft.com/office/drawing/2014/main" id="{00000000-0008-0000-0F00-00006E010000}"/>
            </a:ext>
          </a:extLst>
        </xdr:cNvPr>
        <xdr:cNvSpPr/>
      </xdr:nvSpPr>
      <xdr:spPr>
        <a:xfrm>
          <a:off x="8699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55118</xdr:rowOff>
    </xdr:from>
    <xdr:to>
      <xdr:col>41</xdr:col>
      <xdr:colOff>101600</xdr:colOff>
      <xdr:row>106</xdr:row>
      <xdr:rowOff>156718</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7810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55118</xdr:rowOff>
    </xdr:from>
    <xdr:to>
      <xdr:col>36</xdr:col>
      <xdr:colOff>165100</xdr:colOff>
      <xdr:row>106</xdr:row>
      <xdr:rowOff>156718</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6921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64263</xdr:rowOff>
    </xdr:from>
    <xdr:to>
      <xdr:col>55</xdr:col>
      <xdr:colOff>50800</xdr:colOff>
      <xdr:row>107</xdr:row>
      <xdr:rowOff>165863</xdr:rowOff>
    </xdr:to>
    <xdr:sp macro="" textlink="">
      <xdr:nvSpPr>
        <xdr:cNvPr id="374" name="楕円 373">
          <a:extLst>
            <a:ext uri="{FF2B5EF4-FFF2-40B4-BE49-F238E27FC236}">
              <a16:creationId xmlns:a16="http://schemas.microsoft.com/office/drawing/2014/main" id="{00000000-0008-0000-0F00-000076010000}"/>
            </a:ext>
          </a:extLst>
        </xdr:cNvPr>
        <xdr:cNvSpPr/>
      </xdr:nvSpPr>
      <xdr:spPr>
        <a:xfrm>
          <a:off x="104267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150640</xdr:rowOff>
    </xdr:from>
    <xdr:ext cx="469744" cy="259045"/>
    <xdr:sp macro="" textlink="">
      <xdr:nvSpPr>
        <xdr:cNvPr id="375" name="【市民会館】&#10;一人当たり面積該当値テキスト">
          <a:extLst>
            <a:ext uri="{FF2B5EF4-FFF2-40B4-BE49-F238E27FC236}">
              <a16:creationId xmlns:a16="http://schemas.microsoft.com/office/drawing/2014/main" id="{00000000-0008-0000-0F00-000077010000}"/>
            </a:ext>
          </a:extLst>
        </xdr:cNvPr>
        <xdr:cNvSpPr txBox="1"/>
      </xdr:nvSpPr>
      <xdr:spPr>
        <a:xfrm>
          <a:off x="10515600" y="1832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87122</xdr:rowOff>
    </xdr:from>
    <xdr:to>
      <xdr:col>50</xdr:col>
      <xdr:colOff>165100</xdr:colOff>
      <xdr:row>108</xdr:row>
      <xdr:rowOff>17272</xdr:rowOff>
    </xdr:to>
    <xdr:sp macro="" textlink="">
      <xdr:nvSpPr>
        <xdr:cNvPr id="376" name="楕円 375">
          <a:extLst>
            <a:ext uri="{FF2B5EF4-FFF2-40B4-BE49-F238E27FC236}">
              <a16:creationId xmlns:a16="http://schemas.microsoft.com/office/drawing/2014/main" id="{00000000-0008-0000-0F00-000078010000}"/>
            </a:ext>
          </a:extLst>
        </xdr:cNvPr>
        <xdr:cNvSpPr/>
      </xdr:nvSpPr>
      <xdr:spPr>
        <a:xfrm>
          <a:off x="9588500" y="184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115063</xdr:rowOff>
    </xdr:from>
    <xdr:to>
      <xdr:col>55</xdr:col>
      <xdr:colOff>0</xdr:colOff>
      <xdr:row>107</xdr:row>
      <xdr:rowOff>137922</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flipV="1">
          <a:off x="9639300" y="1846021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87122</xdr:rowOff>
    </xdr:from>
    <xdr:to>
      <xdr:col>46</xdr:col>
      <xdr:colOff>38100</xdr:colOff>
      <xdr:row>108</xdr:row>
      <xdr:rowOff>17272</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8699500" y="184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137922</xdr:rowOff>
    </xdr:from>
    <xdr:to>
      <xdr:col>50</xdr:col>
      <xdr:colOff>114300</xdr:colOff>
      <xdr:row>107</xdr:row>
      <xdr:rowOff>137922</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8750300" y="1848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87122</xdr:rowOff>
    </xdr:from>
    <xdr:to>
      <xdr:col>41</xdr:col>
      <xdr:colOff>101600</xdr:colOff>
      <xdr:row>108</xdr:row>
      <xdr:rowOff>17272</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7810500" y="184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137922</xdr:rowOff>
    </xdr:from>
    <xdr:to>
      <xdr:col>45</xdr:col>
      <xdr:colOff>177800</xdr:colOff>
      <xdr:row>107</xdr:row>
      <xdr:rowOff>137922</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7861300" y="1848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84837</xdr:rowOff>
    </xdr:from>
    <xdr:to>
      <xdr:col>36</xdr:col>
      <xdr:colOff>165100</xdr:colOff>
      <xdr:row>108</xdr:row>
      <xdr:rowOff>14987</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6921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135637</xdr:rowOff>
    </xdr:from>
    <xdr:to>
      <xdr:col>41</xdr:col>
      <xdr:colOff>50800</xdr:colOff>
      <xdr:row>107</xdr:row>
      <xdr:rowOff>137922</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6972300" y="184807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168673</xdr:rowOff>
    </xdr:from>
    <xdr:ext cx="469744" cy="259045"/>
    <xdr:sp macro="" textlink="">
      <xdr:nvSpPr>
        <xdr:cNvPr id="384" name="n_1aveValue【市民会館】&#10;一人当たり面積">
          <a:extLst>
            <a:ext uri="{FF2B5EF4-FFF2-40B4-BE49-F238E27FC236}">
              <a16:creationId xmlns:a16="http://schemas.microsoft.com/office/drawing/2014/main" id="{00000000-0008-0000-0F00-000080010000}"/>
            </a:ext>
          </a:extLst>
        </xdr:cNvPr>
        <xdr:cNvSpPr txBox="1"/>
      </xdr:nvSpPr>
      <xdr:spPr>
        <a:xfrm>
          <a:off x="9391727" y="1799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166388</xdr:rowOff>
    </xdr:from>
    <xdr:ext cx="469744" cy="259045"/>
    <xdr:sp macro="" textlink="">
      <xdr:nvSpPr>
        <xdr:cNvPr id="385" name="n_2aveValue【市民会館】&#10;一人当たり面積">
          <a:extLst>
            <a:ext uri="{FF2B5EF4-FFF2-40B4-BE49-F238E27FC236}">
              <a16:creationId xmlns:a16="http://schemas.microsoft.com/office/drawing/2014/main" id="{00000000-0008-0000-0F00-000081010000}"/>
            </a:ext>
          </a:extLst>
        </xdr:cNvPr>
        <xdr:cNvSpPr txBox="1"/>
      </xdr:nvSpPr>
      <xdr:spPr>
        <a:xfrm>
          <a:off x="8515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1795</xdr:rowOff>
    </xdr:from>
    <xdr:ext cx="469744" cy="259045"/>
    <xdr:sp macro="" textlink="">
      <xdr:nvSpPr>
        <xdr:cNvPr id="386" name="n_3aveValue【市民会館】&#10;一人当たり面積">
          <a:extLst>
            <a:ext uri="{FF2B5EF4-FFF2-40B4-BE49-F238E27FC236}">
              <a16:creationId xmlns:a16="http://schemas.microsoft.com/office/drawing/2014/main" id="{00000000-0008-0000-0F00-000082010000}"/>
            </a:ext>
          </a:extLst>
        </xdr:cNvPr>
        <xdr:cNvSpPr txBox="1"/>
      </xdr:nvSpPr>
      <xdr:spPr>
        <a:xfrm>
          <a:off x="7626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1795</xdr:rowOff>
    </xdr:from>
    <xdr:ext cx="469744" cy="259045"/>
    <xdr:sp macro="" textlink="">
      <xdr:nvSpPr>
        <xdr:cNvPr id="387" name="n_4aveValue【市民会館】&#10;一人当たり面積">
          <a:extLst>
            <a:ext uri="{FF2B5EF4-FFF2-40B4-BE49-F238E27FC236}">
              <a16:creationId xmlns:a16="http://schemas.microsoft.com/office/drawing/2014/main" id="{00000000-0008-0000-0F00-000083010000}"/>
            </a:ext>
          </a:extLst>
        </xdr:cNvPr>
        <xdr:cNvSpPr txBox="1"/>
      </xdr:nvSpPr>
      <xdr:spPr>
        <a:xfrm>
          <a:off x="6737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8399</xdr:rowOff>
    </xdr:from>
    <xdr:ext cx="469744" cy="259045"/>
    <xdr:sp macro="" textlink="">
      <xdr:nvSpPr>
        <xdr:cNvPr id="388" name="n_1mainValue【市民会館】&#10;一人当たり面積">
          <a:extLst>
            <a:ext uri="{FF2B5EF4-FFF2-40B4-BE49-F238E27FC236}">
              <a16:creationId xmlns:a16="http://schemas.microsoft.com/office/drawing/2014/main" id="{00000000-0008-0000-0F00-000084010000}"/>
            </a:ext>
          </a:extLst>
        </xdr:cNvPr>
        <xdr:cNvSpPr txBox="1"/>
      </xdr:nvSpPr>
      <xdr:spPr>
        <a:xfrm>
          <a:off x="93917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8399</xdr:rowOff>
    </xdr:from>
    <xdr:ext cx="469744" cy="259045"/>
    <xdr:sp macro="" textlink="">
      <xdr:nvSpPr>
        <xdr:cNvPr id="389" name="n_2mainValue【市民会館】&#10;一人当たり面積">
          <a:extLst>
            <a:ext uri="{FF2B5EF4-FFF2-40B4-BE49-F238E27FC236}">
              <a16:creationId xmlns:a16="http://schemas.microsoft.com/office/drawing/2014/main" id="{00000000-0008-0000-0F00-000085010000}"/>
            </a:ext>
          </a:extLst>
        </xdr:cNvPr>
        <xdr:cNvSpPr txBox="1"/>
      </xdr:nvSpPr>
      <xdr:spPr>
        <a:xfrm>
          <a:off x="8515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8399</xdr:rowOff>
    </xdr:from>
    <xdr:ext cx="469744" cy="259045"/>
    <xdr:sp macro="" textlink="">
      <xdr:nvSpPr>
        <xdr:cNvPr id="390" name="n_3mainValue【市民会館】&#10;一人当たり面積">
          <a:extLst>
            <a:ext uri="{FF2B5EF4-FFF2-40B4-BE49-F238E27FC236}">
              <a16:creationId xmlns:a16="http://schemas.microsoft.com/office/drawing/2014/main" id="{00000000-0008-0000-0F00-000086010000}"/>
            </a:ext>
          </a:extLst>
        </xdr:cNvPr>
        <xdr:cNvSpPr txBox="1"/>
      </xdr:nvSpPr>
      <xdr:spPr>
        <a:xfrm>
          <a:off x="7626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6114</xdr:rowOff>
    </xdr:from>
    <xdr:ext cx="469744" cy="259045"/>
    <xdr:sp macro="" textlink="">
      <xdr:nvSpPr>
        <xdr:cNvPr id="391" name="n_4mainValue【市民会館】&#10;一人当たり面積">
          <a:extLst>
            <a:ext uri="{FF2B5EF4-FFF2-40B4-BE49-F238E27FC236}">
              <a16:creationId xmlns:a16="http://schemas.microsoft.com/office/drawing/2014/main" id="{00000000-0008-0000-0F00-000087010000}"/>
            </a:ext>
          </a:extLst>
        </xdr:cNvPr>
        <xdr:cNvSpPr txBox="1"/>
      </xdr:nvSpPr>
      <xdr:spPr>
        <a:xfrm>
          <a:off x="6737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a:extLst>
            <a:ext uri="{FF2B5EF4-FFF2-40B4-BE49-F238E27FC236}">
              <a16:creationId xmlns:a16="http://schemas.microsoft.com/office/drawing/2014/main" id="{00000000-0008-0000-0F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418" name="【一般廃棄物処理施設】&#10;有形固定資産減価償却率最小値テキスト">
          <a:extLst>
            <a:ext uri="{FF2B5EF4-FFF2-40B4-BE49-F238E27FC236}">
              <a16:creationId xmlns:a16="http://schemas.microsoft.com/office/drawing/2014/main" id="{00000000-0008-0000-0F00-0000A2010000}"/>
            </a:ext>
          </a:extLst>
        </xdr:cNvPr>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420" name="【一般廃棄物処理施設】&#10;有形固定資産減価償却率最大値テキスト">
          <a:extLst>
            <a:ext uri="{FF2B5EF4-FFF2-40B4-BE49-F238E27FC236}">
              <a16:creationId xmlns:a16="http://schemas.microsoft.com/office/drawing/2014/main" id="{00000000-0008-0000-0F00-0000A4010000}"/>
            </a:ext>
          </a:extLst>
        </xdr:cNvPr>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422" name="【一般廃棄物処理施設】&#10;有形固定資産減価償却率平均値テキスト">
          <a:extLst>
            <a:ext uri="{FF2B5EF4-FFF2-40B4-BE49-F238E27FC236}">
              <a16:creationId xmlns:a16="http://schemas.microsoft.com/office/drawing/2014/main" id="{00000000-0008-0000-0F00-0000A6010000}"/>
            </a:ext>
          </a:extLst>
        </xdr:cNvPr>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44994</xdr:rowOff>
    </xdr:from>
    <xdr:to>
      <xdr:col>85</xdr:col>
      <xdr:colOff>177800</xdr:colOff>
      <xdr:row>40</xdr:row>
      <xdr:rowOff>146594</xdr:rowOff>
    </xdr:to>
    <xdr:sp macro="" textlink="">
      <xdr:nvSpPr>
        <xdr:cNvPr id="433" name="楕円 432">
          <a:extLst>
            <a:ext uri="{FF2B5EF4-FFF2-40B4-BE49-F238E27FC236}">
              <a16:creationId xmlns:a16="http://schemas.microsoft.com/office/drawing/2014/main" id="{00000000-0008-0000-0F00-0000B1010000}"/>
            </a:ext>
          </a:extLst>
        </xdr:cNvPr>
        <xdr:cNvSpPr/>
      </xdr:nvSpPr>
      <xdr:spPr>
        <a:xfrm>
          <a:off x="162687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23421</xdr:rowOff>
    </xdr:from>
    <xdr:ext cx="405111" cy="259045"/>
    <xdr:sp macro="" textlink="">
      <xdr:nvSpPr>
        <xdr:cNvPr id="434" name="【一般廃棄物処理施設】&#10;有形固定資産減価償却率該当値テキスト">
          <a:extLst>
            <a:ext uri="{FF2B5EF4-FFF2-40B4-BE49-F238E27FC236}">
              <a16:creationId xmlns:a16="http://schemas.microsoft.com/office/drawing/2014/main" id="{00000000-0008-0000-0F00-0000B2010000}"/>
            </a:ext>
          </a:extLst>
        </xdr:cNvPr>
        <xdr:cNvSpPr txBox="1"/>
      </xdr:nvSpPr>
      <xdr:spPr>
        <a:xfrm>
          <a:off x="16357600"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10704</xdr:rowOff>
    </xdr:from>
    <xdr:to>
      <xdr:col>81</xdr:col>
      <xdr:colOff>101600</xdr:colOff>
      <xdr:row>40</xdr:row>
      <xdr:rowOff>112304</xdr:rowOff>
    </xdr:to>
    <xdr:sp macro="" textlink="">
      <xdr:nvSpPr>
        <xdr:cNvPr id="435" name="楕円 434">
          <a:extLst>
            <a:ext uri="{FF2B5EF4-FFF2-40B4-BE49-F238E27FC236}">
              <a16:creationId xmlns:a16="http://schemas.microsoft.com/office/drawing/2014/main" id="{00000000-0008-0000-0F00-0000B3010000}"/>
            </a:ext>
          </a:extLst>
        </xdr:cNvPr>
        <xdr:cNvSpPr/>
      </xdr:nvSpPr>
      <xdr:spPr>
        <a:xfrm>
          <a:off x="154305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61504</xdr:rowOff>
    </xdr:from>
    <xdr:to>
      <xdr:col>85</xdr:col>
      <xdr:colOff>127000</xdr:colOff>
      <xdr:row>40</xdr:row>
      <xdr:rowOff>95794</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5481300" y="691950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118473</xdr:rowOff>
    </xdr:from>
    <xdr:to>
      <xdr:col>76</xdr:col>
      <xdr:colOff>165100</xdr:colOff>
      <xdr:row>40</xdr:row>
      <xdr:rowOff>48623</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4541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169273</xdr:rowOff>
    </xdr:from>
    <xdr:to>
      <xdr:col>81</xdr:col>
      <xdr:colOff>50800</xdr:colOff>
      <xdr:row>40</xdr:row>
      <xdr:rowOff>61504</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4592300" y="6855823"/>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439" name="n_1aveValue【一般廃棄物処理施設】&#10;有形固定資産減価償却率">
          <a:extLst>
            <a:ext uri="{FF2B5EF4-FFF2-40B4-BE49-F238E27FC236}">
              <a16:creationId xmlns:a16="http://schemas.microsoft.com/office/drawing/2014/main" id="{00000000-0008-0000-0F00-0000B7010000}"/>
            </a:ext>
          </a:extLst>
        </xdr:cNvPr>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143527</xdr:rowOff>
    </xdr:from>
    <xdr:ext cx="405111" cy="259045"/>
    <xdr:sp macro="" textlink="">
      <xdr:nvSpPr>
        <xdr:cNvPr id="440" name="n_2aveValue【一般廃棄物処理施設】&#10;有形固定資産減価償却率">
          <a:extLst>
            <a:ext uri="{FF2B5EF4-FFF2-40B4-BE49-F238E27FC236}">
              <a16:creationId xmlns:a16="http://schemas.microsoft.com/office/drawing/2014/main" id="{00000000-0008-0000-0F00-0000B8010000}"/>
            </a:ext>
          </a:extLst>
        </xdr:cNvPr>
        <xdr:cNvSpPr txBox="1"/>
      </xdr:nvSpPr>
      <xdr:spPr>
        <a:xfrm>
          <a:off x="14389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104338</xdr:rowOff>
    </xdr:from>
    <xdr:ext cx="405111" cy="259045"/>
    <xdr:sp macro="" textlink="">
      <xdr:nvSpPr>
        <xdr:cNvPr id="441" name="n_3aveValue【一般廃棄物処理施設】&#10;有形固定資産減価償却率">
          <a:extLst>
            <a:ext uri="{FF2B5EF4-FFF2-40B4-BE49-F238E27FC236}">
              <a16:creationId xmlns:a16="http://schemas.microsoft.com/office/drawing/2014/main" id="{00000000-0008-0000-0F00-0000B9010000}"/>
            </a:ext>
          </a:extLst>
        </xdr:cNvPr>
        <xdr:cNvSpPr txBox="1"/>
      </xdr:nvSpPr>
      <xdr:spPr>
        <a:xfrm>
          <a:off x="13500744" y="64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132097</xdr:rowOff>
    </xdr:from>
    <xdr:ext cx="405111" cy="259045"/>
    <xdr:sp macro="" textlink="">
      <xdr:nvSpPr>
        <xdr:cNvPr id="442" name="n_4aveValue【一般廃棄物処理施設】&#10;有形固定資産減価償却率">
          <a:extLst>
            <a:ext uri="{FF2B5EF4-FFF2-40B4-BE49-F238E27FC236}">
              <a16:creationId xmlns:a16="http://schemas.microsoft.com/office/drawing/2014/main" id="{00000000-0008-0000-0F00-0000BA010000}"/>
            </a:ext>
          </a:extLst>
        </xdr:cNvPr>
        <xdr:cNvSpPr txBox="1"/>
      </xdr:nvSpPr>
      <xdr:spPr>
        <a:xfrm>
          <a:off x="12611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103431</xdr:rowOff>
    </xdr:from>
    <xdr:ext cx="405111" cy="259045"/>
    <xdr:sp macro="" textlink="">
      <xdr:nvSpPr>
        <xdr:cNvPr id="443" name="n_1mainValue【一般廃棄物処理施設】&#10;有形固定資産減価償却率">
          <a:extLst>
            <a:ext uri="{FF2B5EF4-FFF2-40B4-BE49-F238E27FC236}">
              <a16:creationId xmlns:a16="http://schemas.microsoft.com/office/drawing/2014/main" id="{00000000-0008-0000-0F00-0000BB010000}"/>
            </a:ext>
          </a:extLst>
        </xdr:cNvPr>
        <xdr:cNvSpPr txBox="1"/>
      </xdr:nvSpPr>
      <xdr:spPr>
        <a:xfrm>
          <a:off x="15266044" y="696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39750</xdr:rowOff>
    </xdr:from>
    <xdr:ext cx="405111" cy="259045"/>
    <xdr:sp macro="" textlink="">
      <xdr:nvSpPr>
        <xdr:cNvPr id="444" name="n_2mainValue【一般廃棄物処理施設】&#10;有形固定資産減価償却率">
          <a:extLst>
            <a:ext uri="{FF2B5EF4-FFF2-40B4-BE49-F238E27FC236}">
              <a16:creationId xmlns:a16="http://schemas.microsoft.com/office/drawing/2014/main" id="{00000000-0008-0000-0F00-0000BC010000}"/>
            </a:ext>
          </a:extLst>
        </xdr:cNvPr>
        <xdr:cNvSpPr txBox="1"/>
      </xdr:nvSpPr>
      <xdr:spPr>
        <a:xfrm>
          <a:off x="14389744" y="689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一般廃棄物処理施設】&#10;一人当たり有形固定資産（償却資産）額グラフ枠">
          <a:extLst>
            <a:ext uri="{FF2B5EF4-FFF2-40B4-BE49-F238E27FC236}">
              <a16:creationId xmlns:a16="http://schemas.microsoft.com/office/drawing/2014/main" id="{00000000-0008-0000-0F00-0000D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469" name="【一般廃棄物処理施設】&#10;一人当たり有形固定資産（償却資産）額最小値テキスト">
          <a:extLst>
            <a:ext uri="{FF2B5EF4-FFF2-40B4-BE49-F238E27FC236}">
              <a16:creationId xmlns:a16="http://schemas.microsoft.com/office/drawing/2014/main" id="{00000000-0008-0000-0F00-0000D5010000}"/>
            </a:ext>
          </a:extLst>
        </xdr:cNvPr>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471" name="【一般廃棄物処理施設】&#10;一人当たり有形固定資産（償却資産）額最大値テキスト">
          <a:extLst>
            <a:ext uri="{FF2B5EF4-FFF2-40B4-BE49-F238E27FC236}">
              <a16:creationId xmlns:a16="http://schemas.microsoft.com/office/drawing/2014/main" id="{00000000-0008-0000-0F00-0000D7010000}"/>
            </a:ext>
          </a:extLst>
        </xdr:cNvPr>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473" name="【一般廃棄物処理施設】&#10;一人当たり有形固定資産（償却資産）額平均値テキスト">
          <a:extLst>
            <a:ext uri="{FF2B5EF4-FFF2-40B4-BE49-F238E27FC236}">
              <a16:creationId xmlns:a16="http://schemas.microsoft.com/office/drawing/2014/main" id="{00000000-0008-0000-0F00-0000D9010000}"/>
            </a:ext>
          </a:extLst>
        </xdr:cNvPr>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88991</xdr:rowOff>
    </xdr:from>
    <xdr:to>
      <xdr:col>112</xdr:col>
      <xdr:colOff>38100</xdr:colOff>
      <xdr:row>42</xdr:row>
      <xdr:rowOff>19141</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21272500" y="71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88512</xdr:rowOff>
    </xdr:from>
    <xdr:to>
      <xdr:col>107</xdr:col>
      <xdr:colOff>101600</xdr:colOff>
      <xdr:row>42</xdr:row>
      <xdr:rowOff>18662</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20383500" y="711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88056</xdr:rowOff>
    </xdr:from>
    <xdr:to>
      <xdr:col>102</xdr:col>
      <xdr:colOff>165100</xdr:colOff>
      <xdr:row>42</xdr:row>
      <xdr:rowOff>18206</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19494500" y="711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91951</xdr:rowOff>
    </xdr:from>
    <xdr:to>
      <xdr:col>98</xdr:col>
      <xdr:colOff>38100</xdr:colOff>
      <xdr:row>42</xdr:row>
      <xdr:rowOff>22101</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18605500" y="712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117390</xdr:rowOff>
    </xdr:from>
    <xdr:to>
      <xdr:col>116</xdr:col>
      <xdr:colOff>114300</xdr:colOff>
      <xdr:row>42</xdr:row>
      <xdr:rowOff>47540</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22110700" y="714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485" name="【一般廃棄物処理施設】&#10;一人当たり有形固定資産（償却資産）額該当値テキスト">
          <a:extLst>
            <a:ext uri="{FF2B5EF4-FFF2-40B4-BE49-F238E27FC236}">
              <a16:creationId xmlns:a16="http://schemas.microsoft.com/office/drawing/2014/main" id="{00000000-0008-0000-0F00-0000E5010000}"/>
            </a:ext>
          </a:extLst>
        </xdr:cNvPr>
        <xdr:cNvSpPr txBox="1"/>
      </xdr:nvSpPr>
      <xdr:spPr>
        <a:xfrm>
          <a:off x="22199600" y="7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118483</xdr:rowOff>
    </xdr:from>
    <xdr:to>
      <xdr:col>112</xdr:col>
      <xdr:colOff>38100</xdr:colOff>
      <xdr:row>42</xdr:row>
      <xdr:rowOff>48633</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21272500" y="714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168190</xdr:rowOff>
    </xdr:from>
    <xdr:to>
      <xdr:col>116</xdr:col>
      <xdr:colOff>63500</xdr:colOff>
      <xdr:row>41</xdr:row>
      <xdr:rowOff>169283</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21323300" y="7197640"/>
          <a:ext cx="8382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118790</xdr:rowOff>
    </xdr:from>
    <xdr:to>
      <xdr:col>107</xdr:col>
      <xdr:colOff>101600</xdr:colOff>
      <xdr:row>42</xdr:row>
      <xdr:rowOff>48940</xdr:rowOff>
    </xdr:to>
    <xdr:sp macro="" textlink="">
      <xdr:nvSpPr>
        <xdr:cNvPr id="488" name="楕円 487">
          <a:extLst>
            <a:ext uri="{FF2B5EF4-FFF2-40B4-BE49-F238E27FC236}">
              <a16:creationId xmlns:a16="http://schemas.microsoft.com/office/drawing/2014/main" id="{00000000-0008-0000-0F00-0000E8010000}"/>
            </a:ext>
          </a:extLst>
        </xdr:cNvPr>
        <xdr:cNvSpPr/>
      </xdr:nvSpPr>
      <xdr:spPr>
        <a:xfrm>
          <a:off x="20383500" y="71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169283</xdr:rowOff>
    </xdr:from>
    <xdr:to>
      <xdr:col>111</xdr:col>
      <xdr:colOff>177800</xdr:colOff>
      <xdr:row>41</xdr:row>
      <xdr:rowOff>169590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flipV="1">
          <a:off x="20434300" y="7198733"/>
          <a:ext cx="8890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35668</xdr:rowOff>
    </xdr:from>
    <xdr:ext cx="534377" cy="259045"/>
    <xdr:sp macro="" textlink="">
      <xdr:nvSpPr>
        <xdr:cNvPr id="490" name="n_1aveValue【一般廃棄物処理施設】&#10;一人当たり有形固定資産（償却資産）額">
          <a:extLst>
            <a:ext uri="{FF2B5EF4-FFF2-40B4-BE49-F238E27FC236}">
              <a16:creationId xmlns:a16="http://schemas.microsoft.com/office/drawing/2014/main" id="{00000000-0008-0000-0F00-0000EA010000}"/>
            </a:ext>
          </a:extLst>
        </xdr:cNvPr>
        <xdr:cNvSpPr txBox="1"/>
      </xdr:nvSpPr>
      <xdr:spPr>
        <a:xfrm>
          <a:off x="21043411" y="68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35189</xdr:rowOff>
    </xdr:from>
    <xdr:ext cx="534377" cy="259045"/>
    <xdr:sp macro="" textlink="">
      <xdr:nvSpPr>
        <xdr:cNvPr id="491" name="n_2aveValue【一般廃棄物処理施設】&#10;一人当たり有形固定資産（償却資産）額">
          <a:extLst>
            <a:ext uri="{FF2B5EF4-FFF2-40B4-BE49-F238E27FC236}">
              <a16:creationId xmlns:a16="http://schemas.microsoft.com/office/drawing/2014/main" id="{00000000-0008-0000-0F00-0000EB010000}"/>
            </a:ext>
          </a:extLst>
        </xdr:cNvPr>
        <xdr:cNvSpPr txBox="1"/>
      </xdr:nvSpPr>
      <xdr:spPr>
        <a:xfrm>
          <a:off x="20167111" y="689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34733</xdr:rowOff>
    </xdr:from>
    <xdr:ext cx="534377" cy="259045"/>
    <xdr:sp macro="" textlink="">
      <xdr:nvSpPr>
        <xdr:cNvPr id="492" name="n_3aveValue【一般廃棄物処理施設】&#10;一人当たり有形固定資産（償却資産）額">
          <a:extLst>
            <a:ext uri="{FF2B5EF4-FFF2-40B4-BE49-F238E27FC236}">
              <a16:creationId xmlns:a16="http://schemas.microsoft.com/office/drawing/2014/main" id="{00000000-0008-0000-0F00-0000EC010000}"/>
            </a:ext>
          </a:extLst>
        </xdr:cNvPr>
        <xdr:cNvSpPr txBox="1"/>
      </xdr:nvSpPr>
      <xdr:spPr>
        <a:xfrm>
          <a:off x="19278111" y="689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38628</xdr:rowOff>
    </xdr:from>
    <xdr:ext cx="534377" cy="259045"/>
    <xdr:sp macro="" textlink="">
      <xdr:nvSpPr>
        <xdr:cNvPr id="493" name="n_4aveValue【一般廃棄物処理施設】&#10;一人当たり有形固定資産（償却資産）額">
          <a:extLst>
            <a:ext uri="{FF2B5EF4-FFF2-40B4-BE49-F238E27FC236}">
              <a16:creationId xmlns:a16="http://schemas.microsoft.com/office/drawing/2014/main" id="{00000000-0008-0000-0F00-0000ED010000}"/>
            </a:ext>
          </a:extLst>
        </xdr:cNvPr>
        <xdr:cNvSpPr txBox="1"/>
      </xdr:nvSpPr>
      <xdr:spPr>
        <a:xfrm>
          <a:off x="18389111" y="689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39760</xdr:rowOff>
    </xdr:from>
    <xdr:ext cx="534377" cy="259045"/>
    <xdr:sp macro="" textlink="">
      <xdr:nvSpPr>
        <xdr:cNvPr id="494" name="n_1mainValue【一般廃棄物処理施設】&#10;一人当たり有形固定資産（償却資産）額">
          <a:extLst>
            <a:ext uri="{FF2B5EF4-FFF2-40B4-BE49-F238E27FC236}">
              <a16:creationId xmlns:a16="http://schemas.microsoft.com/office/drawing/2014/main" id="{00000000-0008-0000-0F00-0000EE010000}"/>
            </a:ext>
          </a:extLst>
        </xdr:cNvPr>
        <xdr:cNvSpPr txBox="1"/>
      </xdr:nvSpPr>
      <xdr:spPr>
        <a:xfrm>
          <a:off x="21043411" y="724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40067</xdr:rowOff>
    </xdr:from>
    <xdr:ext cx="534377" cy="259045"/>
    <xdr:sp macro="" textlink="">
      <xdr:nvSpPr>
        <xdr:cNvPr id="495" name="n_2mainValue【一般廃棄物処理施設】&#10;一人当たり有形固定資産（償却資産）額">
          <a:extLst>
            <a:ext uri="{FF2B5EF4-FFF2-40B4-BE49-F238E27FC236}">
              <a16:creationId xmlns:a16="http://schemas.microsoft.com/office/drawing/2014/main" id="{00000000-0008-0000-0F00-0000EF010000}"/>
            </a:ext>
          </a:extLst>
        </xdr:cNvPr>
        <xdr:cNvSpPr txBox="1"/>
      </xdr:nvSpPr>
      <xdr:spPr>
        <a:xfrm>
          <a:off x="20167111" y="72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保健センター・保健所】&#10;有形固定資産減価償却率グラフ枠">
          <a:extLst>
            <a:ext uri="{FF2B5EF4-FFF2-40B4-BE49-F238E27FC236}">
              <a16:creationId xmlns:a16="http://schemas.microsoft.com/office/drawing/2014/main" id="{00000000-0008-0000-0F00-00000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22" name="【保健センター・保健所】&#10;有形固定資産減価償却率最小値テキスト">
          <a:extLst>
            <a:ext uri="{FF2B5EF4-FFF2-40B4-BE49-F238E27FC236}">
              <a16:creationId xmlns:a16="http://schemas.microsoft.com/office/drawing/2014/main" id="{00000000-0008-0000-0F00-00000A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524" name="【保健センター・保健所】&#10;有形固定資産減価償却率最大値テキスト">
          <a:extLst>
            <a:ext uri="{FF2B5EF4-FFF2-40B4-BE49-F238E27FC236}">
              <a16:creationId xmlns:a16="http://schemas.microsoft.com/office/drawing/2014/main" id="{00000000-0008-0000-0F00-00000C020000}"/>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26" name="【保健センター・保健所】&#10;有形固定資産減価償却率平均値テキスト">
          <a:extLst>
            <a:ext uri="{FF2B5EF4-FFF2-40B4-BE49-F238E27FC236}">
              <a16:creationId xmlns:a16="http://schemas.microsoft.com/office/drawing/2014/main" id="{00000000-0008-0000-0F00-00000E020000}"/>
            </a:ext>
          </a:extLst>
        </xdr:cNvPr>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150041</xdr:rowOff>
    </xdr:from>
    <xdr:to>
      <xdr:col>85</xdr:col>
      <xdr:colOff>177800</xdr:colOff>
      <xdr:row>58</xdr:row>
      <xdr:rowOff>80191</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62687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1468</xdr:rowOff>
    </xdr:from>
    <xdr:ext cx="405111" cy="259045"/>
    <xdr:sp macro="" textlink="">
      <xdr:nvSpPr>
        <xdr:cNvPr id="538" name="【保健センター・保健所】&#10;有形固定資産減価償却率該当値テキスト">
          <a:extLst>
            <a:ext uri="{FF2B5EF4-FFF2-40B4-BE49-F238E27FC236}">
              <a16:creationId xmlns:a16="http://schemas.microsoft.com/office/drawing/2014/main" id="{00000000-0008-0000-0F00-00001A020000}"/>
            </a:ext>
          </a:extLst>
        </xdr:cNvPr>
        <xdr:cNvSpPr txBox="1"/>
      </xdr:nvSpPr>
      <xdr:spPr>
        <a:xfrm>
          <a:off x="16357600" y="977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135346</xdr:rowOff>
    </xdr:from>
    <xdr:to>
      <xdr:col>81</xdr:col>
      <xdr:colOff>101600</xdr:colOff>
      <xdr:row>58</xdr:row>
      <xdr:rowOff>65496</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54305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14696</xdr:rowOff>
    </xdr:from>
    <xdr:to>
      <xdr:col>85</xdr:col>
      <xdr:colOff>127000</xdr:colOff>
      <xdr:row>58</xdr:row>
      <xdr:rowOff>29391</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5481300" y="9958796"/>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102688</xdr:rowOff>
    </xdr:from>
    <xdr:to>
      <xdr:col>76</xdr:col>
      <xdr:colOff>165100</xdr:colOff>
      <xdr:row>58</xdr:row>
      <xdr:rowOff>32838</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4541500" y="987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153488</xdr:rowOff>
    </xdr:from>
    <xdr:to>
      <xdr:col>81</xdr:col>
      <xdr:colOff>50800</xdr:colOff>
      <xdr:row>58</xdr:row>
      <xdr:rowOff>14696</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4592300" y="992613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71665</xdr:rowOff>
    </xdr:from>
    <xdr:to>
      <xdr:col>72</xdr:col>
      <xdr:colOff>38100</xdr:colOff>
      <xdr:row>58</xdr:row>
      <xdr:rowOff>1815</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3652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122465</xdr:rowOff>
    </xdr:from>
    <xdr:to>
      <xdr:col>76</xdr:col>
      <xdr:colOff>114300</xdr:colOff>
      <xdr:row>57</xdr:row>
      <xdr:rowOff>153488</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3703300" y="989511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39007</xdr:rowOff>
    </xdr:from>
    <xdr:to>
      <xdr:col>67</xdr:col>
      <xdr:colOff>101600</xdr:colOff>
      <xdr:row>57</xdr:row>
      <xdr:rowOff>140607</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2763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89807</xdr:rowOff>
    </xdr:from>
    <xdr:to>
      <xdr:col>71</xdr:col>
      <xdr:colOff>177800</xdr:colOff>
      <xdr:row>57</xdr:row>
      <xdr:rowOff>122465</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814300" y="98624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47" name="n_1aveValue【保健センター・保健所】&#10;有形固定資産減価償却率">
          <a:extLst>
            <a:ext uri="{FF2B5EF4-FFF2-40B4-BE49-F238E27FC236}">
              <a16:creationId xmlns:a16="http://schemas.microsoft.com/office/drawing/2014/main" id="{00000000-0008-0000-0F00-000023020000}"/>
            </a:ext>
          </a:extLst>
        </xdr:cNvPr>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548" name="n_2aveValue【保健センター・保健所】&#10;有形固定資産減価償却率">
          <a:extLst>
            <a:ext uri="{FF2B5EF4-FFF2-40B4-BE49-F238E27FC236}">
              <a16:creationId xmlns:a16="http://schemas.microsoft.com/office/drawing/2014/main" id="{00000000-0008-0000-0F00-000024020000}"/>
            </a:ext>
          </a:extLst>
        </xdr:cNvPr>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40294</xdr:rowOff>
    </xdr:from>
    <xdr:ext cx="405111" cy="259045"/>
    <xdr:sp macro="" textlink="">
      <xdr:nvSpPr>
        <xdr:cNvPr id="549" name="n_3aveValue【保健センター・保健所】&#10;有形固定資産減価償却率">
          <a:extLst>
            <a:ext uri="{FF2B5EF4-FFF2-40B4-BE49-F238E27FC236}">
              <a16:creationId xmlns:a16="http://schemas.microsoft.com/office/drawing/2014/main" id="{00000000-0008-0000-0F00-000025020000}"/>
            </a:ext>
          </a:extLst>
        </xdr:cNvPr>
        <xdr:cNvSpPr txBox="1"/>
      </xdr:nvSpPr>
      <xdr:spPr>
        <a:xfrm>
          <a:off x="135007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550" name="n_4aveValue【保健センター・保健所】&#10;有形固定資産減価償却率">
          <a:extLst>
            <a:ext uri="{FF2B5EF4-FFF2-40B4-BE49-F238E27FC236}">
              <a16:creationId xmlns:a16="http://schemas.microsoft.com/office/drawing/2014/main" id="{00000000-0008-0000-0F00-000026020000}"/>
            </a:ext>
          </a:extLst>
        </xdr:cNvPr>
        <xdr:cNvSpPr txBox="1"/>
      </xdr:nvSpPr>
      <xdr:spPr>
        <a:xfrm>
          <a:off x="12611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82023</xdr:rowOff>
    </xdr:from>
    <xdr:ext cx="405111" cy="259045"/>
    <xdr:sp macro="" textlink="">
      <xdr:nvSpPr>
        <xdr:cNvPr id="551" name="n_1mainValue【保健センター・保健所】&#10;有形固定資産減価償却率">
          <a:extLst>
            <a:ext uri="{FF2B5EF4-FFF2-40B4-BE49-F238E27FC236}">
              <a16:creationId xmlns:a16="http://schemas.microsoft.com/office/drawing/2014/main" id="{00000000-0008-0000-0F00-000027020000}"/>
            </a:ext>
          </a:extLst>
        </xdr:cNvPr>
        <xdr:cNvSpPr txBox="1"/>
      </xdr:nvSpPr>
      <xdr:spPr>
        <a:xfrm>
          <a:off x="15266044" y="968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49365</xdr:rowOff>
    </xdr:from>
    <xdr:ext cx="405111" cy="259045"/>
    <xdr:sp macro="" textlink="">
      <xdr:nvSpPr>
        <xdr:cNvPr id="552" name="n_2mainValue【保健センター・保健所】&#10;有形固定資産減価償却率">
          <a:extLst>
            <a:ext uri="{FF2B5EF4-FFF2-40B4-BE49-F238E27FC236}">
              <a16:creationId xmlns:a16="http://schemas.microsoft.com/office/drawing/2014/main" id="{00000000-0008-0000-0F00-000028020000}"/>
            </a:ext>
          </a:extLst>
        </xdr:cNvPr>
        <xdr:cNvSpPr txBox="1"/>
      </xdr:nvSpPr>
      <xdr:spPr>
        <a:xfrm>
          <a:off x="14389744" y="965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18342</xdr:rowOff>
    </xdr:from>
    <xdr:ext cx="405111" cy="259045"/>
    <xdr:sp macro="" textlink="">
      <xdr:nvSpPr>
        <xdr:cNvPr id="553" name="n_3mainValue【保健センター・保健所】&#10;有形固定資産減価償却率">
          <a:extLst>
            <a:ext uri="{FF2B5EF4-FFF2-40B4-BE49-F238E27FC236}">
              <a16:creationId xmlns:a16="http://schemas.microsoft.com/office/drawing/2014/main" id="{00000000-0008-0000-0F00-000029020000}"/>
            </a:ext>
          </a:extLst>
        </xdr:cNvPr>
        <xdr:cNvSpPr txBox="1"/>
      </xdr:nvSpPr>
      <xdr:spPr>
        <a:xfrm>
          <a:off x="135007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157134</xdr:rowOff>
    </xdr:from>
    <xdr:ext cx="405111" cy="259045"/>
    <xdr:sp macro="" textlink="">
      <xdr:nvSpPr>
        <xdr:cNvPr id="554" name="n_4mainValue【保健センター・保健所】&#10;有形固定資産減価償却率">
          <a:extLst>
            <a:ext uri="{FF2B5EF4-FFF2-40B4-BE49-F238E27FC236}">
              <a16:creationId xmlns:a16="http://schemas.microsoft.com/office/drawing/2014/main" id="{00000000-0008-0000-0F00-00002A020000}"/>
            </a:ext>
          </a:extLst>
        </xdr:cNvPr>
        <xdr:cNvSpPr txBox="1"/>
      </xdr:nvSpPr>
      <xdr:spPr>
        <a:xfrm>
          <a:off x="126117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5" name="【保健センター・保健所】&#10;一人当たり面積グラフ枠">
          <a:extLst>
            <a:ext uri="{FF2B5EF4-FFF2-40B4-BE49-F238E27FC236}">
              <a16:creationId xmlns:a16="http://schemas.microsoft.com/office/drawing/2014/main" id="{00000000-0008-0000-0F00-00003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577" name="【保健センター・保健所】&#10;一人当たり面積最小値テキスト">
          <a:extLst>
            <a:ext uri="{FF2B5EF4-FFF2-40B4-BE49-F238E27FC236}">
              <a16:creationId xmlns:a16="http://schemas.microsoft.com/office/drawing/2014/main" id="{00000000-0008-0000-0F00-00004102000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79" name="【保健センター・保健所】&#10;一人当たり面積最大値テキスト">
          <a:extLst>
            <a:ext uri="{FF2B5EF4-FFF2-40B4-BE49-F238E27FC236}">
              <a16:creationId xmlns:a16="http://schemas.microsoft.com/office/drawing/2014/main" id="{00000000-0008-0000-0F00-000043020000}"/>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154957</xdr:rowOff>
    </xdr:from>
    <xdr:ext cx="469744" cy="259045"/>
    <xdr:sp macro="" textlink="">
      <xdr:nvSpPr>
        <xdr:cNvPr id="581" name="【保健センター・保健所】&#10;一人当たり面積平均値テキスト">
          <a:extLst>
            <a:ext uri="{FF2B5EF4-FFF2-40B4-BE49-F238E27FC236}">
              <a16:creationId xmlns:a16="http://schemas.microsoft.com/office/drawing/2014/main" id="{00000000-0008-0000-0F00-000045020000}"/>
            </a:ext>
          </a:extLst>
        </xdr:cNvPr>
        <xdr:cNvSpPr txBox="1"/>
      </xdr:nvSpPr>
      <xdr:spPr>
        <a:xfrm>
          <a:off x="22199600" y="1061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100076</xdr:rowOff>
    </xdr:from>
    <xdr:to>
      <xdr:col>112</xdr:col>
      <xdr:colOff>38100</xdr:colOff>
      <xdr:row>63</xdr:row>
      <xdr:rowOff>30226</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100076</xdr:rowOff>
    </xdr:from>
    <xdr:to>
      <xdr:col>107</xdr:col>
      <xdr:colOff>101600</xdr:colOff>
      <xdr:row>63</xdr:row>
      <xdr:rowOff>30226</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104648</xdr:rowOff>
    </xdr:from>
    <xdr:to>
      <xdr:col>98</xdr:col>
      <xdr:colOff>38100</xdr:colOff>
      <xdr:row>63</xdr:row>
      <xdr:rowOff>34798</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56642</xdr:rowOff>
    </xdr:from>
    <xdr:to>
      <xdr:col>116</xdr:col>
      <xdr:colOff>114300</xdr:colOff>
      <xdr:row>63</xdr:row>
      <xdr:rowOff>158242</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143019</xdr:rowOff>
    </xdr:from>
    <xdr:ext cx="469744" cy="259045"/>
    <xdr:sp macro="" textlink="">
      <xdr:nvSpPr>
        <xdr:cNvPr id="593" name="【保健センター・保健所】&#10;一人当たり面積該当値テキスト">
          <a:extLst>
            <a:ext uri="{FF2B5EF4-FFF2-40B4-BE49-F238E27FC236}">
              <a16:creationId xmlns:a16="http://schemas.microsoft.com/office/drawing/2014/main" id="{00000000-0008-0000-0F00-000051020000}"/>
            </a:ext>
          </a:extLst>
        </xdr:cNvPr>
        <xdr:cNvSpPr txBox="1"/>
      </xdr:nvSpPr>
      <xdr:spPr>
        <a:xfrm>
          <a:off x="22199600" y="107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56642</xdr:rowOff>
    </xdr:from>
    <xdr:to>
      <xdr:col>112</xdr:col>
      <xdr:colOff>38100</xdr:colOff>
      <xdr:row>63</xdr:row>
      <xdr:rowOff>158242</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107442</xdr:rowOff>
    </xdr:from>
    <xdr:to>
      <xdr:col>116</xdr:col>
      <xdr:colOff>63500</xdr:colOff>
      <xdr:row>63</xdr:row>
      <xdr:rowOff>107442</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21323300" y="1090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56642</xdr:rowOff>
    </xdr:from>
    <xdr:to>
      <xdr:col>107</xdr:col>
      <xdr:colOff>101600</xdr:colOff>
      <xdr:row>63</xdr:row>
      <xdr:rowOff>158242</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0383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107442</xdr:rowOff>
    </xdr:from>
    <xdr:to>
      <xdr:col>111</xdr:col>
      <xdr:colOff>177800</xdr:colOff>
      <xdr:row>63</xdr:row>
      <xdr:rowOff>107442</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20434300" y="1090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56642</xdr:rowOff>
    </xdr:from>
    <xdr:to>
      <xdr:col>102</xdr:col>
      <xdr:colOff>165100</xdr:colOff>
      <xdr:row>63</xdr:row>
      <xdr:rowOff>158242</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9494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107442</xdr:rowOff>
    </xdr:from>
    <xdr:to>
      <xdr:col>107</xdr:col>
      <xdr:colOff>50800</xdr:colOff>
      <xdr:row>63</xdr:row>
      <xdr:rowOff>107442</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9545300" y="1090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56642</xdr:rowOff>
    </xdr:from>
    <xdr:to>
      <xdr:col>98</xdr:col>
      <xdr:colOff>38100</xdr:colOff>
      <xdr:row>63</xdr:row>
      <xdr:rowOff>158242</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8605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107442</xdr:rowOff>
    </xdr:from>
    <xdr:to>
      <xdr:col>102</xdr:col>
      <xdr:colOff>114300</xdr:colOff>
      <xdr:row>63</xdr:row>
      <xdr:rowOff>107442</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8656300" y="1090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46753</xdr:rowOff>
    </xdr:from>
    <xdr:ext cx="469744" cy="259045"/>
    <xdr:sp macro="" textlink="">
      <xdr:nvSpPr>
        <xdr:cNvPr id="602" name="n_1aveValue【保健センター・保健所】&#10;一人当たり面積">
          <a:extLst>
            <a:ext uri="{FF2B5EF4-FFF2-40B4-BE49-F238E27FC236}">
              <a16:creationId xmlns:a16="http://schemas.microsoft.com/office/drawing/2014/main" id="{00000000-0008-0000-0F00-00005A020000}"/>
            </a:ext>
          </a:extLst>
        </xdr:cNvPr>
        <xdr:cNvSpPr txBox="1"/>
      </xdr:nvSpPr>
      <xdr:spPr>
        <a:xfrm>
          <a:off x="21075727" y="105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46753</xdr:rowOff>
    </xdr:from>
    <xdr:ext cx="469744" cy="259045"/>
    <xdr:sp macro="" textlink="">
      <xdr:nvSpPr>
        <xdr:cNvPr id="603" name="n_2aveValue【保健センター・保健所】&#10;一人当たり面積">
          <a:extLst>
            <a:ext uri="{FF2B5EF4-FFF2-40B4-BE49-F238E27FC236}">
              <a16:creationId xmlns:a16="http://schemas.microsoft.com/office/drawing/2014/main" id="{00000000-0008-0000-0F00-00005B020000}"/>
            </a:ext>
          </a:extLst>
        </xdr:cNvPr>
        <xdr:cNvSpPr txBox="1"/>
      </xdr:nvSpPr>
      <xdr:spPr>
        <a:xfrm>
          <a:off x="20199427" y="105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46753</xdr:rowOff>
    </xdr:from>
    <xdr:ext cx="469744" cy="259045"/>
    <xdr:sp macro="" textlink="">
      <xdr:nvSpPr>
        <xdr:cNvPr id="604" name="n_3aveValue【保健センター・保健所】&#10;一人当たり面積">
          <a:extLst>
            <a:ext uri="{FF2B5EF4-FFF2-40B4-BE49-F238E27FC236}">
              <a16:creationId xmlns:a16="http://schemas.microsoft.com/office/drawing/2014/main" id="{00000000-0008-0000-0F00-00005C020000}"/>
            </a:ext>
          </a:extLst>
        </xdr:cNvPr>
        <xdr:cNvSpPr txBox="1"/>
      </xdr:nvSpPr>
      <xdr:spPr>
        <a:xfrm>
          <a:off x="19310427" y="1050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51325</xdr:rowOff>
    </xdr:from>
    <xdr:ext cx="469744" cy="259045"/>
    <xdr:sp macro="" textlink="">
      <xdr:nvSpPr>
        <xdr:cNvPr id="605" name="n_4aveValue【保健センター・保健所】&#10;一人当たり面積">
          <a:extLst>
            <a:ext uri="{FF2B5EF4-FFF2-40B4-BE49-F238E27FC236}">
              <a16:creationId xmlns:a16="http://schemas.microsoft.com/office/drawing/2014/main" id="{00000000-0008-0000-0F00-00005D020000}"/>
            </a:ext>
          </a:extLst>
        </xdr:cNvPr>
        <xdr:cNvSpPr txBox="1"/>
      </xdr:nvSpPr>
      <xdr:spPr>
        <a:xfrm>
          <a:off x="18421427" y="1050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149369</xdr:rowOff>
    </xdr:from>
    <xdr:ext cx="469744" cy="259045"/>
    <xdr:sp macro="" textlink="">
      <xdr:nvSpPr>
        <xdr:cNvPr id="606" name="n_1mainValue【保健センター・保健所】&#10;一人当たり面積">
          <a:extLst>
            <a:ext uri="{FF2B5EF4-FFF2-40B4-BE49-F238E27FC236}">
              <a16:creationId xmlns:a16="http://schemas.microsoft.com/office/drawing/2014/main" id="{00000000-0008-0000-0F00-00005E020000}"/>
            </a:ext>
          </a:extLst>
        </xdr:cNvPr>
        <xdr:cNvSpPr txBox="1"/>
      </xdr:nvSpPr>
      <xdr:spPr>
        <a:xfrm>
          <a:off x="21075727" y="1095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149369</xdr:rowOff>
    </xdr:from>
    <xdr:ext cx="469744" cy="259045"/>
    <xdr:sp macro="" textlink="">
      <xdr:nvSpPr>
        <xdr:cNvPr id="607" name="n_2mainValue【保健センター・保健所】&#10;一人当たり面積">
          <a:extLst>
            <a:ext uri="{FF2B5EF4-FFF2-40B4-BE49-F238E27FC236}">
              <a16:creationId xmlns:a16="http://schemas.microsoft.com/office/drawing/2014/main" id="{00000000-0008-0000-0F00-00005F020000}"/>
            </a:ext>
          </a:extLst>
        </xdr:cNvPr>
        <xdr:cNvSpPr txBox="1"/>
      </xdr:nvSpPr>
      <xdr:spPr>
        <a:xfrm>
          <a:off x="20199427" y="1095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149369</xdr:rowOff>
    </xdr:from>
    <xdr:ext cx="469744" cy="259045"/>
    <xdr:sp macro="" textlink="">
      <xdr:nvSpPr>
        <xdr:cNvPr id="608" name="n_3mainValue【保健センター・保健所】&#10;一人当たり面積">
          <a:extLst>
            <a:ext uri="{FF2B5EF4-FFF2-40B4-BE49-F238E27FC236}">
              <a16:creationId xmlns:a16="http://schemas.microsoft.com/office/drawing/2014/main" id="{00000000-0008-0000-0F00-000060020000}"/>
            </a:ext>
          </a:extLst>
        </xdr:cNvPr>
        <xdr:cNvSpPr txBox="1"/>
      </xdr:nvSpPr>
      <xdr:spPr>
        <a:xfrm>
          <a:off x="19310427" y="1095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149369</xdr:rowOff>
    </xdr:from>
    <xdr:ext cx="469744" cy="259045"/>
    <xdr:sp macro="" textlink="">
      <xdr:nvSpPr>
        <xdr:cNvPr id="609" name="n_4mainValue【保健センター・保健所】&#10;一人当たり面積">
          <a:extLst>
            <a:ext uri="{FF2B5EF4-FFF2-40B4-BE49-F238E27FC236}">
              <a16:creationId xmlns:a16="http://schemas.microsoft.com/office/drawing/2014/main" id="{00000000-0008-0000-0F00-000061020000}"/>
            </a:ext>
          </a:extLst>
        </xdr:cNvPr>
        <xdr:cNvSpPr txBox="1"/>
      </xdr:nvSpPr>
      <xdr:spPr>
        <a:xfrm>
          <a:off x="18421427" y="1095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消防施設】&#10;有形固定資産減価償却率グラフ枠">
          <a:extLst>
            <a:ext uri="{FF2B5EF4-FFF2-40B4-BE49-F238E27FC236}">
              <a16:creationId xmlns:a16="http://schemas.microsoft.com/office/drawing/2014/main" id="{00000000-0008-0000-0F00-00007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6" name="【消防施設】&#10;有形固定資産減価償却率最小値テキスト">
          <a:extLst>
            <a:ext uri="{FF2B5EF4-FFF2-40B4-BE49-F238E27FC236}">
              <a16:creationId xmlns:a16="http://schemas.microsoft.com/office/drawing/2014/main" id="{00000000-0008-0000-0F00-00007C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38" name="【消防施設】&#10;有形固定資産減価償却率最大値テキスト">
          <a:extLst>
            <a:ext uri="{FF2B5EF4-FFF2-40B4-BE49-F238E27FC236}">
              <a16:creationId xmlns:a16="http://schemas.microsoft.com/office/drawing/2014/main" id="{00000000-0008-0000-0F00-00007E020000}"/>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640" name="【消防施設】&#10;有形固定資産減価償却率平均値テキスト">
          <a:extLst>
            <a:ext uri="{FF2B5EF4-FFF2-40B4-BE49-F238E27FC236}">
              <a16:creationId xmlns:a16="http://schemas.microsoft.com/office/drawing/2014/main" id="{00000000-0008-0000-0F00-000080020000}"/>
            </a:ext>
          </a:extLst>
        </xdr:cNvPr>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6894</xdr:rowOff>
    </xdr:from>
    <xdr:to>
      <xdr:col>85</xdr:col>
      <xdr:colOff>177800</xdr:colOff>
      <xdr:row>83</xdr:row>
      <xdr:rowOff>108494</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62687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29771</xdr:rowOff>
    </xdr:from>
    <xdr:ext cx="405111" cy="259045"/>
    <xdr:sp macro="" textlink="">
      <xdr:nvSpPr>
        <xdr:cNvPr id="652" name="【消防施設】&#10;有形固定資産減価償却率該当値テキスト">
          <a:extLst>
            <a:ext uri="{FF2B5EF4-FFF2-40B4-BE49-F238E27FC236}">
              <a16:creationId xmlns:a16="http://schemas.microsoft.com/office/drawing/2014/main" id="{00000000-0008-0000-0F00-00008C020000}"/>
            </a:ext>
          </a:extLst>
        </xdr:cNvPr>
        <xdr:cNvSpPr txBox="1"/>
      </xdr:nvSpPr>
      <xdr:spPr>
        <a:xfrm>
          <a:off x="16357600" y="14088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88537</xdr:rowOff>
    </xdr:from>
    <xdr:to>
      <xdr:col>81</xdr:col>
      <xdr:colOff>101600</xdr:colOff>
      <xdr:row>84</xdr:row>
      <xdr:rowOff>18687</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5430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57694</xdr:rowOff>
    </xdr:from>
    <xdr:to>
      <xdr:col>85</xdr:col>
      <xdr:colOff>127000</xdr:colOff>
      <xdr:row>83</xdr:row>
      <xdr:rowOff>139337</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flipV="1">
          <a:off x="15481300" y="14288044"/>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49349</xdr:rowOff>
    </xdr:from>
    <xdr:to>
      <xdr:col>76</xdr:col>
      <xdr:colOff>165100</xdr:colOff>
      <xdr:row>83</xdr:row>
      <xdr:rowOff>150949</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4541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100149</xdr:rowOff>
    </xdr:from>
    <xdr:to>
      <xdr:col>81</xdr:col>
      <xdr:colOff>50800</xdr:colOff>
      <xdr:row>83</xdr:row>
      <xdr:rowOff>139337</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4592300" y="1433049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153851</xdr:rowOff>
    </xdr:from>
    <xdr:to>
      <xdr:col>72</xdr:col>
      <xdr:colOff>38100</xdr:colOff>
      <xdr:row>80</xdr:row>
      <xdr:rowOff>84001</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3652500" y="136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33201</xdr:rowOff>
    </xdr:from>
    <xdr:to>
      <xdr:col>76</xdr:col>
      <xdr:colOff>114300</xdr:colOff>
      <xdr:row>83</xdr:row>
      <xdr:rowOff>100149</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3703300" y="13749201"/>
          <a:ext cx="889000" cy="58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99968</xdr:rowOff>
    </xdr:from>
    <xdr:to>
      <xdr:col>67</xdr:col>
      <xdr:colOff>101600</xdr:colOff>
      <xdr:row>81</xdr:row>
      <xdr:rowOff>30118</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27635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33201</xdr:rowOff>
    </xdr:from>
    <xdr:to>
      <xdr:col>71</xdr:col>
      <xdr:colOff>177800</xdr:colOff>
      <xdr:row>80</xdr:row>
      <xdr:rowOff>150768</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flipV="1">
          <a:off x="12814300" y="13749201"/>
          <a:ext cx="889000" cy="11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661" name="n_1aveValue【消防施設】&#10;有形固定資産減価償却率">
          <a:extLst>
            <a:ext uri="{FF2B5EF4-FFF2-40B4-BE49-F238E27FC236}">
              <a16:creationId xmlns:a16="http://schemas.microsoft.com/office/drawing/2014/main" id="{00000000-0008-0000-0F00-000095020000}"/>
            </a:ext>
          </a:extLst>
        </xdr:cNvPr>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662" name="n_2aveValue【消防施設】&#10;有形固定資産減価償却率">
          <a:extLst>
            <a:ext uri="{FF2B5EF4-FFF2-40B4-BE49-F238E27FC236}">
              <a16:creationId xmlns:a16="http://schemas.microsoft.com/office/drawing/2014/main" id="{00000000-0008-0000-0F00-000096020000}"/>
            </a:ext>
          </a:extLst>
        </xdr:cNvPr>
        <xdr:cNvSpPr txBox="1"/>
      </xdr:nvSpPr>
      <xdr:spPr>
        <a:xfrm>
          <a:off x="14389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663" name="n_3aveValue【消防施設】&#10;有形固定資産減価償却率">
          <a:extLst>
            <a:ext uri="{FF2B5EF4-FFF2-40B4-BE49-F238E27FC236}">
              <a16:creationId xmlns:a16="http://schemas.microsoft.com/office/drawing/2014/main" id="{00000000-0008-0000-0F00-000097020000}"/>
            </a:ext>
          </a:extLst>
        </xdr:cNvPr>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664" name="n_4aveValue【消防施設】&#10;有形固定資産減価償却率">
          <a:extLst>
            <a:ext uri="{FF2B5EF4-FFF2-40B4-BE49-F238E27FC236}">
              <a16:creationId xmlns:a16="http://schemas.microsoft.com/office/drawing/2014/main" id="{00000000-0008-0000-0F00-000098020000}"/>
            </a:ext>
          </a:extLst>
        </xdr:cNvPr>
        <xdr:cNvSpPr txBox="1"/>
      </xdr:nvSpPr>
      <xdr:spPr>
        <a:xfrm>
          <a:off x="12611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9814</xdr:rowOff>
    </xdr:from>
    <xdr:ext cx="405111" cy="259045"/>
    <xdr:sp macro="" textlink="">
      <xdr:nvSpPr>
        <xdr:cNvPr id="665" name="n_1mainValue【消防施設】&#10;有形固定資産減価償却率">
          <a:extLst>
            <a:ext uri="{FF2B5EF4-FFF2-40B4-BE49-F238E27FC236}">
              <a16:creationId xmlns:a16="http://schemas.microsoft.com/office/drawing/2014/main" id="{00000000-0008-0000-0F00-000099020000}"/>
            </a:ext>
          </a:extLst>
        </xdr:cNvPr>
        <xdr:cNvSpPr txBox="1"/>
      </xdr:nvSpPr>
      <xdr:spPr>
        <a:xfrm>
          <a:off x="152660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142076</xdr:rowOff>
    </xdr:from>
    <xdr:ext cx="405111" cy="259045"/>
    <xdr:sp macro="" textlink="">
      <xdr:nvSpPr>
        <xdr:cNvPr id="666" name="n_2mainValue【消防施設】&#10;有形固定資産減価償却率">
          <a:extLst>
            <a:ext uri="{FF2B5EF4-FFF2-40B4-BE49-F238E27FC236}">
              <a16:creationId xmlns:a16="http://schemas.microsoft.com/office/drawing/2014/main" id="{00000000-0008-0000-0F00-00009A020000}"/>
            </a:ext>
          </a:extLst>
        </xdr:cNvPr>
        <xdr:cNvSpPr txBox="1"/>
      </xdr:nvSpPr>
      <xdr:spPr>
        <a:xfrm>
          <a:off x="14389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100528</xdr:rowOff>
    </xdr:from>
    <xdr:ext cx="405111" cy="259045"/>
    <xdr:sp macro="" textlink="">
      <xdr:nvSpPr>
        <xdr:cNvPr id="667" name="n_3mainValue【消防施設】&#10;有形固定資産減価償却率">
          <a:extLst>
            <a:ext uri="{FF2B5EF4-FFF2-40B4-BE49-F238E27FC236}">
              <a16:creationId xmlns:a16="http://schemas.microsoft.com/office/drawing/2014/main" id="{00000000-0008-0000-0F00-00009B020000}"/>
            </a:ext>
          </a:extLst>
        </xdr:cNvPr>
        <xdr:cNvSpPr txBox="1"/>
      </xdr:nvSpPr>
      <xdr:spPr>
        <a:xfrm>
          <a:off x="13500744" y="1347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46645</xdr:rowOff>
    </xdr:from>
    <xdr:ext cx="405111" cy="259045"/>
    <xdr:sp macro="" textlink="">
      <xdr:nvSpPr>
        <xdr:cNvPr id="668" name="n_4mainValue【消防施設】&#10;有形固定資産減価償却率">
          <a:extLst>
            <a:ext uri="{FF2B5EF4-FFF2-40B4-BE49-F238E27FC236}">
              <a16:creationId xmlns:a16="http://schemas.microsoft.com/office/drawing/2014/main" id="{00000000-0008-0000-0F00-00009C020000}"/>
            </a:ext>
          </a:extLst>
        </xdr:cNvPr>
        <xdr:cNvSpPr txBox="1"/>
      </xdr:nvSpPr>
      <xdr:spPr>
        <a:xfrm>
          <a:off x="12611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9" name="【消防施設】&#10;一人当たり面積グラフ枠">
          <a:extLst>
            <a:ext uri="{FF2B5EF4-FFF2-40B4-BE49-F238E27FC236}">
              <a16:creationId xmlns:a16="http://schemas.microsoft.com/office/drawing/2014/main" id="{00000000-0008-0000-0F00-0000B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1" name="【消防施設】&#10;一人当たり面積最小値テキスト">
          <a:extLst>
            <a:ext uri="{FF2B5EF4-FFF2-40B4-BE49-F238E27FC236}">
              <a16:creationId xmlns:a16="http://schemas.microsoft.com/office/drawing/2014/main" id="{00000000-0008-0000-0F00-0000B3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93" name="【消防施設】&#10;一人当たり面積最大値テキスト">
          <a:extLst>
            <a:ext uri="{FF2B5EF4-FFF2-40B4-BE49-F238E27FC236}">
              <a16:creationId xmlns:a16="http://schemas.microsoft.com/office/drawing/2014/main" id="{00000000-0008-0000-0F00-0000B5020000}"/>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695" name="【消防施設】&#10;一人当たり面積平均値テキスト">
          <a:extLst>
            <a:ext uri="{FF2B5EF4-FFF2-40B4-BE49-F238E27FC236}">
              <a16:creationId xmlns:a16="http://schemas.microsoft.com/office/drawing/2014/main" id="{00000000-0008-0000-0F00-0000B7020000}"/>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148607</xdr:rowOff>
    </xdr:from>
    <xdr:ext cx="469744" cy="259045"/>
    <xdr:sp macro="" textlink="">
      <xdr:nvSpPr>
        <xdr:cNvPr id="707" name="【消防施設】&#10;一人当たり面積該当値テキスト">
          <a:extLst>
            <a:ext uri="{FF2B5EF4-FFF2-40B4-BE49-F238E27FC236}">
              <a16:creationId xmlns:a16="http://schemas.microsoft.com/office/drawing/2014/main" id="{00000000-0008-0000-0F00-0000C3020000}"/>
            </a:ext>
          </a:extLst>
        </xdr:cNvPr>
        <xdr:cNvSpPr txBox="1"/>
      </xdr:nvSpPr>
      <xdr:spPr>
        <a:xfrm>
          <a:off x="22199600"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165608</xdr:rowOff>
    </xdr:from>
    <xdr:to>
      <xdr:col>112</xdr:col>
      <xdr:colOff>38100</xdr:colOff>
      <xdr:row>85</xdr:row>
      <xdr:rowOff>95758</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21272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44958</xdr:rowOff>
    </xdr:from>
    <xdr:to>
      <xdr:col>116</xdr:col>
      <xdr:colOff>63500</xdr:colOff>
      <xdr:row>85</xdr:row>
      <xdr:rowOff>49530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21323300" y="146182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44958</xdr:rowOff>
    </xdr:from>
    <xdr:to>
      <xdr:col>111</xdr:col>
      <xdr:colOff>177800</xdr:colOff>
      <xdr:row>85</xdr:row>
      <xdr:rowOff>49530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flipV="1">
          <a:off x="20434300" y="14618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140463</xdr:rowOff>
    </xdr:from>
    <xdr:to>
      <xdr:col>102</xdr:col>
      <xdr:colOff>165100</xdr:colOff>
      <xdr:row>86</xdr:row>
      <xdr:rowOff>70613</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19494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86</xdr:row>
      <xdr:rowOff>19813</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flipV="1">
          <a:off x="19545300" y="14622780"/>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145035</xdr:rowOff>
    </xdr:from>
    <xdr:to>
      <xdr:col>98</xdr:col>
      <xdr:colOff>38100</xdr:colOff>
      <xdr:row>86</xdr:row>
      <xdr:rowOff>75185</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18605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19813</xdr:rowOff>
    </xdr:from>
    <xdr:to>
      <xdr:col>102</xdr:col>
      <xdr:colOff>114300</xdr:colOff>
      <xdr:row>86</xdr:row>
      <xdr:rowOff>24385</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flipV="1">
          <a:off x="18656300" y="147645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716" name="n_1aveValue【消防施設】&#10;一人当たり面積">
          <a:extLst>
            <a:ext uri="{FF2B5EF4-FFF2-40B4-BE49-F238E27FC236}">
              <a16:creationId xmlns:a16="http://schemas.microsoft.com/office/drawing/2014/main" id="{00000000-0008-0000-0F00-0000CC020000}"/>
            </a:ext>
          </a:extLst>
        </xdr:cNvPr>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17" name="n_2aveValue【消防施設】&#10;一人当たり面積">
          <a:extLst>
            <a:ext uri="{FF2B5EF4-FFF2-40B4-BE49-F238E27FC236}">
              <a16:creationId xmlns:a16="http://schemas.microsoft.com/office/drawing/2014/main" id="{00000000-0008-0000-0F00-0000CD020000}"/>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718" name="n_3aveValue【消防施設】&#10;一人当たり面積">
          <a:extLst>
            <a:ext uri="{FF2B5EF4-FFF2-40B4-BE49-F238E27FC236}">
              <a16:creationId xmlns:a16="http://schemas.microsoft.com/office/drawing/2014/main" id="{00000000-0008-0000-0F00-0000CE020000}"/>
            </a:ext>
          </a:extLst>
        </xdr:cNvPr>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19" name="n_4aveValue【消防施設】&#10;一人当たり面積">
          <a:extLst>
            <a:ext uri="{FF2B5EF4-FFF2-40B4-BE49-F238E27FC236}">
              <a16:creationId xmlns:a16="http://schemas.microsoft.com/office/drawing/2014/main" id="{00000000-0008-0000-0F00-0000CF020000}"/>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86885</xdr:rowOff>
    </xdr:from>
    <xdr:ext cx="469744" cy="259045"/>
    <xdr:sp macro="" textlink="">
      <xdr:nvSpPr>
        <xdr:cNvPr id="720" name="n_1mainValue【消防施設】&#10;一人当たり面積">
          <a:extLst>
            <a:ext uri="{FF2B5EF4-FFF2-40B4-BE49-F238E27FC236}">
              <a16:creationId xmlns:a16="http://schemas.microsoft.com/office/drawing/2014/main" id="{00000000-0008-0000-0F00-0000D0020000}"/>
            </a:ext>
          </a:extLst>
        </xdr:cNvPr>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721" name="n_2mainValue【消防施設】&#10;一人当たり面積">
          <a:extLst>
            <a:ext uri="{FF2B5EF4-FFF2-40B4-BE49-F238E27FC236}">
              <a16:creationId xmlns:a16="http://schemas.microsoft.com/office/drawing/2014/main" id="{00000000-0008-0000-0F00-0000D1020000}"/>
            </a:ext>
          </a:extLst>
        </xdr:cNvPr>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61740</xdr:rowOff>
    </xdr:from>
    <xdr:ext cx="469744" cy="259045"/>
    <xdr:sp macro="" textlink="">
      <xdr:nvSpPr>
        <xdr:cNvPr id="722" name="n_3mainValue【消防施設】&#10;一人当たり面積">
          <a:extLst>
            <a:ext uri="{FF2B5EF4-FFF2-40B4-BE49-F238E27FC236}">
              <a16:creationId xmlns:a16="http://schemas.microsoft.com/office/drawing/2014/main" id="{00000000-0008-0000-0F00-0000D2020000}"/>
            </a:ext>
          </a:extLst>
        </xdr:cNvPr>
        <xdr:cNvSpPr txBox="1"/>
      </xdr:nvSpPr>
      <xdr:spPr>
        <a:xfrm>
          <a:off x="19310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66312</xdr:rowOff>
    </xdr:from>
    <xdr:ext cx="469744" cy="259045"/>
    <xdr:sp macro="" textlink="">
      <xdr:nvSpPr>
        <xdr:cNvPr id="723" name="n_4mainValue【消防施設】&#10;一人当たり面積">
          <a:extLst>
            <a:ext uri="{FF2B5EF4-FFF2-40B4-BE49-F238E27FC236}">
              <a16:creationId xmlns:a16="http://schemas.microsoft.com/office/drawing/2014/main" id="{00000000-0008-0000-0F00-0000D3020000}"/>
            </a:ext>
          </a:extLst>
        </xdr:cNvPr>
        <xdr:cNvSpPr txBox="1"/>
      </xdr:nvSpPr>
      <xdr:spPr>
        <a:xfrm>
          <a:off x="184214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庁舎】&#10;有形固定資産減価償却率グラフ枠">
          <a:extLst>
            <a:ext uri="{FF2B5EF4-FFF2-40B4-BE49-F238E27FC236}">
              <a16:creationId xmlns:a16="http://schemas.microsoft.com/office/drawing/2014/main" id="{00000000-0008-0000-0F00-0000E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750" name="【庁舎】&#10;有形固定資産減価償却率最小値テキスト">
          <a:extLst>
            <a:ext uri="{FF2B5EF4-FFF2-40B4-BE49-F238E27FC236}">
              <a16:creationId xmlns:a16="http://schemas.microsoft.com/office/drawing/2014/main" id="{00000000-0008-0000-0F00-0000EE020000}"/>
            </a:ext>
          </a:extLst>
        </xdr:cNvPr>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752" name="【庁舎】&#10;有形固定資産減価償却率最大値テキスト">
          <a:extLst>
            <a:ext uri="{FF2B5EF4-FFF2-40B4-BE49-F238E27FC236}">
              <a16:creationId xmlns:a16="http://schemas.microsoft.com/office/drawing/2014/main" id="{00000000-0008-0000-0F00-0000F0020000}"/>
            </a:ext>
          </a:extLst>
        </xdr:cNvPr>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21789</xdr:rowOff>
    </xdr:from>
    <xdr:ext cx="405111" cy="259045"/>
    <xdr:sp macro="" textlink="">
      <xdr:nvSpPr>
        <xdr:cNvPr id="754" name="【庁舎】&#10;有形固定資産減価償却率平均値テキスト">
          <a:extLst>
            <a:ext uri="{FF2B5EF4-FFF2-40B4-BE49-F238E27FC236}">
              <a16:creationId xmlns:a16="http://schemas.microsoft.com/office/drawing/2014/main" id="{00000000-0008-0000-0F00-0000F2020000}"/>
            </a:ext>
          </a:extLst>
        </xdr:cNvPr>
        <xdr:cNvSpPr txBox="1"/>
      </xdr:nvSpPr>
      <xdr:spPr>
        <a:xfrm>
          <a:off x="16357600" y="1785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5806</xdr:rowOff>
    </xdr:from>
    <xdr:to>
      <xdr:col>85</xdr:col>
      <xdr:colOff>177800</xdr:colOff>
      <xdr:row>104</xdr:row>
      <xdr:rowOff>107406</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62687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28683</xdr:rowOff>
    </xdr:from>
    <xdr:ext cx="405111" cy="259045"/>
    <xdr:sp macro="" textlink="">
      <xdr:nvSpPr>
        <xdr:cNvPr id="766" name="【庁舎】&#10;有形固定資産減価償却率該当値テキスト">
          <a:extLst>
            <a:ext uri="{FF2B5EF4-FFF2-40B4-BE49-F238E27FC236}">
              <a16:creationId xmlns:a16="http://schemas.microsoft.com/office/drawing/2014/main" id="{00000000-0008-0000-0F00-0000FE020000}"/>
            </a:ext>
          </a:extLst>
        </xdr:cNvPr>
        <xdr:cNvSpPr txBox="1"/>
      </xdr:nvSpPr>
      <xdr:spPr>
        <a:xfrm>
          <a:off x="16357600" y="1768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144599</xdr:rowOff>
    </xdr:from>
    <xdr:to>
      <xdr:col>81</xdr:col>
      <xdr:colOff>101600</xdr:colOff>
      <xdr:row>104</xdr:row>
      <xdr:rowOff>74749</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5430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23949</xdr:rowOff>
    </xdr:from>
    <xdr:to>
      <xdr:col>85</xdr:col>
      <xdr:colOff>127000</xdr:colOff>
      <xdr:row>104</xdr:row>
      <xdr:rowOff>56606</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5481300" y="1785474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111942</xdr:rowOff>
    </xdr:from>
    <xdr:to>
      <xdr:col>76</xdr:col>
      <xdr:colOff>165100</xdr:colOff>
      <xdr:row>104</xdr:row>
      <xdr:rowOff>42092</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45415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162742</xdr:rowOff>
    </xdr:from>
    <xdr:to>
      <xdr:col>81</xdr:col>
      <xdr:colOff>50800</xdr:colOff>
      <xdr:row>104</xdr:row>
      <xdr:rowOff>23949</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4592300" y="178220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79284</xdr:rowOff>
    </xdr:from>
    <xdr:to>
      <xdr:col>72</xdr:col>
      <xdr:colOff>38100</xdr:colOff>
      <xdr:row>104</xdr:row>
      <xdr:rowOff>9434</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3652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130084</xdr:rowOff>
    </xdr:from>
    <xdr:to>
      <xdr:col>76</xdr:col>
      <xdr:colOff>114300</xdr:colOff>
      <xdr:row>103</xdr:row>
      <xdr:rowOff>162742</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3703300" y="177894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53158</xdr:rowOff>
    </xdr:from>
    <xdr:to>
      <xdr:col>67</xdr:col>
      <xdr:colOff>101600</xdr:colOff>
      <xdr:row>103</xdr:row>
      <xdr:rowOff>154758</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12763500"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103958</xdr:rowOff>
    </xdr:from>
    <xdr:to>
      <xdr:col>71</xdr:col>
      <xdr:colOff>177800</xdr:colOff>
      <xdr:row>103</xdr:row>
      <xdr:rowOff>130084</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2814300" y="177633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131190</xdr:rowOff>
    </xdr:from>
    <xdr:ext cx="405111" cy="259045"/>
    <xdr:sp macro="" textlink="">
      <xdr:nvSpPr>
        <xdr:cNvPr id="775" name="n_1aveValue【庁舎】&#10;有形固定資産減価償却率">
          <a:extLst>
            <a:ext uri="{FF2B5EF4-FFF2-40B4-BE49-F238E27FC236}">
              <a16:creationId xmlns:a16="http://schemas.microsoft.com/office/drawing/2014/main" id="{00000000-0008-0000-0F00-000007030000}"/>
            </a:ext>
          </a:extLst>
        </xdr:cNvPr>
        <xdr:cNvSpPr txBox="1"/>
      </xdr:nvSpPr>
      <xdr:spPr>
        <a:xfrm>
          <a:off x="152660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776" name="n_2aveValue【庁舎】&#10;有形固定資産減価償却率">
          <a:extLst>
            <a:ext uri="{FF2B5EF4-FFF2-40B4-BE49-F238E27FC236}">
              <a16:creationId xmlns:a16="http://schemas.microsoft.com/office/drawing/2014/main" id="{00000000-0008-0000-0F00-000008030000}"/>
            </a:ext>
          </a:extLst>
        </xdr:cNvPr>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70775</xdr:rowOff>
    </xdr:from>
    <xdr:ext cx="405111" cy="259045"/>
    <xdr:sp macro="" textlink="">
      <xdr:nvSpPr>
        <xdr:cNvPr id="777" name="n_3aveValue【庁舎】&#10;有形固定資産減価償却率">
          <a:extLst>
            <a:ext uri="{FF2B5EF4-FFF2-40B4-BE49-F238E27FC236}">
              <a16:creationId xmlns:a16="http://schemas.microsoft.com/office/drawing/2014/main" id="{00000000-0008-0000-0F00-000009030000}"/>
            </a:ext>
          </a:extLst>
        </xdr:cNvPr>
        <xdr:cNvSpPr txBox="1"/>
      </xdr:nvSpPr>
      <xdr:spPr>
        <a:xfrm>
          <a:off x="13500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778" name="n_4aveValue【庁舎】&#10;有形固定資産減価償却率">
          <a:extLst>
            <a:ext uri="{FF2B5EF4-FFF2-40B4-BE49-F238E27FC236}">
              <a16:creationId xmlns:a16="http://schemas.microsoft.com/office/drawing/2014/main" id="{00000000-0008-0000-0F00-00000A030000}"/>
            </a:ext>
          </a:extLst>
        </xdr:cNvPr>
        <xdr:cNvSpPr txBox="1"/>
      </xdr:nvSpPr>
      <xdr:spPr>
        <a:xfrm>
          <a:off x="12611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91276</xdr:rowOff>
    </xdr:from>
    <xdr:ext cx="405111" cy="259045"/>
    <xdr:sp macro="" textlink="">
      <xdr:nvSpPr>
        <xdr:cNvPr id="779" name="n_1mainValue【庁舎】&#10;有形固定資産減価償却率">
          <a:extLst>
            <a:ext uri="{FF2B5EF4-FFF2-40B4-BE49-F238E27FC236}">
              <a16:creationId xmlns:a16="http://schemas.microsoft.com/office/drawing/2014/main" id="{00000000-0008-0000-0F00-00000B030000}"/>
            </a:ext>
          </a:extLst>
        </xdr:cNvPr>
        <xdr:cNvSpPr txBox="1"/>
      </xdr:nvSpPr>
      <xdr:spPr>
        <a:xfrm>
          <a:off x="152660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58619</xdr:rowOff>
    </xdr:from>
    <xdr:ext cx="405111" cy="259045"/>
    <xdr:sp macro="" textlink="">
      <xdr:nvSpPr>
        <xdr:cNvPr id="780" name="n_2mainValue【庁舎】&#10;有形固定資産減価償却率">
          <a:extLst>
            <a:ext uri="{FF2B5EF4-FFF2-40B4-BE49-F238E27FC236}">
              <a16:creationId xmlns:a16="http://schemas.microsoft.com/office/drawing/2014/main" id="{00000000-0008-0000-0F00-00000C030000}"/>
            </a:ext>
          </a:extLst>
        </xdr:cNvPr>
        <xdr:cNvSpPr txBox="1"/>
      </xdr:nvSpPr>
      <xdr:spPr>
        <a:xfrm>
          <a:off x="14389744" y="1754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781" name="n_3mainValue【庁舎】&#10;有形固定資産減価償却率">
          <a:extLst>
            <a:ext uri="{FF2B5EF4-FFF2-40B4-BE49-F238E27FC236}">
              <a16:creationId xmlns:a16="http://schemas.microsoft.com/office/drawing/2014/main" id="{00000000-0008-0000-0F00-00000D030000}"/>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171285</xdr:rowOff>
    </xdr:from>
    <xdr:ext cx="405111" cy="259045"/>
    <xdr:sp macro="" textlink="">
      <xdr:nvSpPr>
        <xdr:cNvPr id="782" name="n_4mainValue【庁舎】&#10;有形固定資産減価償却率">
          <a:extLst>
            <a:ext uri="{FF2B5EF4-FFF2-40B4-BE49-F238E27FC236}">
              <a16:creationId xmlns:a16="http://schemas.microsoft.com/office/drawing/2014/main" id="{00000000-0008-0000-0F00-00000E030000}"/>
            </a:ext>
          </a:extLst>
        </xdr:cNvPr>
        <xdr:cNvSpPr txBox="1"/>
      </xdr:nvSpPr>
      <xdr:spPr>
        <a:xfrm>
          <a:off x="12611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7" name="【庁舎】&#10;一人当たり面積グラフ枠">
          <a:extLst>
            <a:ext uri="{FF2B5EF4-FFF2-40B4-BE49-F238E27FC236}">
              <a16:creationId xmlns:a16="http://schemas.microsoft.com/office/drawing/2014/main" id="{00000000-0008-0000-0F00-00002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09" name="【庁舎】&#10;一人当たり面積最小値テキスト">
          <a:extLst>
            <a:ext uri="{FF2B5EF4-FFF2-40B4-BE49-F238E27FC236}">
              <a16:creationId xmlns:a16="http://schemas.microsoft.com/office/drawing/2014/main" id="{00000000-0008-0000-0F00-00002903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811" name="【庁舎】&#10;一人当たり面積最大値テキスト">
          <a:extLst>
            <a:ext uri="{FF2B5EF4-FFF2-40B4-BE49-F238E27FC236}">
              <a16:creationId xmlns:a16="http://schemas.microsoft.com/office/drawing/2014/main" id="{00000000-0008-0000-0F00-00002B030000}"/>
            </a:ext>
          </a:extLst>
        </xdr:cNvPr>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813" name="【庁舎】&#10;一人当たり面積平均値テキスト">
          <a:extLst>
            <a:ext uri="{FF2B5EF4-FFF2-40B4-BE49-F238E27FC236}">
              <a16:creationId xmlns:a16="http://schemas.microsoft.com/office/drawing/2014/main" id="{00000000-0008-0000-0F00-00002D030000}"/>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136434</xdr:rowOff>
    </xdr:from>
    <xdr:to>
      <xdr:col>112</xdr:col>
      <xdr:colOff>38100</xdr:colOff>
      <xdr:row>105</xdr:row>
      <xdr:rowOff>66584</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21272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103777</xdr:rowOff>
    </xdr:from>
    <xdr:to>
      <xdr:col>107</xdr:col>
      <xdr:colOff>101600</xdr:colOff>
      <xdr:row>105</xdr:row>
      <xdr:rowOff>33927</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20383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146231</xdr:rowOff>
    </xdr:from>
    <xdr:to>
      <xdr:col>102</xdr:col>
      <xdr:colOff>165100</xdr:colOff>
      <xdr:row>105</xdr:row>
      <xdr:rowOff>76381</xdr:rowOff>
    </xdr:to>
    <xdr:sp macro="" textlink="">
      <xdr:nvSpPr>
        <xdr:cNvPr id="817" name="フローチャート: 判断 816">
          <a:extLst>
            <a:ext uri="{FF2B5EF4-FFF2-40B4-BE49-F238E27FC236}">
              <a16:creationId xmlns:a16="http://schemas.microsoft.com/office/drawing/2014/main" id="{00000000-0008-0000-0F00-000031030000}"/>
            </a:ext>
          </a:extLst>
        </xdr:cNvPr>
        <xdr:cNvSpPr/>
      </xdr:nvSpPr>
      <xdr:spPr>
        <a:xfrm>
          <a:off x="19494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159294</xdr:rowOff>
    </xdr:from>
    <xdr:to>
      <xdr:col>98</xdr:col>
      <xdr:colOff>38100</xdr:colOff>
      <xdr:row>105</xdr:row>
      <xdr:rowOff>89444</xdr:rowOff>
    </xdr:to>
    <xdr:sp macro="" textlink="">
      <xdr:nvSpPr>
        <xdr:cNvPr id="818" name="フローチャート: 判断 817">
          <a:extLst>
            <a:ext uri="{FF2B5EF4-FFF2-40B4-BE49-F238E27FC236}">
              <a16:creationId xmlns:a16="http://schemas.microsoft.com/office/drawing/2014/main" id="{00000000-0008-0000-0F00-000032030000}"/>
            </a:ext>
          </a:extLst>
        </xdr:cNvPr>
        <xdr:cNvSpPr/>
      </xdr:nvSpPr>
      <xdr:spPr>
        <a:xfrm>
          <a:off x="18605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79284</xdr:rowOff>
    </xdr:from>
    <xdr:to>
      <xdr:col>116</xdr:col>
      <xdr:colOff>114300</xdr:colOff>
      <xdr:row>106</xdr:row>
      <xdr:rowOff>9434</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221107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57711</xdr:rowOff>
    </xdr:from>
    <xdr:ext cx="469744" cy="259045"/>
    <xdr:sp macro="" textlink="">
      <xdr:nvSpPr>
        <xdr:cNvPr id="825" name="【庁舎】&#10;一人当たり面積該当値テキスト">
          <a:extLst>
            <a:ext uri="{FF2B5EF4-FFF2-40B4-BE49-F238E27FC236}">
              <a16:creationId xmlns:a16="http://schemas.microsoft.com/office/drawing/2014/main" id="{00000000-0008-0000-0F00-000039030000}"/>
            </a:ext>
          </a:extLst>
        </xdr:cNvPr>
        <xdr:cNvSpPr txBox="1"/>
      </xdr:nvSpPr>
      <xdr:spPr>
        <a:xfrm>
          <a:off x="22199600" y="1805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79284</xdr:rowOff>
    </xdr:from>
    <xdr:to>
      <xdr:col>112</xdr:col>
      <xdr:colOff>38100</xdr:colOff>
      <xdr:row>106</xdr:row>
      <xdr:rowOff>9434</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21272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130084</xdr:rowOff>
    </xdr:from>
    <xdr:to>
      <xdr:col>116</xdr:col>
      <xdr:colOff>63500</xdr:colOff>
      <xdr:row>105</xdr:row>
      <xdr:rowOff>130084</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21323300" y="181323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79284</xdr:rowOff>
    </xdr:from>
    <xdr:to>
      <xdr:col>107</xdr:col>
      <xdr:colOff>101600</xdr:colOff>
      <xdr:row>106</xdr:row>
      <xdr:rowOff>9434</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20383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130084</xdr:rowOff>
    </xdr:from>
    <xdr:to>
      <xdr:col>111</xdr:col>
      <xdr:colOff>177800</xdr:colOff>
      <xdr:row>105</xdr:row>
      <xdr:rowOff>130084</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20434300" y="181323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79284</xdr:rowOff>
    </xdr:from>
    <xdr:to>
      <xdr:col>102</xdr:col>
      <xdr:colOff>165100</xdr:colOff>
      <xdr:row>106</xdr:row>
      <xdr:rowOff>9434</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19494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130084</xdr:rowOff>
    </xdr:from>
    <xdr:to>
      <xdr:col>107</xdr:col>
      <xdr:colOff>50800</xdr:colOff>
      <xdr:row>105</xdr:row>
      <xdr:rowOff>130084</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9545300" y="181323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76019</xdr:rowOff>
    </xdr:from>
    <xdr:to>
      <xdr:col>98</xdr:col>
      <xdr:colOff>38100</xdr:colOff>
      <xdr:row>106</xdr:row>
      <xdr:rowOff>6169</xdr:rowOff>
    </xdr:to>
    <xdr:sp macro="" textlink="">
      <xdr:nvSpPr>
        <xdr:cNvPr id="832" name="楕円 831">
          <a:extLst>
            <a:ext uri="{FF2B5EF4-FFF2-40B4-BE49-F238E27FC236}">
              <a16:creationId xmlns:a16="http://schemas.microsoft.com/office/drawing/2014/main" id="{00000000-0008-0000-0F00-000040030000}"/>
            </a:ext>
          </a:extLst>
        </xdr:cNvPr>
        <xdr:cNvSpPr/>
      </xdr:nvSpPr>
      <xdr:spPr>
        <a:xfrm>
          <a:off x="18605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126819</xdr:rowOff>
    </xdr:from>
    <xdr:to>
      <xdr:col>102</xdr:col>
      <xdr:colOff>114300</xdr:colOff>
      <xdr:row>105</xdr:row>
      <xdr:rowOff>130084</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18656300" y="181290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83111</xdr:rowOff>
    </xdr:from>
    <xdr:ext cx="469744" cy="259045"/>
    <xdr:sp macro="" textlink="">
      <xdr:nvSpPr>
        <xdr:cNvPr id="834" name="n_1aveValue【庁舎】&#10;一人当たり面積">
          <a:extLst>
            <a:ext uri="{FF2B5EF4-FFF2-40B4-BE49-F238E27FC236}">
              <a16:creationId xmlns:a16="http://schemas.microsoft.com/office/drawing/2014/main" id="{00000000-0008-0000-0F00-000042030000}"/>
            </a:ext>
          </a:extLst>
        </xdr:cNvPr>
        <xdr:cNvSpPr txBox="1"/>
      </xdr:nvSpPr>
      <xdr:spPr>
        <a:xfrm>
          <a:off x="21075727" y="177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50454</xdr:rowOff>
    </xdr:from>
    <xdr:ext cx="469744" cy="259045"/>
    <xdr:sp macro="" textlink="">
      <xdr:nvSpPr>
        <xdr:cNvPr id="835" name="n_2aveValue【庁舎】&#10;一人当たり面積">
          <a:extLst>
            <a:ext uri="{FF2B5EF4-FFF2-40B4-BE49-F238E27FC236}">
              <a16:creationId xmlns:a16="http://schemas.microsoft.com/office/drawing/2014/main" id="{00000000-0008-0000-0F00-000043030000}"/>
            </a:ext>
          </a:extLst>
        </xdr:cNvPr>
        <xdr:cNvSpPr txBox="1"/>
      </xdr:nvSpPr>
      <xdr:spPr>
        <a:xfrm>
          <a:off x="20199427" y="1770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92908</xdr:rowOff>
    </xdr:from>
    <xdr:ext cx="469744" cy="259045"/>
    <xdr:sp macro="" textlink="">
      <xdr:nvSpPr>
        <xdr:cNvPr id="836" name="n_3aveValue【庁舎】&#10;一人当たり面積">
          <a:extLst>
            <a:ext uri="{FF2B5EF4-FFF2-40B4-BE49-F238E27FC236}">
              <a16:creationId xmlns:a16="http://schemas.microsoft.com/office/drawing/2014/main" id="{00000000-0008-0000-0F00-000044030000}"/>
            </a:ext>
          </a:extLst>
        </xdr:cNvPr>
        <xdr:cNvSpPr txBox="1"/>
      </xdr:nvSpPr>
      <xdr:spPr>
        <a:xfrm>
          <a:off x="19310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105971</xdr:rowOff>
    </xdr:from>
    <xdr:ext cx="469744" cy="259045"/>
    <xdr:sp macro="" textlink="">
      <xdr:nvSpPr>
        <xdr:cNvPr id="837" name="n_4aveValue【庁舎】&#10;一人当たり面積">
          <a:extLst>
            <a:ext uri="{FF2B5EF4-FFF2-40B4-BE49-F238E27FC236}">
              <a16:creationId xmlns:a16="http://schemas.microsoft.com/office/drawing/2014/main" id="{00000000-0008-0000-0F00-000045030000}"/>
            </a:ext>
          </a:extLst>
        </xdr:cNvPr>
        <xdr:cNvSpPr txBox="1"/>
      </xdr:nvSpPr>
      <xdr:spPr>
        <a:xfrm>
          <a:off x="18421427" y="1776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561</xdr:rowOff>
    </xdr:from>
    <xdr:ext cx="469744" cy="259045"/>
    <xdr:sp macro="" textlink="">
      <xdr:nvSpPr>
        <xdr:cNvPr id="838" name="n_1mainValue【庁舎】&#10;一人当たり面積">
          <a:extLst>
            <a:ext uri="{FF2B5EF4-FFF2-40B4-BE49-F238E27FC236}">
              <a16:creationId xmlns:a16="http://schemas.microsoft.com/office/drawing/2014/main" id="{00000000-0008-0000-0F00-000046030000}"/>
            </a:ext>
          </a:extLst>
        </xdr:cNvPr>
        <xdr:cNvSpPr txBox="1"/>
      </xdr:nvSpPr>
      <xdr:spPr>
        <a:xfrm>
          <a:off x="21075727" y="1817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561</xdr:rowOff>
    </xdr:from>
    <xdr:ext cx="469744" cy="259045"/>
    <xdr:sp macro="" textlink="">
      <xdr:nvSpPr>
        <xdr:cNvPr id="839" name="n_2mainValue【庁舎】&#10;一人当たり面積">
          <a:extLst>
            <a:ext uri="{FF2B5EF4-FFF2-40B4-BE49-F238E27FC236}">
              <a16:creationId xmlns:a16="http://schemas.microsoft.com/office/drawing/2014/main" id="{00000000-0008-0000-0F00-000047030000}"/>
            </a:ext>
          </a:extLst>
        </xdr:cNvPr>
        <xdr:cNvSpPr txBox="1"/>
      </xdr:nvSpPr>
      <xdr:spPr>
        <a:xfrm>
          <a:off x="20199427" y="1817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561</xdr:rowOff>
    </xdr:from>
    <xdr:ext cx="469744" cy="259045"/>
    <xdr:sp macro="" textlink="">
      <xdr:nvSpPr>
        <xdr:cNvPr id="840" name="n_3mainValue【庁舎】&#10;一人当たり面積">
          <a:extLst>
            <a:ext uri="{FF2B5EF4-FFF2-40B4-BE49-F238E27FC236}">
              <a16:creationId xmlns:a16="http://schemas.microsoft.com/office/drawing/2014/main" id="{00000000-0008-0000-0F00-000048030000}"/>
            </a:ext>
          </a:extLst>
        </xdr:cNvPr>
        <xdr:cNvSpPr txBox="1"/>
      </xdr:nvSpPr>
      <xdr:spPr>
        <a:xfrm>
          <a:off x="19310427" y="1817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168746</xdr:rowOff>
    </xdr:from>
    <xdr:ext cx="469744" cy="259045"/>
    <xdr:sp macro="" textlink="">
      <xdr:nvSpPr>
        <xdr:cNvPr id="841" name="n_4mainValue【庁舎】&#10;一人当たり面積">
          <a:extLst>
            <a:ext uri="{FF2B5EF4-FFF2-40B4-BE49-F238E27FC236}">
              <a16:creationId xmlns:a16="http://schemas.microsoft.com/office/drawing/2014/main" id="{00000000-0008-0000-0F00-000049030000}"/>
            </a:ext>
          </a:extLst>
        </xdr:cNvPr>
        <xdr:cNvSpPr txBox="1"/>
      </xdr:nvSpPr>
      <xdr:spPr>
        <a:xfrm>
          <a:off x="18421427" y="1817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ほとんどの施設において、有形固定資産減価償却率は類似団体内平均値を下回っているものの、「図書館」、「一般廃棄物処理施設」については類似団体内平均値を上回っている。「図書館」について、築３０年以上経過している旧町地区それぞれにある東図書館と西図書館のうち、西図書館を令和３年度に廃止したが、依然として類似団体内平均値を上回っているため、設備面の見直しを検討す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86,213
84,250
18.37
33,539,327
31,564,319
1,941,955
19,039,929
30,920,755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財政力指数の分子である基準財政収入額については、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新型コロナウイルス感染症拡大の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影響により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市町村民税が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4,812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を主な要因に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4,313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財政力指数の分母である基準財政需要額については、社会福祉費や公債費（合併特例債償還費など）の増により、全体として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2,034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結果として、令和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年度の財政力指数（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か年平均）は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今後、高齢化の影響による高齢者福祉費の増加が見込まれる一方で、令和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年度以降は合併特例債償還費の新規発行分が算入されなくなるため、公債費は減少していく見込みである。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77258</xdr:rowOff>
    </xdr:from>
    <xdr:to>
      <xdr:col>23</xdr:col>
      <xdr:colOff>133350</xdr:colOff>
      <xdr:row>39</xdr:row>
      <xdr:rowOff>137583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76380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77258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437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5292</xdr:rowOff>
    </xdr:from>
    <xdr:to>
      <xdr:col>19</xdr:col>
      <xdr:colOff>184150</xdr:colOff>
      <xdr:row>41</xdr:row>
      <xdr:rowOff>106892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91669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16933</xdr:rowOff>
    </xdr:from>
    <xdr:to>
      <xdr:col>15</xdr:col>
      <xdr:colOff>82550</xdr:colOff>
      <xdr:row>39</xdr:row>
      <xdr:rowOff>57150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7034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148167</xdr:rowOff>
    </xdr:from>
    <xdr:to>
      <xdr:col>11</xdr:col>
      <xdr:colOff>31750</xdr:colOff>
      <xdr:row>39</xdr:row>
      <xdr:rowOff>16933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6632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26458</xdr:rowOff>
    </xdr:from>
    <xdr:to>
      <xdr:col>19</xdr:col>
      <xdr:colOff>184150</xdr:colOff>
      <xdr:row>39</xdr:row>
      <xdr:rowOff>128058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138235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48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137583</xdr:rowOff>
    </xdr:from>
    <xdr:to>
      <xdr:col>11</xdr:col>
      <xdr:colOff>82550</xdr:colOff>
      <xdr:row>39</xdr:row>
      <xdr:rowOff>67733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97367</xdr:rowOff>
    </xdr:from>
    <xdr:to>
      <xdr:col>7</xdr:col>
      <xdr:colOff>31750</xdr:colOff>
      <xdr:row>39</xdr:row>
      <xdr:rowOff>27517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37694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分母にあたる経常一般財源等は、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新型コロナウイルス感染症の影響で地方税は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5,415</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万円減収したが、普通交付税等が増加したことに加えて、臨時財政対策債についても</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3,130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万円増加したことにより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575</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円増加した。</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分子にあたる経常経費充当一般財源等は、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扶助費・公債費の増加はあるものの、幼児給食無償化廃止をはじめとする令和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年度当初予算編成時における歳出削減の取組み等によって、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6,612</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万円減少した。その結果、経常収支比率は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87.4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％と前年度に比べて</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10.9</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ポイント低くなった。</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年度における経常収支比率は、令和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年度から大幅に改善したが、これは普通交付税及び臨時財政対策債発行額の増加に伴う、一時的な経常的収入の増額が主な要因であるため、令和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年度以降は上昇するものと見込まれる。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109474</xdr:rowOff>
    </xdr:from>
    <xdr:to>
      <xdr:col>23</xdr:col>
      <xdr:colOff>133350</xdr:colOff>
      <xdr:row>66</xdr:row>
      <xdr:rowOff>121158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10824"/>
          <a:ext cx="838200" cy="52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5334</xdr:rowOff>
    </xdr:from>
    <xdr:to>
      <xdr:col>19</xdr:col>
      <xdr:colOff>133350</xdr:colOff>
      <xdr:row>66</xdr:row>
      <xdr:rowOff>121158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32103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99568</xdr:rowOff>
    </xdr:from>
    <xdr:to>
      <xdr:col>19</xdr:col>
      <xdr:colOff>184150</xdr:colOff>
      <xdr:row>65</xdr:row>
      <xdr:rowOff>29718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7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39895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4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46482</xdr:rowOff>
    </xdr:from>
    <xdr:to>
      <xdr:col>15</xdr:col>
      <xdr:colOff>82550</xdr:colOff>
      <xdr:row>66</xdr:row>
      <xdr:rowOff>5334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9073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109220</xdr:rowOff>
    </xdr:from>
    <xdr:to>
      <xdr:col>15</xdr:col>
      <xdr:colOff>133350</xdr:colOff>
      <xdr:row>65</xdr:row>
      <xdr:rowOff>39370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49547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46482</xdr:rowOff>
    </xdr:from>
    <xdr:to>
      <xdr:col>11</xdr:col>
      <xdr:colOff>31750</xdr:colOff>
      <xdr:row>65</xdr:row>
      <xdr:rowOff>157480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19073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80264</xdr:rowOff>
    </xdr:from>
    <xdr:to>
      <xdr:col>11</xdr:col>
      <xdr:colOff>82550</xdr:colOff>
      <xdr:row>65</xdr:row>
      <xdr:rowOff>10414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20591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89916</xdr:rowOff>
    </xdr:from>
    <xdr:to>
      <xdr:col>7</xdr:col>
      <xdr:colOff>31750</xdr:colOff>
      <xdr:row>65</xdr:row>
      <xdr:rowOff>20066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30243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58674</xdr:rowOff>
    </xdr:from>
    <xdr:to>
      <xdr:col>23</xdr:col>
      <xdr:colOff>184150</xdr:colOff>
      <xdr:row>63</xdr:row>
      <xdr:rowOff>160274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75201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70358</xdr:rowOff>
    </xdr:from>
    <xdr:to>
      <xdr:col>19</xdr:col>
      <xdr:colOff>184150</xdr:colOff>
      <xdr:row>67</xdr:row>
      <xdr:rowOff>508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156735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72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125984</xdr:rowOff>
    </xdr:from>
    <xdr:to>
      <xdr:col>15</xdr:col>
      <xdr:colOff>133350</xdr:colOff>
      <xdr:row>66</xdr:row>
      <xdr:rowOff>56134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40911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5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167132</xdr:rowOff>
    </xdr:from>
    <xdr:to>
      <xdr:col>11</xdr:col>
      <xdr:colOff>82550</xdr:colOff>
      <xdr:row>65</xdr:row>
      <xdr:rowOff>97282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82059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106680</xdr:rowOff>
    </xdr:from>
    <xdr:to>
      <xdr:col>7</xdr:col>
      <xdr:colOff>31750</xdr:colOff>
      <xdr:row>66</xdr:row>
      <xdr:rowOff>36830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21607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[122,383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定員管理計画に基づき職員数の削減を進めた結果、類似団体と比較して人口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人当たり職員数・人件費は低い水準を維持している。</a:t>
          </a:r>
        </a:p>
        <a:p>
          <a:r>
            <a:rPr kumimoji="1" lang="ja-JP" altLang="en-US" sz="1100">
              <a:latin typeface="ＭＳ Ｐゴシック" panose="020B0600070205080204" pitchFamily="50" charset="-128"/>
              <a:ea typeface="ＭＳ Ｐゴシック" panose="020B0600070205080204" pitchFamily="50" charset="-128"/>
            </a:rPr>
            <a:t>　今後も職員数の適正化を図るとともに、会計年度任用職員を含めた総人件費の適正管理に取り組む。</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56411</xdr:rowOff>
    </xdr:from>
    <xdr:to>
      <xdr:col>23</xdr:col>
      <xdr:colOff>133350</xdr:colOff>
      <xdr:row>82</xdr:row>
      <xdr:rowOff>80541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115311"/>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153333</xdr:rowOff>
    </xdr:from>
    <xdr:to>
      <xdr:col>19</xdr:col>
      <xdr:colOff>133350</xdr:colOff>
      <xdr:row>82</xdr:row>
      <xdr:rowOff>80541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40783"/>
          <a:ext cx="889000" cy="9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16721</xdr:rowOff>
    </xdr:from>
    <xdr:to>
      <xdr:col>19</xdr:col>
      <xdr:colOff>184150</xdr:colOff>
      <xdr:row>83</xdr:row>
      <xdr:rowOff>118321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103098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33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148783</xdr:rowOff>
    </xdr:from>
    <xdr:to>
      <xdr:col>15</xdr:col>
      <xdr:colOff>82550</xdr:colOff>
      <xdr:row>81</xdr:row>
      <xdr:rowOff>153333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36233"/>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75369</xdr:rowOff>
    </xdr:from>
    <xdr:to>
      <xdr:col>15</xdr:col>
      <xdr:colOff>133350</xdr:colOff>
      <xdr:row>83</xdr:row>
      <xdr:rowOff>5519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161746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122056</xdr:rowOff>
    </xdr:from>
    <xdr:to>
      <xdr:col>11</xdr:col>
      <xdr:colOff>31750</xdr:colOff>
      <xdr:row>81</xdr:row>
      <xdr:rowOff>148783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09506"/>
          <a:ext cx="889000" cy="2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35164</xdr:rowOff>
    </xdr:from>
    <xdr:to>
      <xdr:col>11</xdr:col>
      <xdr:colOff>82550</xdr:colOff>
      <xdr:row>82</xdr:row>
      <xdr:rowOff>136764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9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121541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80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32038</xdr:rowOff>
    </xdr:from>
    <xdr:to>
      <xdr:col>7</xdr:col>
      <xdr:colOff>31750</xdr:colOff>
      <xdr:row>82</xdr:row>
      <xdr:rowOff>133638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9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118415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7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5611</xdr:rowOff>
    </xdr:from>
    <xdr:to>
      <xdr:col>23</xdr:col>
      <xdr:colOff>184150</xdr:colOff>
      <xdr:row>82</xdr:row>
      <xdr:rowOff>107211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6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22138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0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29741</xdr:rowOff>
    </xdr:from>
    <xdr:to>
      <xdr:col>19</xdr:col>
      <xdr:colOff>184150</xdr:colOff>
      <xdr:row>82</xdr:row>
      <xdr:rowOff>131341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8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141518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57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102533</xdr:rowOff>
    </xdr:from>
    <xdr:to>
      <xdr:col>15</xdr:col>
      <xdr:colOff>133350</xdr:colOff>
      <xdr:row>82</xdr:row>
      <xdr:rowOff>32683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8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42860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5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97983</xdr:rowOff>
    </xdr:from>
    <xdr:to>
      <xdr:col>11</xdr:col>
      <xdr:colOff>82550</xdr:colOff>
      <xdr:row>82</xdr:row>
      <xdr:rowOff>28133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38310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5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71256</xdr:rowOff>
    </xdr:from>
    <xdr:to>
      <xdr:col>7</xdr:col>
      <xdr:colOff>31750</xdr:colOff>
      <xdr:row>82</xdr:row>
      <xdr:rowOff>1406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5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11583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2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各種手当については、国家公務員の給与改正に合わせて見直しを行っており、通勤手当、住居手当、扶養手当などにおける支給要件の確認を行うなど、定期的に支給チェックにも努めている。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68036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984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136979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9841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87</xdr:row>
      <xdr:rowOff>136979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0186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87</xdr:row>
      <xdr:rowOff>102507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01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年度の合併以降、定員管理計画に基づいて取り組みを進めた結果、目標（</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名の削減）を達成することができた。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本数値においては、類似団体の平均値や県平均と比較しても低い水準を保っており、継続した取組を進めていることが分かる。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今後も、定員管理計画（令和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度）に基づき、全体の職員数は維持しつつ、市民サービスの低下や職員への過重な負担を招かないよう、職員間において適正な人員配分を行い、定員の適正化に努める。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45508</xdr:rowOff>
    </xdr:from>
    <xdr:to>
      <xdr:col>81</xdr:col>
      <xdr:colOff>44450</xdr:colOff>
      <xdr:row>60</xdr:row>
      <xdr:rowOff>47519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32508"/>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45508</xdr:rowOff>
    </xdr:from>
    <xdr:to>
      <xdr:col>77</xdr:col>
      <xdr:colOff>44450</xdr:colOff>
      <xdr:row>60</xdr:row>
      <xdr:rowOff>85725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3325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63606</xdr:rowOff>
    </xdr:from>
    <xdr:to>
      <xdr:col>72</xdr:col>
      <xdr:colOff>203200</xdr:colOff>
      <xdr:row>60</xdr:row>
      <xdr:rowOff>85725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5060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41487</xdr:rowOff>
    </xdr:from>
    <xdr:to>
      <xdr:col>68</xdr:col>
      <xdr:colOff>152400</xdr:colOff>
      <xdr:row>60</xdr:row>
      <xdr:rowOff>63606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28487"/>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168169</xdr:rowOff>
    </xdr:from>
    <xdr:to>
      <xdr:col>81</xdr:col>
      <xdr:colOff>95250</xdr:colOff>
      <xdr:row>60</xdr:row>
      <xdr:rowOff>98319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13246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2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166158</xdr:rowOff>
    </xdr:from>
    <xdr:to>
      <xdr:col>77</xdr:col>
      <xdr:colOff>95250</xdr:colOff>
      <xdr:row>60</xdr:row>
      <xdr:rowOff>96308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106485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5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34925</xdr:rowOff>
    </xdr:from>
    <xdr:to>
      <xdr:col>73</xdr:col>
      <xdr:colOff>44450</xdr:colOff>
      <xdr:row>60</xdr:row>
      <xdr:rowOff>136525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12806</xdr:rowOff>
    </xdr:from>
    <xdr:to>
      <xdr:col>68</xdr:col>
      <xdr:colOff>203200</xdr:colOff>
      <xdr:row>60</xdr:row>
      <xdr:rowOff>114406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124583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102464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年度単年度で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ヵ年平均では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％となり、前年度に比べて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の控除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要因において、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基準財政需要額における合併特例債償還費が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したため、分子全体として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また、分母要因については、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普通交付税及び臨時財政対策債発行可能額が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したため、分母全体では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億円の増加となった。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19896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02521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149031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167217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93674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169756</xdr:rowOff>
    </xdr:from>
    <xdr:to>
      <xdr:col>72</xdr:col>
      <xdr:colOff>203200</xdr:colOff>
      <xdr:row>40</xdr:row>
      <xdr:rowOff>78740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85630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145627</xdr:rowOff>
    </xdr:from>
    <xdr:to>
      <xdr:col>68</xdr:col>
      <xdr:colOff>152400</xdr:colOff>
      <xdr:row>39</xdr:row>
      <xdr:rowOff>169756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8321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112623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9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56744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118956</xdr:rowOff>
    </xdr:from>
    <xdr:to>
      <xdr:col>68</xdr:col>
      <xdr:colOff>203200</xdr:colOff>
      <xdr:row>40</xdr:row>
      <xdr:rowOff>49106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59283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94827</xdr:rowOff>
    </xdr:from>
    <xdr:to>
      <xdr:col>64</xdr:col>
      <xdr:colOff>152400</xdr:colOff>
      <xdr:row>40</xdr:row>
      <xdr:rowOff>24977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35154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分子要因において、地方債残高の</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億円）、充当可能基金の</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+18.1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より分子全体として</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15.4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また、分母要因においては、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普通交付税及び臨時財政対策債発行可能額が</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ことによって</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12.2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億円増加し、分母全体では</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10.9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億円の増加となった。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34854</xdr:rowOff>
    </xdr:from>
    <xdr:to>
      <xdr:col>81</xdr:col>
      <xdr:colOff>44450</xdr:colOff>
      <xdr:row>16</xdr:row>
      <xdr:rowOff>14887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606604"/>
          <a:ext cx="838200" cy="15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40075</xdr:rowOff>
    </xdr:from>
    <xdr:to>
      <xdr:col>77</xdr:col>
      <xdr:colOff>44450</xdr:colOff>
      <xdr:row>16</xdr:row>
      <xdr:rowOff>14887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440375"/>
          <a:ext cx="889000" cy="3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84596</xdr:rowOff>
    </xdr:from>
    <xdr:to>
      <xdr:col>77</xdr:col>
      <xdr:colOff>95250</xdr:colOff>
      <xdr:row>16</xdr:row>
      <xdr:rowOff>14746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6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425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40075</xdr:rowOff>
    </xdr:from>
    <xdr:to>
      <xdr:col>72</xdr:col>
      <xdr:colOff>203200</xdr:colOff>
      <xdr:row>14</xdr:row>
      <xdr:rowOff>61525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440375"/>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89958</xdr:rowOff>
    </xdr:from>
    <xdr:to>
      <xdr:col>73</xdr:col>
      <xdr:colOff>44450</xdr:colOff>
      <xdr:row>16</xdr:row>
      <xdr:rowOff>20108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6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4885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74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61525</xdr:rowOff>
    </xdr:from>
    <xdr:to>
      <xdr:col>68</xdr:col>
      <xdr:colOff>152400</xdr:colOff>
      <xdr:row>14</xdr:row>
      <xdr:rowOff>136596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461825"/>
          <a:ext cx="889000" cy="7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87277</xdr:rowOff>
    </xdr:from>
    <xdr:to>
      <xdr:col>68</xdr:col>
      <xdr:colOff>203200</xdr:colOff>
      <xdr:row>16</xdr:row>
      <xdr:rowOff>17427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5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2204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74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167710</xdr:rowOff>
    </xdr:from>
    <xdr:to>
      <xdr:col>64</xdr:col>
      <xdr:colOff>152400</xdr:colOff>
      <xdr:row>16</xdr:row>
      <xdr:rowOff>97860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7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82637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8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155504</xdr:rowOff>
    </xdr:from>
    <xdr:to>
      <xdr:col>81</xdr:col>
      <xdr:colOff>95250</xdr:colOff>
      <xdr:row>15</xdr:row>
      <xdr:rowOff>85654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5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127581</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2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135537</xdr:rowOff>
    </xdr:from>
    <xdr:to>
      <xdr:col>77</xdr:col>
      <xdr:colOff>95250</xdr:colOff>
      <xdr:row>16</xdr:row>
      <xdr:rowOff>65687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50464</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793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160725</xdr:rowOff>
    </xdr:from>
    <xdr:to>
      <xdr:col>73</xdr:col>
      <xdr:colOff>44450</xdr:colOff>
      <xdr:row>14</xdr:row>
      <xdr:rowOff>90875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3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101052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15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10725</xdr:rowOff>
    </xdr:from>
    <xdr:to>
      <xdr:col>68</xdr:col>
      <xdr:colOff>203200</xdr:colOff>
      <xdr:row>14</xdr:row>
      <xdr:rowOff>112325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41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122502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17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85796</xdr:rowOff>
    </xdr:from>
    <xdr:to>
      <xdr:col>64</xdr:col>
      <xdr:colOff>152400</xdr:colOff>
      <xdr:row>15</xdr:row>
      <xdr:rowOff>15946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4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26123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2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66675</xdr:rowOff>
    </xdr:from>
    <xdr:ext cx="9099176" cy="425758"/>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762000" y="452437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86,213
84,250
18.37
33,539,327
31,564,319
1,941,955
19,039,929
30,920,755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年度は、職員の退職不補充として職員数が</a:t>
          </a:r>
          <a:r>
            <a:rPr kumimoji="1" lang="en-US" altLang="ja-JP" sz="1100">
              <a:latin typeface="ＭＳ Ｐゴシック" panose="020B0600070205080204" pitchFamily="50" charset="-128"/>
              <a:ea typeface="ＭＳ Ｐゴシック" panose="020B0600070205080204" pitchFamily="50" charset="-128"/>
            </a:rPr>
            <a:t>536</a:t>
          </a:r>
          <a:r>
            <a:rPr kumimoji="1" lang="ja-JP" altLang="en-US" sz="1100">
              <a:latin typeface="ＭＳ Ｐゴシック" panose="020B0600070205080204" pitchFamily="50" charset="-128"/>
              <a:ea typeface="ＭＳ Ｐゴシック" panose="020B0600070205080204" pitchFamily="50" charset="-128"/>
            </a:rPr>
            <a:t>人から</a:t>
          </a:r>
          <a:r>
            <a:rPr kumimoji="1" lang="en-US" altLang="ja-JP" sz="1100">
              <a:latin typeface="ＭＳ Ｐゴシック" panose="020B0600070205080204" pitchFamily="50" charset="-128"/>
              <a:ea typeface="ＭＳ Ｐゴシック" panose="020B0600070205080204" pitchFamily="50" charset="-128"/>
            </a:rPr>
            <a:t>518</a:t>
          </a:r>
          <a:r>
            <a:rPr kumimoji="1" lang="ja-JP" altLang="en-US" sz="1100">
              <a:latin typeface="ＭＳ Ｐゴシック" panose="020B0600070205080204" pitchFamily="50" charset="-128"/>
              <a:ea typeface="ＭＳ Ｐゴシック" panose="020B0600070205080204" pitchFamily="50" charset="-128"/>
            </a:rPr>
            <a:t>人に減少したことに伴う充当先人件費の減少によって、</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ポイント減少し</a:t>
          </a:r>
          <a:r>
            <a:rPr kumimoji="1" lang="en-US" altLang="ja-JP" sz="1100">
              <a:latin typeface="ＭＳ Ｐゴシック" panose="020B0600070205080204" pitchFamily="50" charset="-128"/>
              <a:ea typeface="ＭＳ Ｐゴシック" panose="020B0600070205080204" pitchFamily="50" charset="-128"/>
            </a:rPr>
            <a:t>21.8</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会計年度任用職員制度が開始されたことに伴い、これまで物件費に計上されていた非常勤職員賃金が人件費に計上されたことや、会計年度任用職員の期末手当が支給されたことなどにより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類似団体平均値を上回っていたが、それ以外は類似団体平均値を下回る水準で推移しており、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今後も、定年延長の制度設計に合わせて適正な人事管理・給与管理に努める。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37</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6966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xdr:rowOff>
    </xdr:from>
    <xdr:to>
      <xdr:col>19</xdr:col>
      <xdr:colOff>187325</xdr:colOff>
      <xdr:row>37</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1726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96520</xdr:rowOff>
    </xdr:from>
    <xdr:to>
      <xdr:col>15</xdr:col>
      <xdr:colOff>98425</xdr:colOff>
      <xdr:row>35</xdr:row>
      <xdr:rowOff>16510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25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96520</xdr:rowOff>
    </xdr:from>
    <xdr:to>
      <xdr:col>11</xdr:col>
      <xdr:colOff>9525</xdr:colOff>
      <xdr:row>34</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2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137160</xdr:rowOff>
    </xdr:from>
    <xdr:to>
      <xdr:col>15</xdr:col>
      <xdr:colOff>149225</xdr:colOff>
      <xdr:row>35</xdr:row>
      <xdr:rowOff>67310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77487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45720</xdr:rowOff>
    </xdr:from>
    <xdr:to>
      <xdr:col>11</xdr:col>
      <xdr:colOff>60325</xdr:colOff>
      <xdr:row>34</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学校情報機器等の更新に伴う賃貸借料の減少等による分子要因の減少及び、分母要因である地方交付税・臨時財政対策債発行可能額の大幅な増加により、前年度比</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18.4</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物件費については、令和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年度に非常勤職員賃金を物件費から人件費に移したが、公共施設の運営・維持管理費や年間</a:t>
          </a:r>
          <a:r>
            <a:rPr kumimoji="1" lang="en-US" altLang="ja-JP" sz="1100">
              <a:latin typeface="ＭＳ Ｐゴシック" panose="020B0600070205080204" pitchFamily="50" charset="-128"/>
              <a:ea typeface="ＭＳ Ｐゴシック" panose="020B0600070205080204" pitchFamily="50" charset="-128"/>
            </a:rPr>
            <a:t>4.6</a:t>
          </a:r>
          <a:r>
            <a:rPr kumimoji="1" lang="ja-JP" altLang="en-US" sz="1100">
              <a:latin typeface="ＭＳ Ｐゴシック" panose="020B0600070205080204" pitchFamily="50" charset="-128"/>
              <a:ea typeface="ＭＳ Ｐゴシック" panose="020B0600070205080204" pitchFamily="50" charset="-128"/>
            </a:rPr>
            <a:t>億円の借地料が類似団体と比べて高い水準で推移している要因の一つであると考えられるため、今後は公共施設の統廃合や借地のあり方を検討し、経常経費削減に努める必要がある。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58420</xdr:rowOff>
    </xdr:from>
    <xdr:to>
      <xdr:col>82</xdr:col>
      <xdr:colOff>107950</xdr:colOff>
      <xdr:row>18</xdr:row>
      <xdr:rowOff>157480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1582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129557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21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18</xdr:row>
      <xdr:rowOff>157480</xdr:rowOff>
    </xdr:from>
    <xdr:to>
      <xdr:col>82</xdr:col>
      <xdr:colOff>196850</xdr:colOff>
      <xdr:row>18</xdr:row>
      <xdr:rowOff>157480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24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144797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5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58420</xdr:rowOff>
    </xdr:from>
    <xdr:to>
      <xdr:col>82</xdr:col>
      <xdr:colOff>196850</xdr:colOff>
      <xdr:row>12</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1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119380</xdr:rowOff>
    </xdr:from>
    <xdr:to>
      <xdr:col>82</xdr:col>
      <xdr:colOff>107950</xdr:colOff>
      <xdr:row>18</xdr:row>
      <xdr:rowOff>35560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6258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12717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41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19</xdr:row>
      <xdr:rowOff>123190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2166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26670</xdr:rowOff>
    </xdr:from>
    <xdr:to>
      <xdr:col>78</xdr:col>
      <xdr:colOff>120650</xdr:colOff>
      <xdr:row>15</xdr:row>
      <xdr:rowOff>128270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138447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123190</xdr:rowOff>
    </xdr:from>
    <xdr:to>
      <xdr:col>73</xdr:col>
      <xdr:colOff>180975</xdr:colOff>
      <xdr:row>19</xdr:row>
      <xdr:rowOff>123190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380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123190</xdr:rowOff>
    </xdr:from>
    <xdr:to>
      <xdr:col>69</xdr:col>
      <xdr:colOff>92075</xdr:colOff>
      <xdr:row>20</xdr:row>
      <xdr:rowOff>58420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380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80010</xdr:rowOff>
    </xdr:from>
    <xdr:to>
      <xdr:col>69</xdr:col>
      <xdr:colOff>142875</xdr:colOff>
      <xdr:row>16</xdr:row>
      <xdr:rowOff>10160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20337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40657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72390</xdr:rowOff>
    </xdr:from>
    <xdr:to>
      <xdr:col>74</xdr:col>
      <xdr:colOff>31750</xdr:colOff>
      <xdr:row>20</xdr:row>
      <xdr:rowOff>2540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158767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72390</xdr:rowOff>
    </xdr:from>
    <xdr:to>
      <xdr:col>69</xdr:col>
      <xdr:colOff>142875</xdr:colOff>
      <xdr:row>20</xdr:row>
      <xdr:rowOff>2540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158767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7620</xdr:rowOff>
    </xdr:from>
    <xdr:to>
      <xdr:col>65</xdr:col>
      <xdr:colOff>53975</xdr:colOff>
      <xdr:row>20</xdr:row>
      <xdr:rowOff>109220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93997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歳までの医療費無償化による子ども医療費の増加や、障害福祉サービス費の増加等により扶助費は増加したが、分母要因の普通交付税・臨時財政対策債発行可能額が増加したことにより、扶助費の経常収支比率は前年度と同値の</a:t>
          </a:r>
          <a:r>
            <a:rPr kumimoji="1" lang="en-US" altLang="ja-JP" sz="1100">
              <a:latin typeface="ＭＳ Ｐゴシック" panose="020B0600070205080204" pitchFamily="50" charset="-128"/>
              <a:ea typeface="ＭＳ Ｐゴシック" panose="020B0600070205080204" pitchFamily="50" charset="-128"/>
            </a:rPr>
            <a:t>11.5</a:t>
          </a:r>
          <a:r>
            <a:rPr kumimoji="1" lang="ja-JP" altLang="en-US" sz="1100">
              <a:latin typeface="ＭＳ Ｐゴシック" panose="020B0600070205080204" pitchFamily="50" charset="-128"/>
              <a:ea typeface="ＭＳ Ｐゴシック" panose="020B0600070205080204" pitchFamily="50" charset="-128"/>
            </a:rPr>
            <a:t>％となった。しかし、医療費や障害福祉サービスなど扶助費は増加傾向にあるため、今後は上昇していくと見込まれる。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56</xdr:row>
      <xdr:rowOff>23585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247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23585</xdr:rowOff>
    </xdr:from>
    <xdr:to>
      <xdr:col>19</xdr:col>
      <xdr:colOff>187325</xdr:colOff>
      <xdr:row>57</xdr:row>
      <xdr:rowOff>15422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247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154215</xdr:rowOff>
    </xdr:from>
    <xdr:to>
      <xdr:col>15</xdr:col>
      <xdr:colOff>98425</xdr:colOff>
      <xdr:row>57</xdr:row>
      <xdr:rowOff>15422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554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100693</xdr:rowOff>
    </xdr:from>
    <xdr:to>
      <xdr:col>15</xdr:col>
      <xdr:colOff>149225</xdr:colOff>
      <xdr:row>56</xdr:row>
      <xdr:rowOff>30843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154215</xdr:rowOff>
    </xdr:from>
    <xdr:to>
      <xdr:col>11</xdr:col>
      <xdr:colOff>9525</xdr:colOff>
      <xdr:row>56</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755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160762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144235</xdr:rowOff>
    </xdr:from>
    <xdr:to>
      <xdr:col>20</xdr:col>
      <xdr:colOff>38100</xdr:colOff>
      <xdr:row>56</xdr:row>
      <xdr:rowOff>74385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136072</xdr:rowOff>
    </xdr:from>
    <xdr:to>
      <xdr:col>15</xdr:col>
      <xdr:colOff>149225</xdr:colOff>
      <xdr:row>57</xdr:row>
      <xdr:rowOff>66222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50999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103415</xdr:rowOff>
    </xdr:from>
    <xdr:to>
      <xdr:col>11</xdr:col>
      <xdr:colOff>60325</xdr:colOff>
      <xdr:row>57</xdr:row>
      <xdr:rowOff>33565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100">
              <a:latin typeface="ＭＳ Ｐゴシック" panose="020B0600070205080204" pitchFamily="50" charset="-128"/>
              <a:ea typeface="ＭＳ Ｐゴシック" panose="020B0600070205080204" pitchFamily="50" charset="-128"/>
            </a:rPr>
            <a:t>　その他経費については、主に操出金において、高齢化の進展や各種給付の増加に伴う介護保険特別会計や愛知県後期高齢者医療広域連合に係る操出が増加しているが、分母要因である地方交付税・臨時財政対策債発行可能額の大幅な増加により、結果としては前年度比</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9.6</a:t>
          </a:r>
          <a:r>
            <a:rPr kumimoji="1" lang="ja-JP" altLang="en-US" sz="11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159657</xdr:rowOff>
    </xdr:from>
    <xdr:to>
      <xdr:col>82</xdr:col>
      <xdr:colOff>107950</xdr:colOff>
      <xdr:row>55</xdr:row>
      <xdr:rowOff>53522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4179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53522</xdr:rowOff>
    </xdr:from>
    <xdr:to>
      <xdr:col>78</xdr:col>
      <xdr:colOff>69850</xdr:colOff>
      <xdr:row>56</xdr:row>
      <xdr:rowOff>110672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48327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27215</xdr:rowOff>
    </xdr:from>
    <xdr:to>
      <xdr:col>78</xdr:col>
      <xdr:colOff>120650</xdr:colOff>
      <xdr:row>56</xdr:row>
      <xdr:rowOff>128815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113592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110672</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690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132443</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690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108857</xdr:rowOff>
    </xdr:from>
    <xdr:to>
      <xdr:col>82</xdr:col>
      <xdr:colOff>158750</xdr:colOff>
      <xdr:row>55</xdr:row>
      <xdr:rowOff>39007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125384</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2722</xdr:rowOff>
    </xdr:from>
    <xdr:to>
      <xdr:col>78</xdr:col>
      <xdr:colOff>120650</xdr:colOff>
      <xdr:row>55</xdr:row>
      <xdr:rowOff>104322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114499</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59872</xdr:rowOff>
    </xdr:from>
    <xdr:to>
      <xdr:col>74</xdr:col>
      <xdr:colOff>31750</xdr:colOff>
      <xdr:row>56</xdr:row>
      <xdr:rowOff>161472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199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81643</xdr:rowOff>
    </xdr:from>
    <xdr:to>
      <xdr:col>65</xdr:col>
      <xdr:colOff>53975</xdr:colOff>
      <xdr:row>57</xdr:row>
      <xdr:rowOff>11793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21970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一部事務組合への負担金の減や令和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年度開始の幼児給食費無償化を廃止したことにより、前年度比</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11.4</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基本的には減少傾向が続いており、類似団体平均値に近い値で推移しているが、今後も一部事務組合負担金や各種団体への補助金等を精査していく必要がある。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37</xdr:row>
      <xdr:rowOff>37846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24890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37</xdr:row>
      <xdr:rowOff>37846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2717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136144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2717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168148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3083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公債費については、新型コロナウイルス感染症拡大の影響により利率が減少したことによる利子償還金が減少したが、令和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年度発行の合併特例債（基金造成）の償還開始を主な要因とした元金償還金の増加により、全体としては</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億円増加した。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公債費の経常収支比率としては、分母要因の増加に伴い前年度から</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ポイント減少し</a:t>
          </a:r>
          <a:r>
            <a:rPr kumimoji="1" lang="en-US" altLang="ja-JP" sz="1100">
              <a:latin typeface="ＭＳ Ｐゴシック" panose="020B0600070205080204" pitchFamily="50" charset="-128"/>
              <a:ea typeface="ＭＳ Ｐゴシック" panose="020B0600070205080204" pitchFamily="50" charset="-128"/>
            </a:rPr>
            <a:t>14.7</a:t>
          </a:r>
          <a:r>
            <a:rPr kumimoji="1" lang="ja-JP" altLang="en-US" sz="1100">
              <a:latin typeface="ＭＳ Ｐゴシック" panose="020B0600070205080204" pitchFamily="50" charset="-128"/>
              <a:ea typeface="ＭＳ Ｐゴシック" panose="020B0600070205080204" pitchFamily="50" charset="-128"/>
            </a:rPr>
            <a:t>％となったものの、類似団体平均値を超える結果となった。</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85089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2486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123207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142239</xdr:rowOff>
    </xdr:from>
    <xdr:to>
      <xdr:col>19</xdr:col>
      <xdr:colOff>187325</xdr:colOff>
      <xdr:row>77</xdr:row>
      <xdr:rowOff>85089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1724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76</xdr:row>
      <xdr:rowOff>142239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0352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107950</xdr:rowOff>
    </xdr:from>
    <xdr:to>
      <xdr:col>11</xdr:col>
      <xdr:colOff>9525</xdr:colOff>
      <xdr:row>76</xdr:row>
      <xdr:rowOff>5080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966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80011</xdr:rowOff>
    </xdr:from>
    <xdr:to>
      <xdr:col>11</xdr:col>
      <xdr:colOff>60325</xdr:colOff>
      <xdr:row>78</xdr:row>
      <xdr:rowOff>10161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166388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139716</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34289</xdr:rowOff>
    </xdr:from>
    <xdr:to>
      <xdr:col>20</xdr:col>
      <xdr:colOff>38100</xdr:colOff>
      <xdr:row>77</xdr:row>
      <xdr:rowOff>135889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146066</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91439</xdr:rowOff>
    </xdr:from>
    <xdr:to>
      <xdr:col>15</xdr:col>
      <xdr:colOff>149225</xdr:colOff>
      <xdr:row>77</xdr:row>
      <xdr:rowOff>21589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125730</xdr:rowOff>
    </xdr:from>
    <xdr:to>
      <xdr:col>11</xdr:col>
      <xdr:colOff>60325</xdr:colOff>
      <xdr:row>76</xdr:row>
      <xdr:rowOff>55880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66057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57150</xdr:rowOff>
    </xdr:from>
    <xdr:to>
      <xdr:col>6</xdr:col>
      <xdr:colOff>171450</xdr:colOff>
      <xdr:row>75</xdr:row>
      <xdr:rowOff>158750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168927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公債費は</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億円の増加である一方、公債費以外の経費については物件費や補助費等の減を主な要因に</a:t>
          </a:r>
          <a:r>
            <a:rPr kumimoji="1" lang="en-US" altLang="ja-JP" sz="1100">
              <a:latin typeface="ＭＳ Ｐゴシック" panose="020B0600070205080204" pitchFamily="50" charset="-128"/>
              <a:ea typeface="ＭＳ Ｐゴシック" panose="020B0600070205080204" pitchFamily="50" charset="-128"/>
            </a:rPr>
            <a:t>4.9</a:t>
          </a:r>
          <a:r>
            <a:rPr kumimoji="1" lang="ja-JP" altLang="en-US" sz="1100">
              <a:latin typeface="ＭＳ Ｐゴシック" panose="020B0600070205080204" pitchFamily="50" charset="-128"/>
              <a:ea typeface="ＭＳ Ｐゴシック" panose="020B0600070205080204" pitchFamily="50" charset="-128"/>
            </a:rPr>
            <a:t>億円の減少となったことに加え、全体の経常収支比率の改善要因である、分母にあたる普通交付税・臨時財政対策債発行可能額の大幅な増加があったことにより、公債費以外の経常収支比率は前年度の</a:t>
          </a:r>
          <a:r>
            <a:rPr kumimoji="1" lang="en-US" altLang="ja-JP" sz="1100">
              <a:latin typeface="ＭＳ Ｐゴシック" panose="020B0600070205080204" pitchFamily="50" charset="-128"/>
              <a:ea typeface="ＭＳ Ｐゴシック" panose="020B0600070205080204" pitchFamily="50" charset="-128"/>
            </a:rPr>
            <a:t>83.1</a:t>
          </a:r>
          <a:r>
            <a:rPr kumimoji="1" lang="ja-JP" altLang="en-US" sz="1100">
              <a:latin typeface="ＭＳ Ｐゴシック" panose="020B0600070205080204" pitchFamily="50" charset="-128"/>
              <a:ea typeface="ＭＳ Ｐゴシック" panose="020B0600070205080204" pitchFamily="50" charset="-128"/>
            </a:rPr>
            <a:t>％から大きく改善し</a:t>
          </a:r>
          <a:r>
            <a:rPr kumimoji="1" lang="en-US" altLang="ja-JP" sz="1100">
              <a:latin typeface="ＭＳ Ｐゴシック" panose="020B0600070205080204" pitchFamily="50" charset="-128"/>
              <a:ea typeface="ＭＳ Ｐゴシック" panose="020B0600070205080204" pitchFamily="50" charset="-128"/>
            </a:rPr>
            <a:t>72.7</a:t>
          </a:r>
          <a:r>
            <a:rPr kumimoji="1" lang="ja-JP" altLang="en-US" sz="11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79</xdr:row>
      <xdr:rowOff>97282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166344"/>
          <a:ext cx="8382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56135</xdr:rowOff>
    </xdr:from>
    <xdr:to>
      <xdr:col>78</xdr:col>
      <xdr:colOff>69850</xdr:colOff>
      <xdr:row>79</xdr:row>
      <xdr:rowOff>97282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6006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14987</xdr:rowOff>
    </xdr:from>
    <xdr:to>
      <xdr:col>73</xdr:col>
      <xdr:colOff>180975</xdr:colOff>
      <xdr:row>79</xdr:row>
      <xdr:rowOff>56135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5595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14987</xdr:rowOff>
    </xdr:from>
    <xdr:to>
      <xdr:col>69</xdr:col>
      <xdr:colOff>92075</xdr:colOff>
      <xdr:row>79</xdr:row>
      <xdr:rowOff>161289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559537"/>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101871</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46482</xdr:rowOff>
    </xdr:from>
    <xdr:to>
      <xdr:col>78</xdr:col>
      <xdr:colOff>120650</xdr:colOff>
      <xdr:row>79</xdr:row>
      <xdr:rowOff>148082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132859</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677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5335</xdr:rowOff>
    </xdr:from>
    <xdr:to>
      <xdr:col>74</xdr:col>
      <xdr:colOff>31750</xdr:colOff>
      <xdr:row>79</xdr:row>
      <xdr:rowOff>106935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91712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135637</xdr:rowOff>
    </xdr:from>
    <xdr:to>
      <xdr:col>69</xdr:col>
      <xdr:colOff>142875</xdr:colOff>
      <xdr:row>79</xdr:row>
      <xdr:rowOff>65787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50564</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110489</xdr:rowOff>
    </xdr:from>
    <xdr:to>
      <xdr:col>65</xdr:col>
      <xdr:colOff>53975</xdr:colOff>
      <xdr:row>80</xdr:row>
      <xdr:rowOff>40639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25416</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27194</xdr:rowOff>
    </xdr:from>
    <xdr:to>
      <xdr:col>29</xdr:col>
      <xdr:colOff>127000</xdr:colOff>
      <xdr:row>18</xdr:row>
      <xdr:rowOff>60047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60919"/>
          <a:ext cx="647700" cy="32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27194</xdr:rowOff>
    </xdr:from>
    <xdr:to>
      <xdr:col>26</xdr:col>
      <xdr:colOff>50800</xdr:colOff>
      <xdr:row>18</xdr:row>
      <xdr:rowOff>93015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60919"/>
          <a:ext cx="698500" cy="65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156058</xdr:rowOff>
    </xdr:from>
    <xdr:to>
      <xdr:col>26</xdr:col>
      <xdr:colOff>101600</xdr:colOff>
      <xdr:row>17</xdr:row>
      <xdr:rowOff>86208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96385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15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87594</xdr:rowOff>
    </xdr:from>
    <xdr:to>
      <xdr:col>22</xdr:col>
      <xdr:colOff>114300</xdr:colOff>
      <xdr:row>18</xdr:row>
      <xdr:rowOff>93015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21319"/>
          <a:ext cx="698500" cy="5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11533</xdr:rowOff>
    </xdr:from>
    <xdr:to>
      <xdr:col>22</xdr:col>
      <xdr:colOff>165100</xdr:colOff>
      <xdr:row>17</xdr:row>
      <xdr:rowOff>113133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4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87104</xdr:rowOff>
    </xdr:from>
    <xdr:to>
      <xdr:col>18</xdr:col>
      <xdr:colOff>177800</xdr:colOff>
      <xdr:row>18</xdr:row>
      <xdr:rowOff>87594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20829"/>
          <a:ext cx="698500" cy="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31944</xdr:rowOff>
    </xdr:from>
    <xdr:to>
      <xdr:col>19</xdr:col>
      <xdr:colOff>38100</xdr:colOff>
      <xdr:row>17</xdr:row>
      <xdr:rowOff>133544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143721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49563</xdr:rowOff>
    </xdr:from>
    <xdr:to>
      <xdr:col>15</xdr:col>
      <xdr:colOff>101600</xdr:colOff>
      <xdr:row>17</xdr:row>
      <xdr:rowOff>151163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161340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9247</xdr:rowOff>
    </xdr:from>
    <xdr:to>
      <xdr:col>29</xdr:col>
      <xdr:colOff>177800</xdr:colOff>
      <xdr:row>18</xdr:row>
      <xdr:rowOff>110847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42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152774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1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147844</xdr:rowOff>
    </xdr:from>
    <xdr:to>
      <xdr:col>26</xdr:col>
      <xdr:colOff>101600</xdr:colOff>
      <xdr:row>18</xdr:row>
      <xdr:rowOff>77994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10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62771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9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42215</xdr:rowOff>
    </xdr:from>
    <xdr:to>
      <xdr:col>22</xdr:col>
      <xdr:colOff>165100</xdr:colOff>
      <xdr:row>18</xdr:row>
      <xdr:rowOff>143815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7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128592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6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36794</xdr:rowOff>
    </xdr:from>
    <xdr:to>
      <xdr:col>19</xdr:col>
      <xdr:colOff>38100</xdr:colOff>
      <xdr:row>18</xdr:row>
      <xdr:rowOff>138394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70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123171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5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36304</xdr:rowOff>
    </xdr:from>
    <xdr:to>
      <xdr:col>15</xdr:col>
      <xdr:colOff>101600</xdr:colOff>
      <xdr:row>18</xdr:row>
      <xdr:rowOff>137904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70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122681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5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265433</xdr:rowOff>
    </xdr:from>
    <xdr:to>
      <xdr:col>29</xdr:col>
      <xdr:colOff>127000</xdr:colOff>
      <xdr:row>35</xdr:row>
      <xdr:rowOff>337998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875783"/>
          <a:ext cx="647700" cy="72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265433</xdr:rowOff>
    </xdr:from>
    <xdr:to>
      <xdr:col>26</xdr:col>
      <xdr:colOff>50800</xdr:colOff>
      <xdr:row>36</xdr:row>
      <xdr:rowOff>14627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75783"/>
          <a:ext cx="698500" cy="92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196313</xdr:rowOff>
    </xdr:from>
    <xdr:to>
      <xdr:col>26</xdr:col>
      <xdr:colOff>101600</xdr:colOff>
      <xdr:row>35</xdr:row>
      <xdr:rowOff>297913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06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308090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75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14627</xdr:rowOff>
    </xdr:from>
    <xdr:to>
      <xdr:col>22</xdr:col>
      <xdr:colOff>114300</xdr:colOff>
      <xdr:row>36</xdr:row>
      <xdr:rowOff>86701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967877"/>
          <a:ext cx="698500" cy="72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196934</xdr:rowOff>
    </xdr:from>
    <xdr:to>
      <xdr:col>22</xdr:col>
      <xdr:colOff>165100</xdr:colOff>
      <xdr:row>35</xdr:row>
      <xdr:rowOff>298534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308711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7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86701</xdr:rowOff>
    </xdr:from>
    <xdr:to>
      <xdr:col>18</xdr:col>
      <xdr:colOff>177800</xdr:colOff>
      <xdr:row>36</xdr:row>
      <xdr:rowOff>115080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039951"/>
          <a:ext cx="698500" cy="2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182205</xdr:rowOff>
    </xdr:from>
    <xdr:to>
      <xdr:col>19</xdr:col>
      <xdr:colOff>38100</xdr:colOff>
      <xdr:row>35</xdr:row>
      <xdr:rowOff>283805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293982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6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156112</xdr:rowOff>
    </xdr:from>
    <xdr:to>
      <xdr:col>15</xdr:col>
      <xdr:colOff>101600</xdr:colOff>
      <xdr:row>35</xdr:row>
      <xdr:rowOff>257712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267889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287198</xdr:rowOff>
    </xdr:from>
    <xdr:to>
      <xdr:col>29</xdr:col>
      <xdr:colOff>177800</xdr:colOff>
      <xdr:row>36</xdr:row>
      <xdr:rowOff>45898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97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259275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214633</xdr:rowOff>
    </xdr:from>
    <xdr:to>
      <xdr:col>26</xdr:col>
      <xdr:colOff>101600</xdr:colOff>
      <xdr:row>35</xdr:row>
      <xdr:rowOff>316233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24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301010</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11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306727</xdr:rowOff>
    </xdr:from>
    <xdr:to>
      <xdr:col>22</xdr:col>
      <xdr:colOff>165100</xdr:colOff>
      <xdr:row>36</xdr:row>
      <xdr:rowOff>65427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17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50204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0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35901</xdr:rowOff>
    </xdr:from>
    <xdr:to>
      <xdr:col>19</xdr:col>
      <xdr:colOff>38100</xdr:colOff>
      <xdr:row>36</xdr:row>
      <xdr:rowOff>137501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89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122278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7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64280</xdr:rowOff>
    </xdr:from>
    <xdr:to>
      <xdr:col>15</xdr:col>
      <xdr:colOff>101600</xdr:colOff>
      <xdr:row>36</xdr:row>
      <xdr:rowOff>165880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17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150657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0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86,213
84,250
18.37
33,539,327
31,564,319
1,941,955
19,039,929
30,920,755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30962</xdr:rowOff>
    </xdr:from>
    <xdr:to>
      <xdr:col>24</xdr:col>
      <xdr:colOff>63500</xdr:colOff>
      <xdr:row>37</xdr:row>
      <xdr:rowOff>69977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74612"/>
          <a:ext cx="838200" cy="3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30962</xdr:rowOff>
    </xdr:from>
    <xdr:to>
      <xdr:col>19</xdr:col>
      <xdr:colOff>177800</xdr:colOff>
      <xdr:row>38</xdr:row>
      <xdr:rowOff>106858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74612"/>
          <a:ext cx="889000" cy="24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104477</xdr:rowOff>
    </xdr:from>
    <xdr:to>
      <xdr:col>15</xdr:col>
      <xdr:colOff>50800</xdr:colOff>
      <xdr:row>38</xdr:row>
      <xdr:rowOff>106858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619577"/>
          <a:ext cx="8890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104477</xdr:rowOff>
    </xdr:from>
    <xdr:to>
      <xdr:col>10</xdr:col>
      <xdr:colOff>114300</xdr:colOff>
      <xdr:row>38</xdr:row>
      <xdr:rowOff>134651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19577"/>
          <a:ext cx="889000" cy="3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19177</xdr:rowOff>
    </xdr:from>
    <xdr:to>
      <xdr:col>24</xdr:col>
      <xdr:colOff>114300</xdr:colOff>
      <xdr:row>37</xdr:row>
      <xdr:rowOff>120777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169054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4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151612</xdr:rowOff>
    </xdr:from>
    <xdr:to>
      <xdr:col>20</xdr:col>
      <xdr:colOff>38100</xdr:colOff>
      <xdr:row>37</xdr:row>
      <xdr:rowOff>81762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72889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1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56058</xdr:rowOff>
    </xdr:from>
    <xdr:to>
      <xdr:col>15</xdr:col>
      <xdr:colOff>101600</xdr:colOff>
      <xdr:row>38</xdr:row>
      <xdr:rowOff>157658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148785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53677</xdr:rowOff>
    </xdr:from>
    <xdr:to>
      <xdr:col>10</xdr:col>
      <xdr:colOff>165100</xdr:colOff>
      <xdr:row>38</xdr:row>
      <xdr:rowOff>155277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6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146404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6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83851</xdr:rowOff>
    </xdr:from>
    <xdr:to>
      <xdr:col>6</xdr:col>
      <xdr:colOff>38100</xdr:colOff>
      <xdr:row>39</xdr:row>
      <xdr:rowOff>14001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5128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81445</xdr:rowOff>
    </xdr:from>
    <xdr:to>
      <xdr:col>24</xdr:col>
      <xdr:colOff>63500</xdr:colOff>
      <xdr:row>56</xdr:row>
      <xdr:rowOff>85992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682645"/>
          <a:ext cx="838200" cy="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28257</xdr:rowOff>
    </xdr:from>
    <xdr:to>
      <xdr:col>19</xdr:col>
      <xdr:colOff>177800</xdr:colOff>
      <xdr:row>56</xdr:row>
      <xdr:rowOff>81445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629457"/>
          <a:ext cx="889000" cy="5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28257</xdr:rowOff>
    </xdr:from>
    <xdr:to>
      <xdr:col>15</xdr:col>
      <xdr:colOff>50800</xdr:colOff>
      <xdr:row>56</xdr:row>
      <xdr:rowOff>35840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29457"/>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162285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35840</xdr:rowOff>
    </xdr:from>
    <xdr:to>
      <xdr:col>10</xdr:col>
      <xdr:colOff>114300</xdr:colOff>
      <xdr:row>56</xdr:row>
      <xdr:rowOff>56718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37040"/>
          <a:ext cx="889000" cy="2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29151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35192</xdr:rowOff>
    </xdr:from>
    <xdr:to>
      <xdr:col>24</xdr:col>
      <xdr:colOff>114300</xdr:colOff>
      <xdr:row>56</xdr:row>
      <xdr:rowOff>136792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3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58069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8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30645</xdr:rowOff>
    </xdr:from>
    <xdr:to>
      <xdr:col>20</xdr:col>
      <xdr:colOff>38100</xdr:colOff>
      <xdr:row>56</xdr:row>
      <xdr:rowOff>132245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3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148772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0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148907</xdr:rowOff>
    </xdr:from>
    <xdr:to>
      <xdr:col>15</xdr:col>
      <xdr:colOff>101600</xdr:colOff>
      <xdr:row>56</xdr:row>
      <xdr:rowOff>79057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7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95584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156490</xdr:rowOff>
    </xdr:from>
    <xdr:to>
      <xdr:col>10</xdr:col>
      <xdr:colOff>165100</xdr:colOff>
      <xdr:row>56</xdr:row>
      <xdr:rowOff>86640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8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103167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6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5918</xdr:rowOff>
    </xdr:from>
    <xdr:to>
      <xdr:col>6</xdr:col>
      <xdr:colOff>38100</xdr:colOff>
      <xdr:row>56</xdr:row>
      <xdr:rowOff>107518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0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124045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82910</xdr:rowOff>
    </xdr:from>
    <xdr:to>
      <xdr:col>24</xdr:col>
      <xdr:colOff>63500</xdr:colOff>
      <xdr:row>79</xdr:row>
      <xdr:rowOff>84607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627460"/>
          <a:ext cx="838200" cy="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81700</xdr:rowOff>
    </xdr:from>
    <xdr:to>
      <xdr:col>19</xdr:col>
      <xdr:colOff>177800</xdr:colOff>
      <xdr:row>79</xdr:row>
      <xdr:rowOff>84607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626250"/>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60195</xdr:rowOff>
    </xdr:from>
    <xdr:to>
      <xdr:col>20</xdr:col>
      <xdr:colOff>38100</xdr:colOff>
      <xdr:row>78</xdr:row>
      <xdr:rowOff>161795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6872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0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80820</xdr:rowOff>
    </xdr:from>
    <xdr:to>
      <xdr:col>15</xdr:col>
      <xdr:colOff>50800</xdr:colOff>
      <xdr:row>79</xdr:row>
      <xdr:rowOff>81700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625370"/>
          <a:ext cx="889000" cy="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92492</xdr:rowOff>
    </xdr:from>
    <xdr:to>
      <xdr:col>15</xdr:col>
      <xdr:colOff>101600</xdr:colOff>
      <xdr:row>79</xdr:row>
      <xdr:rowOff>22642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39169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80820</xdr:rowOff>
    </xdr:from>
    <xdr:to>
      <xdr:col>10</xdr:col>
      <xdr:colOff>114300</xdr:colOff>
      <xdr:row>79</xdr:row>
      <xdr:rowOff>81310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625370"/>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86385</xdr:rowOff>
    </xdr:from>
    <xdr:to>
      <xdr:col>10</xdr:col>
      <xdr:colOff>165100</xdr:colOff>
      <xdr:row>79</xdr:row>
      <xdr:rowOff>16535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5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33062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3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58235</xdr:rowOff>
    </xdr:from>
    <xdr:to>
      <xdr:col>6</xdr:col>
      <xdr:colOff>38100</xdr:colOff>
      <xdr:row>78</xdr:row>
      <xdr:rowOff>159835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4912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0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32110</xdr:rowOff>
    </xdr:from>
    <xdr:to>
      <xdr:col>24</xdr:col>
      <xdr:colOff>114300</xdr:colOff>
      <xdr:row>79</xdr:row>
      <xdr:rowOff>133710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7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118487</xdr:rowOff>
    </xdr:from>
    <xdr:ext cx="378565"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91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33807</xdr:rowOff>
    </xdr:from>
    <xdr:to>
      <xdr:col>20</xdr:col>
      <xdr:colOff>38100</xdr:colOff>
      <xdr:row>79</xdr:row>
      <xdr:rowOff>135407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7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126534</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608017" y="13671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30900</xdr:rowOff>
    </xdr:from>
    <xdr:to>
      <xdr:col>15</xdr:col>
      <xdr:colOff>101600</xdr:colOff>
      <xdr:row>79</xdr:row>
      <xdr:rowOff>132500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123627</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17" y="13668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30020</xdr:rowOff>
    </xdr:from>
    <xdr:to>
      <xdr:col>10</xdr:col>
      <xdr:colOff>165100</xdr:colOff>
      <xdr:row>79</xdr:row>
      <xdr:rowOff>131620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7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122747</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66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30510</xdr:rowOff>
    </xdr:from>
    <xdr:to>
      <xdr:col>6</xdr:col>
      <xdr:colOff>38100</xdr:colOff>
      <xdr:row>79</xdr:row>
      <xdr:rowOff>132110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123237</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66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139669</xdr:rowOff>
    </xdr:from>
    <xdr:to>
      <xdr:col>24</xdr:col>
      <xdr:colOff>62865</xdr:colOff>
      <xdr:row>97</xdr:row>
      <xdr:rowOff>100853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741619"/>
          <a:ext cx="1270" cy="989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104680</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3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100853</xdr:rowOff>
    </xdr:from>
    <xdr:to>
      <xdr:col>24</xdr:col>
      <xdr:colOff>152400</xdr:colOff>
      <xdr:row>97</xdr:row>
      <xdr:rowOff>100853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3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86346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516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139669</xdr:rowOff>
    </xdr:from>
    <xdr:to>
      <xdr:col>24</xdr:col>
      <xdr:colOff>152400</xdr:colOff>
      <xdr:row>91</xdr:row>
      <xdr:rowOff>139669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74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29804</xdr:rowOff>
    </xdr:from>
    <xdr:to>
      <xdr:col>24</xdr:col>
      <xdr:colOff>63500</xdr:colOff>
      <xdr:row>98</xdr:row>
      <xdr:rowOff>58837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60454"/>
          <a:ext cx="838200" cy="20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119191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35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96314</xdr:rowOff>
    </xdr:from>
    <xdr:to>
      <xdr:col>24</xdr:col>
      <xdr:colOff>114300</xdr:colOff>
      <xdr:row>96</xdr:row>
      <xdr:rowOff>26464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8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58837</xdr:rowOff>
    </xdr:from>
    <xdr:to>
      <xdr:col>19</xdr:col>
      <xdr:colOff>177800</xdr:colOff>
      <xdr:row>98</xdr:row>
      <xdr:rowOff>78214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60937"/>
          <a:ext cx="889000" cy="1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50510</xdr:rowOff>
    </xdr:from>
    <xdr:to>
      <xdr:col>20</xdr:col>
      <xdr:colOff>38100</xdr:colOff>
      <xdr:row>97</xdr:row>
      <xdr:rowOff>152110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8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168637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5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78214</xdr:rowOff>
    </xdr:from>
    <xdr:to>
      <xdr:col>15</xdr:col>
      <xdr:colOff>50800</xdr:colOff>
      <xdr:row>98</xdr:row>
      <xdr:rowOff>101524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80314"/>
          <a:ext cx="889000" cy="2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77310</xdr:rowOff>
    </xdr:from>
    <xdr:to>
      <xdr:col>15</xdr:col>
      <xdr:colOff>101600</xdr:colOff>
      <xdr:row>98</xdr:row>
      <xdr:rowOff>7460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0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23987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48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101287</xdr:rowOff>
    </xdr:from>
    <xdr:to>
      <xdr:col>10</xdr:col>
      <xdr:colOff>114300</xdr:colOff>
      <xdr:row>98</xdr:row>
      <xdr:rowOff>101524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903387"/>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107006</xdr:rowOff>
    </xdr:from>
    <xdr:to>
      <xdr:col>10</xdr:col>
      <xdr:colOff>165100</xdr:colOff>
      <xdr:row>98</xdr:row>
      <xdr:rowOff>37156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37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53683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51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108972</xdr:rowOff>
    </xdr:from>
    <xdr:to>
      <xdr:col>6</xdr:col>
      <xdr:colOff>38100</xdr:colOff>
      <xdr:row>98</xdr:row>
      <xdr:rowOff>39122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3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55649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1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150454</xdr:rowOff>
    </xdr:from>
    <xdr:to>
      <xdr:col>24</xdr:col>
      <xdr:colOff>114300</xdr:colOff>
      <xdr:row>97</xdr:row>
      <xdr:rowOff>80604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0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65381</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2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8037</xdr:rowOff>
    </xdr:from>
    <xdr:to>
      <xdr:col>20</xdr:col>
      <xdr:colOff>38100</xdr:colOff>
      <xdr:row>98</xdr:row>
      <xdr:rowOff>109637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1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100764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0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27414</xdr:rowOff>
    </xdr:from>
    <xdr:to>
      <xdr:col>15</xdr:col>
      <xdr:colOff>101600</xdr:colOff>
      <xdr:row>98</xdr:row>
      <xdr:rowOff>129014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2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120141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2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50724</xdr:rowOff>
    </xdr:from>
    <xdr:to>
      <xdr:col>10</xdr:col>
      <xdr:colOff>165100</xdr:colOff>
      <xdr:row>98</xdr:row>
      <xdr:rowOff>152324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5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143451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4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50487</xdr:rowOff>
    </xdr:from>
    <xdr:to>
      <xdr:col>6</xdr:col>
      <xdr:colOff>38100</xdr:colOff>
      <xdr:row>98</xdr:row>
      <xdr:rowOff>152087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5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143214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4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85265</xdr:rowOff>
    </xdr:from>
    <xdr:to>
      <xdr:col>54</xdr:col>
      <xdr:colOff>189865</xdr:colOff>
      <xdr:row>38</xdr:row>
      <xdr:rowOff>158302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571665"/>
          <a:ext cx="1270" cy="110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162129</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7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158302</xdr:rowOff>
    </xdr:from>
    <xdr:to>
      <xdr:col>55</xdr:col>
      <xdr:colOff>88900</xdr:colOff>
      <xdr:row>38</xdr:row>
      <xdr:rowOff>158302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7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31942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34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85265</xdr:rowOff>
    </xdr:from>
    <xdr:to>
      <xdr:col>55</xdr:col>
      <xdr:colOff>88900</xdr:colOff>
      <xdr:row>32</xdr:row>
      <xdr:rowOff>85265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75797</xdr:rowOff>
    </xdr:from>
    <xdr:to>
      <xdr:col>55</xdr:col>
      <xdr:colOff>0</xdr:colOff>
      <xdr:row>37</xdr:row>
      <xdr:rowOff>100228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390747"/>
          <a:ext cx="838200" cy="105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132865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33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109988</xdr:rowOff>
    </xdr:from>
    <xdr:to>
      <xdr:col>55</xdr:col>
      <xdr:colOff>50800</xdr:colOff>
      <xdr:row>37</xdr:row>
      <xdr:rowOff>40138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75797</xdr:rowOff>
    </xdr:from>
    <xdr:to>
      <xdr:col>50</xdr:col>
      <xdr:colOff>114300</xdr:colOff>
      <xdr:row>37</xdr:row>
      <xdr:rowOff>136242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390747"/>
          <a:ext cx="889000" cy="108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84928</xdr:rowOff>
    </xdr:from>
    <xdr:to>
      <xdr:col>50</xdr:col>
      <xdr:colOff>165100</xdr:colOff>
      <xdr:row>31</xdr:row>
      <xdr:rowOff>15078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2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31605</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50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136242</xdr:rowOff>
    </xdr:from>
    <xdr:to>
      <xdr:col>45</xdr:col>
      <xdr:colOff>177800</xdr:colOff>
      <xdr:row>37</xdr:row>
      <xdr:rowOff>144710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479892"/>
          <a:ext cx="889000" cy="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133029</xdr:rowOff>
    </xdr:from>
    <xdr:to>
      <xdr:col>46</xdr:col>
      <xdr:colOff>38100</xdr:colOff>
      <xdr:row>37</xdr:row>
      <xdr:rowOff>63179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3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79706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08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141977</xdr:rowOff>
    </xdr:from>
    <xdr:to>
      <xdr:col>41</xdr:col>
      <xdr:colOff>50800</xdr:colOff>
      <xdr:row>37</xdr:row>
      <xdr:rowOff>144710</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485627"/>
          <a:ext cx="889000" cy="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851</xdr:rowOff>
    </xdr:from>
    <xdr:to>
      <xdr:col>41</xdr:col>
      <xdr:colOff>101600</xdr:colOff>
      <xdr:row>37</xdr:row>
      <xdr:rowOff>102451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4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118978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11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13700</xdr:rowOff>
    </xdr:from>
    <xdr:to>
      <xdr:col>36</xdr:col>
      <xdr:colOff>165100</xdr:colOff>
      <xdr:row>37</xdr:row>
      <xdr:rowOff>115300</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131827</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13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49428</xdr:rowOff>
    </xdr:from>
    <xdr:to>
      <xdr:col>55</xdr:col>
      <xdr:colOff>50800</xdr:colOff>
      <xdr:row>37</xdr:row>
      <xdr:rowOff>151028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3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27855</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37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24997</xdr:rowOff>
    </xdr:from>
    <xdr:to>
      <xdr:col>50</xdr:col>
      <xdr:colOff>165100</xdr:colOff>
      <xdr:row>31</xdr:row>
      <xdr:rowOff>126597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33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117724</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43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85442</xdr:rowOff>
    </xdr:from>
    <xdr:to>
      <xdr:col>46</xdr:col>
      <xdr:colOff>38100</xdr:colOff>
      <xdr:row>38</xdr:row>
      <xdr:rowOff>15593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4290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6719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52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93910</xdr:rowOff>
    </xdr:from>
    <xdr:to>
      <xdr:col>41</xdr:col>
      <xdr:colOff>101600</xdr:colOff>
      <xdr:row>38</xdr:row>
      <xdr:rowOff>24061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4375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15187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53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91177</xdr:rowOff>
    </xdr:from>
    <xdr:to>
      <xdr:col>36</xdr:col>
      <xdr:colOff>165100</xdr:colOff>
      <xdr:row>38</xdr:row>
      <xdr:rowOff>21327</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43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12454</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52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167001</xdr:rowOff>
    </xdr:from>
    <xdr:to>
      <xdr:col>55</xdr:col>
      <xdr:colOff>0</xdr:colOff>
      <xdr:row>58</xdr:row>
      <xdr:rowOff>37418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939651"/>
          <a:ext cx="838200" cy="4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83399</xdr:rowOff>
    </xdr:from>
    <xdr:to>
      <xdr:col>50</xdr:col>
      <xdr:colOff>114300</xdr:colOff>
      <xdr:row>57</xdr:row>
      <xdr:rowOff>167001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9856049"/>
          <a:ext cx="889000" cy="8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39239</xdr:rowOff>
    </xdr:from>
    <xdr:to>
      <xdr:col>50</xdr:col>
      <xdr:colOff>165100</xdr:colOff>
      <xdr:row>55</xdr:row>
      <xdr:rowOff>140839</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157366</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83399</xdr:rowOff>
    </xdr:from>
    <xdr:to>
      <xdr:col>45</xdr:col>
      <xdr:colOff>177800</xdr:colOff>
      <xdr:row>57</xdr:row>
      <xdr:rowOff>124885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9856049"/>
          <a:ext cx="889000" cy="4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54795</xdr:rowOff>
    </xdr:from>
    <xdr:to>
      <xdr:col>46</xdr:col>
      <xdr:colOff>38100</xdr:colOff>
      <xdr:row>55</xdr:row>
      <xdr:rowOff>156395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1472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108665</xdr:rowOff>
    </xdr:from>
    <xdr:to>
      <xdr:col>41</xdr:col>
      <xdr:colOff>50800</xdr:colOff>
      <xdr:row>57</xdr:row>
      <xdr:rowOff>124885</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709865"/>
          <a:ext cx="889000" cy="18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138604</xdr:rowOff>
    </xdr:from>
    <xdr:to>
      <xdr:col>41</xdr:col>
      <xdr:colOff>101600</xdr:colOff>
      <xdr:row>56</xdr:row>
      <xdr:rowOff>68754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85281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144852</xdr:rowOff>
    </xdr:from>
    <xdr:to>
      <xdr:col>36</xdr:col>
      <xdr:colOff>165100</xdr:colOff>
      <xdr:row>56</xdr:row>
      <xdr:rowOff>75002</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57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91529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34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158068</xdr:rowOff>
    </xdr:from>
    <xdr:to>
      <xdr:col>55</xdr:col>
      <xdr:colOff>50800</xdr:colOff>
      <xdr:row>58</xdr:row>
      <xdr:rowOff>88218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93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136495</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90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116201</xdr:rowOff>
    </xdr:from>
    <xdr:to>
      <xdr:col>50</xdr:col>
      <xdr:colOff>165100</xdr:colOff>
      <xdr:row>58</xdr:row>
      <xdr:rowOff>46351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88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37478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98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32599</xdr:rowOff>
    </xdr:from>
    <xdr:to>
      <xdr:col>46</xdr:col>
      <xdr:colOff>38100</xdr:colOff>
      <xdr:row>57</xdr:row>
      <xdr:rowOff>134199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80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125326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89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74085</xdr:rowOff>
    </xdr:from>
    <xdr:to>
      <xdr:col>41</xdr:col>
      <xdr:colOff>101600</xdr:colOff>
      <xdr:row>58</xdr:row>
      <xdr:rowOff>4235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8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166812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93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57865</xdr:rowOff>
    </xdr:from>
    <xdr:to>
      <xdr:col>36</xdr:col>
      <xdr:colOff>165100</xdr:colOff>
      <xdr:row>56</xdr:row>
      <xdr:rowOff>159465</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65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150592</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75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152216</xdr:rowOff>
    </xdr:from>
    <xdr:to>
      <xdr:col>55</xdr:col>
      <xdr:colOff>0</xdr:colOff>
      <xdr:row>79</xdr:row>
      <xdr:rowOff>712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3525316"/>
          <a:ext cx="8382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152216</xdr:rowOff>
    </xdr:from>
    <xdr:to>
      <xdr:col>50</xdr:col>
      <xdr:colOff>114300</xdr:colOff>
      <xdr:row>79</xdr:row>
      <xdr:rowOff>5207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8750300" y="13525316"/>
          <a:ext cx="889000" cy="2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154718</xdr:rowOff>
    </xdr:from>
    <xdr:to>
      <xdr:col>50</xdr:col>
      <xdr:colOff>165100</xdr:colOff>
      <xdr:row>77</xdr:row>
      <xdr:rowOff>84868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18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101395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296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162750</xdr:rowOff>
    </xdr:from>
    <xdr:to>
      <xdr:col>45</xdr:col>
      <xdr:colOff>177800</xdr:colOff>
      <xdr:row>79</xdr:row>
      <xdr:rowOff>5207</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3535850"/>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5062</xdr:rowOff>
    </xdr:from>
    <xdr:to>
      <xdr:col>46</xdr:col>
      <xdr:colOff>38100</xdr:colOff>
      <xdr:row>77</xdr:row>
      <xdr:rowOff>106662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20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123189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98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14960</xdr:rowOff>
    </xdr:from>
    <xdr:to>
      <xdr:col>41</xdr:col>
      <xdr:colOff>50800</xdr:colOff>
      <xdr:row>78</xdr:row>
      <xdr:rowOff>162750</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3388060"/>
          <a:ext cx="889000" cy="14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66859</xdr:rowOff>
    </xdr:from>
    <xdr:to>
      <xdr:col>41</xdr:col>
      <xdr:colOff>101600</xdr:colOff>
      <xdr:row>77</xdr:row>
      <xdr:rowOff>168459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26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13536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04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29902</xdr:rowOff>
    </xdr:from>
    <xdr:to>
      <xdr:col>36</xdr:col>
      <xdr:colOff>165100</xdr:colOff>
      <xdr:row>77</xdr:row>
      <xdr:rowOff>131502</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23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148029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00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121362</xdr:rowOff>
    </xdr:from>
    <xdr:to>
      <xdr:col>55</xdr:col>
      <xdr:colOff>50800</xdr:colOff>
      <xdr:row>79</xdr:row>
      <xdr:rowOff>51512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4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36289</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40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101416</xdr:rowOff>
    </xdr:from>
    <xdr:to>
      <xdr:col>50</xdr:col>
      <xdr:colOff>165100</xdr:colOff>
      <xdr:row>79</xdr:row>
      <xdr:rowOff>31566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47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22693</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04428" y="1356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125857</xdr:rowOff>
    </xdr:from>
    <xdr:to>
      <xdr:col>46</xdr:col>
      <xdr:colOff>38100</xdr:colOff>
      <xdr:row>79</xdr:row>
      <xdr:rowOff>56007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49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47134</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15428" y="1359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111950</xdr:rowOff>
    </xdr:from>
    <xdr:to>
      <xdr:col>41</xdr:col>
      <xdr:colOff>101600</xdr:colOff>
      <xdr:row>79</xdr:row>
      <xdr:rowOff>42100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48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33227</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626428" y="1357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135610</xdr:rowOff>
    </xdr:from>
    <xdr:to>
      <xdr:col>36</xdr:col>
      <xdr:colOff>165100</xdr:colOff>
      <xdr:row>78</xdr:row>
      <xdr:rowOff>65760</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33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56887</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342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45419</xdr:rowOff>
    </xdr:from>
    <xdr:to>
      <xdr:col>55</xdr:col>
      <xdr:colOff>0</xdr:colOff>
      <xdr:row>98</xdr:row>
      <xdr:rowOff>59461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9639300" y="16847519"/>
          <a:ext cx="8382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128629</xdr:rowOff>
    </xdr:from>
    <xdr:to>
      <xdr:col>50</xdr:col>
      <xdr:colOff>114300</xdr:colOff>
      <xdr:row>98</xdr:row>
      <xdr:rowOff>59461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8750300" y="16759279"/>
          <a:ext cx="889000" cy="10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136024</xdr:rowOff>
    </xdr:from>
    <xdr:to>
      <xdr:col>50</xdr:col>
      <xdr:colOff>165100</xdr:colOff>
      <xdr:row>96</xdr:row>
      <xdr:rowOff>66174</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82701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125788</xdr:rowOff>
    </xdr:from>
    <xdr:to>
      <xdr:col>45</xdr:col>
      <xdr:colOff>177800</xdr:colOff>
      <xdr:row>97</xdr:row>
      <xdr:rowOff>128629</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7861300" y="16756438"/>
          <a:ext cx="8890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164991</xdr:rowOff>
    </xdr:from>
    <xdr:to>
      <xdr:col>46</xdr:col>
      <xdr:colOff>38100</xdr:colOff>
      <xdr:row>96</xdr:row>
      <xdr:rowOff>95141</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111668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138018</xdr:rowOff>
    </xdr:from>
    <xdr:to>
      <xdr:col>41</xdr:col>
      <xdr:colOff>50800</xdr:colOff>
      <xdr:row>97</xdr:row>
      <xdr:rowOff>125788</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6972300" y="16597218"/>
          <a:ext cx="889000" cy="15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68376</xdr:rowOff>
    </xdr:from>
    <xdr:to>
      <xdr:col>41</xdr:col>
      <xdr:colOff>101600</xdr:colOff>
      <xdr:row>96</xdr:row>
      <xdr:rowOff>169976</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15053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112151</xdr:rowOff>
    </xdr:from>
    <xdr:to>
      <xdr:col>36</xdr:col>
      <xdr:colOff>165100</xdr:colOff>
      <xdr:row>97</xdr:row>
      <xdr:rowOff>42301</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33428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166069</xdr:rowOff>
    </xdr:from>
    <xdr:to>
      <xdr:col>55</xdr:col>
      <xdr:colOff>50800</xdr:colOff>
      <xdr:row>98</xdr:row>
      <xdr:rowOff>96219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79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144496</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77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8661</xdr:rowOff>
    </xdr:from>
    <xdr:to>
      <xdr:col>50</xdr:col>
      <xdr:colOff>165100</xdr:colOff>
      <xdr:row>98</xdr:row>
      <xdr:rowOff>110261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8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101388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90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77829</xdr:rowOff>
    </xdr:from>
    <xdr:to>
      <xdr:col>46</xdr:col>
      <xdr:colOff>38100</xdr:colOff>
      <xdr:row>98</xdr:row>
      <xdr:rowOff>7979</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70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170556</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80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74988</xdr:rowOff>
    </xdr:from>
    <xdr:to>
      <xdr:col>41</xdr:col>
      <xdr:colOff>101600</xdr:colOff>
      <xdr:row>98</xdr:row>
      <xdr:rowOff>5138</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7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167715</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79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87218</xdr:rowOff>
    </xdr:from>
    <xdr:to>
      <xdr:col>36</xdr:col>
      <xdr:colOff>165100</xdr:colOff>
      <xdr:row>97</xdr:row>
      <xdr:rowOff>17368</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5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33895</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32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a:extLst>
            <a:ext uri="{FF2B5EF4-FFF2-40B4-BE49-F238E27FC236}">
              <a16:creationId xmlns:a16="http://schemas.microsoft.com/office/drawing/2014/main" id="{00000000-0008-0000-06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7" name="災害復旧事業費最小値テキスト">
          <a:extLst>
            <a:ext uri="{FF2B5EF4-FFF2-40B4-BE49-F238E27FC236}">
              <a16:creationId xmlns:a16="http://schemas.microsoft.com/office/drawing/2014/main" id="{00000000-0008-0000-0600-00000F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9" name="災害復旧事業費最大値テキスト">
          <a:extLst>
            <a:ext uri="{FF2B5EF4-FFF2-40B4-BE49-F238E27FC236}">
              <a16:creationId xmlns:a16="http://schemas.microsoft.com/office/drawing/2014/main" id="{00000000-0008-0000-0600-000011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2" name="災害復旧事業費平均値テキスト">
          <a:extLst>
            <a:ext uri="{FF2B5EF4-FFF2-40B4-BE49-F238E27FC236}">
              <a16:creationId xmlns:a16="http://schemas.microsoft.com/office/drawing/2014/main" id="{00000000-0008-0000-0600-000014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78907</xdr:rowOff>
    </xdr:from>
    <xdr:to>
      <xdr:col>81</xdr:col>
      <xdr:colOff>101600</xdr:colOff>
      <xdr:row>39</xdr:row>
      <xdr:rowOff>9057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5430500" y="659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25584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36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110650</xdr:rowOff>
    </xdr:from>
    <xdr:to>
      <xdr:col>76</xdr:col>
      <xdr:colOff>165100</xdr:colOff>
      <xdr:row>39</xdr:row>
      <xdr:rowOff>40800</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4541500" y="662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57327</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40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148467</xdr:rowOff>
    </xdr:from>
    <xdr:to>
      <xdr:col>72</xdr:col>
      <xdr:colOff>38100</xdr:colOff>
      <xdr:row>39</xdr:row>
      <xdr:rowOff>78617</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3652500" y="666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95144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43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5363</xdr:rowOff>
    </xdr:from>
    <xdr:to>
      <xdr:col>67</xdr:col>
      <xdr:colOff>101600</xdr:colOff>
      <xdr:row>39</xdr:row>
      <xdr:rowOff>106963</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2763500" y="669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123490</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46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51" name="災害復旧事業費該当値テキスト">
          <a:extLst>
            <a:ext uri="{FF2B5EF4-FFF2-40B4-BE49-F238E27FC236}">
              <a16:creationId xmlns:a16="http://schemas.microsoft.com/office/drawing/2014/main" id="{00000000-0008-0000-0600-000027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a:extLst>
            <a:ext uri="{FF2B5EF4-FFF2-40B4-BE49-F238E27FC236}">
              <a16:creationId xmlns:a16="http://schemas.microsoft.com/office/drawing/2014/main" id="{00000000-0008-0000-06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a:extLst>
            <a:ext uri="{FF2B5EF4-FFF2-40B4-BE49-F238E27FC236}">
              <a16:creationId xmlns:a16="http://schemas.microsoft.com/office/drawing/2014/main" id="{00000000-0008-0000-0600-00004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a:extLst>
            <a:ext uri="{FF2B5EF4-FFF2-40B4-BE49-F238E27FC236}">
              <a16:creationId xmlns:a16="http://schemas.microsoft.com/office/drawing/2014/main" id="{00000000-0008-0000-0600-00004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a:extLst>
            <a:ext uri="{FF2B5EF4-FFF2-40B4-BE49-F238E27FC236}">
              <a16:creationId xmlns:a16="http://schemas.microsoft.com/office/drawing/2014/main" id="{00000000-0008-0000-0600-00004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a:extLst>
            <a:ext uri="{FF2B5EF4-FFF2-40B4-BE49-F238E27FC236}">
              <a16:creationId xmlns:a16="http://schemas.microsoft.com/office/drawing/2014/main" id="{00000000-0008-0000-0600-00005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127457</xdr:rowOff>
    </xdr:from>
    <xdr:to>
      <xdr:col>85</xdr:col>
      <xdr:colOff>127000</xdr:colOff>
      <xdr:row>76</xdr:row>
      <xdr:rowOff>158268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5481300" y="13157657"/>
          <a:ext cx="838200" cy="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158268</xdr:rowOff>
    </xdr:from>
    <xdr:to>
      <xdr:col>81</xdr:col>
      <xdr:colOff>50800</xdr:colOff>
      <xdr:row>77</xdr:row>
      <xdr:rowOff>29008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4592300" y="13188468"/>
          <a:ext cx="889000" cy="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3747</xdr:rowOff>
    </xdr:from>
    <xdr:to>
      <xdr:col>81</xdr:col>
      <xdr:colOff>101600</xdr:colOff>
      <xdr:row>76</xdr:row>
      <xdr:rowOff>105347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121873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8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158344</xdr:rowOff>
    </xdr:from>
    <xdr:to>
      <xdr:col>76</xdr:col>
      <xdr:colOff>114300</xdr:colOff>
      <xdr:row>77</xdr:row>
      <xdr:rowOff>29008</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3703300" y="13188544"/>
          <a:ext cx="889000" cy="4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166915</xdr:rowOff>
    </xdr:from>
    <xdr:to>
      <xdr:col>76</xdr:col>
      <xdr:colOff>165100</xdr:colOff>
      <xdr:row>76</xdr:row>
      <xdr:rowOff>97065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113593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8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158344</xdr:rowOff>
    </xdr:from>
    <xdr:to>
      <xdr:col>71</xdr:col>
      <xdr:colOff>177800</xdr:colOff>
      <xdr:row>77</xdr:row>
      <xdr:rowOff>113461</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2814300" y="13188544"/>
          <a:ext cx="889000" cy="12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159423</xdr:rowOff>
    </xdr:from>
    <xdr:to>
      <xdr:col>72</xdr:col>
      <xdr:colOff>38100</xdr:colOff>
      <xdr:row>76</xdr:row>
      <xdr:rowOff>89573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106100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7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161455</xdr:rowOff>
    </xdr:from>
    <xdr:to>
      <xdr:col>67</xdr:col>
      <xdr:colOff>101600</xdr:colOff>
      <xdr:row>76</xdr:row>
      <xdr:rowOff>91605</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108132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79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76657</xdr:rowOff>
    </xdr:from>
    <xdr:to>
      <xdr:col>85</xdr:col>
      <xdr:colOff>177800</xdr:colOff>
      <xdr:row>77</xdr:row>
      <xdr:rowOff>6807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310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55084</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308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107468</xdr:rowOff>
    </xdr:from>
    <xdr:to>
      <xdr:col>81</xdr:col>
      <xdr:colOff>101600</xdr:colOff>
      <xdr:row>77</xdr:row>
      <xdr:rowOff>37618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313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28745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32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149658</xdr:rowOff>
    </xdr:from>
    <xdr:to>
      <xdr:col>76</xdr:col>
      <xdr:colOff>165100</xdr:colOff>
      <xdr:row>77</xdr:row>
      <xdr:rowOff>79808</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317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70935</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327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107544</xdr:rowOff>
    </xdr:from>
    <xdr:to>
      <xdr:col>72</xdr:col>
      <xdr:colOff>38100</xdr:colOff>
      <xdr:row>77</xdr:row>
      <xdr:rowOff>37694</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31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28821</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323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62661</xdr:rowOff>
    </xdr:from>
    <xdr:to>
      <xdr:col>67</xdr:col>
      <xdr:colOff>101600</xdr:colOff>
      <xdr:row>77</xdr:row>
      <xdr:rowOff>164261</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32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155388</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335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a:extLst>
            <a:ext uri="{FF2B5EF4-FFF2-40B4-BE49-F238E27FC236}">
              <a16:creationId xmlns:a16="http://schemas.microsoft.com/office/drawing/2014/main" id="{00000000-0008-0000-06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2" name="積立金最小値テキスト">
          <a:extLst>
            <a:ext uri="{FF2B5EF4-FFF2-40B4-BE49-F238E27FC236}">
              <a16:creationId xmlns:a16="http://schemas.microsoft.com/office/drawing/2014/main" id="{00000000-0008-0000-0600-0000B4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4" name="積立金最大値テキスト">
          <a:extLst>
            <a:ext uri="{FF2B5EF4-FFF2-40B4-BE49-F238E27FC236}">
              <a16:creationId xmlns:a16="http://schemas.microsoft.com/office/drawing/2014/main" id="{00000000-0008-0000-0600-0000B6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120856</xdr:rowOff>
    </xdr:from>
    <xdr:to>
      <xdr:col>85</xdr:col>
      <xdr:colOff>127000</xdr:colOff>
      <xdr:row>97</xdr:row>
      <xdr:rowOff>167980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5481300" y="16580056"/>
          <a:ext cx="838200" cy="2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7" name="積立金平均値テキスト">
          <a:extLst>
            <a:ext uri="{FF2B5EF4-FFF2-40B4-BE49-F238E27FC236}">
              <a16:creationId xmlns:a16="http://schemas.microsoft.com/office/drawing/2014/main" id="{00000000-0008-0000-0600-0000B9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120856</xdr:rowOff>
    </xdr:from>
    <xdr:to>
      <xdr:col>81</xdr:col>
      <xdr:colOff>50800</xdr:colOff>
      <xdr:row>98</xdr:row>
      <xdr:rowOff>124645</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4592300" y="16580056"/>
          <a:ext cx="889000" cy="34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116935</xdr:rowOff>
    </xdr:from>
    <xdr:to>
      <xdr:col>81</xdr:col>
      <xdr:colOff>101600</xdr:colOff>
      <xdr:row>98</xdr:row>
      <xdr:rowOff>47085</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5430500" y="167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38212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84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124645</xdr:rowOff>
    </xdr:from>
    <xdr:to>
      <xdr:col>76</xdr:col>
      <xdr:colOff>114300</xdr:colOff>
      <xdr:row>98</xdr:row>
      <xdr:rowOff>150868</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3703300" y="16926745"/>
          <a:ext cx="889000" cy="2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167408</xdr:rowOff>
    </xdr:from>
    <xdr:to>
      <xdr:col>76</xdr:col>
      <xdr:colOff>165100</xdr:colOff>
      <xdr:row>98</xdr:row>
      <xdr:rowOff>97558</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4541500" y="1679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114085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57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150868</xdr:rowOff>
    </xdr:from>
    <xdr:to>
      <xdr:col>71</xdr:col>
      <xdr:colOff>177800</xdr:colOff>
      <xdr:row>99</xdr:row>
      <xdr:rowOff>69585</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flipV="1">
          <a:off x="12814300" y="16952968"/>
          <a:ext cx="889000" cy="9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142115</xdr:rowOff>
    </xdr:from>
    <xdr:to>
      <xdr:col>72</xdr:col>
      <xdr:colOff>38100</xdr:colOff>
      <xdr:row>98</xdr:row>
      <xdr:rowOff>72265</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3652500" y="1677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88792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5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22442</xdr:rowOff>
    </xdr:from>
    <xdr:to>
      <xdr:col>67</xdr:col>
      <xdr:colOff>101600</xdr:colOff>
      <xdr:row>98</xdr:row>
      <xdr:rowOff>124042</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2763500" y="1682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140569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59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117180</xdr:rowOff>
    </xdr:from>
    <xdr:to>
      <xdr:col>85</xdr:col>
      <xdr:colOff>177800</xdr:colOff>
      <xdr:row>98</xdr:row>
      <xdr:rowOff>47330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6268700" y="1674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95607</xdr:rowOff>
    </xdr:from>
    <xdr:ext cx="534377" cy="259045"/>
    <xdr:sp macro="" textlink="">
      <xdr:nvSpPr>
        <xdr:cNvPr id="716" name="積立金該当値テキスト">
          <a:extLst>
            <a:ext uri="{FF2B5EF4-FFF2-40B4-BE49-F238E27FC236}">
              <a16:creationId xmlns:a16="http://schemas.microsoft.com/office/drawing/2014/main" id="{00000000-0008-0000-0600-0000CC020000}"/>
            </a:ext>
          </a:extLst>
        </xdr:cNvPr>
        <xdr:cNvSpPr txBox="1"/>
      </xdr:nvSpPr>
      <xdr:spPr>
        <a:xfrm>
          <a:off x="16370300" y="1672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70056</xdr:rowOff>
    </xdr:from>
    <xdr:to>
      <xdr:col>81</xdr:col>
      <xdr:colOff>101600</xdr:colOff>
      <xdr:row>97</xdr:row>
      <xdr:rowOff>206</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5430500" y="1652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16733</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5214111" y="1630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73845</xdr:rowOff>
    </xdr:from>
    <xdr:to>
      <xdr:col>76</xdr:col>
      <xdr:colOff>165100</xdr:colOff>
      <xdr:row>99</xdr:row>
      <xdr:rowOff>3995</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4541500" y="1687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166572</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4357428" y="169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100068</xdr:rowOff>
    </xdr:from>
    <xdr:to>
      <xdr:col>72</xdr:col>
      <xdr:colOff>38100</xdr:colOff>
      <xdr:row>99</xdr:row>
      <xdr:rowOff>30218</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3652500" y="1690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21345</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3468428" y="169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18785</xdr:rowOff>
    </xdr:from>
    <xdr:to>
      <xdr:col>67</xdr:col>
      <xdr:colOff>101600</xdr:colOff>
      <xdr:row>99</xdr:row>
      <xdr:rowOff>120385</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2763500" y="169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111512</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2579428" y="1708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00000000-0008-0000-06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投資及び出資金最小値テキスト">
          <a:extLst>
            <a:ext uri="{FF2B5EF4-FFF2-40B4-BE49-F238E27FC236}">
              <a16:creationId xmlns:a16="http://schemas.microsoft.com/office/drawing/2014/main" id="{00000000-0008-0000-06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1" name="投資及び出資金最大値テキスト">
          <a:extLst>
            <a:ext uri="{FF2B5EF4-FFF2-40B4-BE49-F238E27FC236}">
              <a16:creationId xmlns:a16="http://schemas.microsoft.com/office/drawing/2014/main" id="{00000000-0008-0000-0600-0000EF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17018</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21323300" y="6532118"/>
          <a:ext cx="8382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4" name="投資及び出資金平均値テキスト">
          <a:extLst>
            <a:ext uri="{FF2B5EF4-FFF2-40B4-BE49-F238E27FC236}">
              <a16:creationId xmlns:a16="http://schemas.microsoft.com/office/drawing/2014/main" id="{00000000-0008-0000-0600-0000F2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56896</xdr:rowOff>
    </xdr:from>
    <xdr:to>
      <xdr:col>112</xdr:col>
      <xdr:colOff>38100</xdr:colOff>
      <xdr:row>37</xdr:row>
      <xdr:rowOff>158496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1272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3573</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76496</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199428" y="624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143535</xdr:rowOff>
    </xdr:from>
    <xdr:to>
      <xdr:col>102</xdr:col>
      <xdr:colOff>165100</xdr:colOff>
      <xdr:row>38</xdr:row>
      <xdr:rowOff>73685</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9494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90212</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163119</xdr:rowOff>
    </xdr:from>
    <xdr:to>
      <xdr:col>98</xdr:col>
      <xdr:colOff>38100</xdr:colOff>
      <xdr:row>38</xdr:row>
      <xdr:rowOff>93269</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8605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109796</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137668</xdr:rowOff>
    </xdr:from>
    <xdr:to>
      <xdr:col>116</xdr:col>
      <xdr:colOff>114300</xdr:colOff>
      <xdr:row>38</xdr:row>
      <xdr:rowOff>67818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2110700" y="64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160545</xdr:rowOff>
    </xdr:from>
    <xdr:ext cx="469744" cy="259045"/>
    <xdr:sp macro="" textlink="">
      <xdr:nvSpPr>
        <xdr:cNvPr id="773" name="投資及び出資金該当値テキスト">
          <a:extLst>
            <a:ext uri="{FF2B5EF4-FFF2-40B4-BE49-F238E27FC236}">
              <a16:creationId xmlns:a16="http://schemas.microsoft.com/office/drawing/2014/main" id="{00000000-0008-0000-0600-000005030000}"/>
            </a:ext>
          </a:extLst>
        </xdr:cNvPr>
        <xdr:cNvSpPr txBox="1"/>
      </xdr:nvSpPr>
      <xdr:spPr>
        <a:xfrm>
          <a:off x="22212300" y="633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00000000-0008-0000-0600-00002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00000000-0008-0000-0600-00002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8" name="貸付金最大値テキスト">
          <a:extLst>
            <a:ext uri="{FF2B5EF4-FFF2-40B4-BE49-F238E27FC236}">
              <a16:creationId xmlns:a16="http://schemas.microsoft.com/office/drawing/2014/main" id="{00000000-0008-0000-0600-000028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148272</xdr:rowOff>
    </xdr:from>
    <xdr:to>
      <xdr:col>116</xdr:col>
      <xdr:colOff>63500</xdr:colOff>
      <xdr:row>58</xdr:row>
      <xdr:rowOff>148349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21323300" y="10092372"/>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101643</xdr:rowOff>
    </xdr:from>
    <xdr:ext cx="469744" cy="259045"/>
    <xdr:sp macro="" textlink="">
      <xdr:nvSpPr>
        <xdr:cNvPr id="811" name="貸付金平均値テキスト">
          <a:extLst>
            <a:ext uri="{FF2B5EF4-FFF2-40B4-BE49-F238E27FC236}">
              <a16:creationId xmlns:a16="http://schemas.microsoft.com/office/drawing/2014/main" id="{00000000-0008-0000-0600-00002B030000}"/>
            </a:ext>
          </a:extLst>
        </xdr:cNvPr>
        <xdr:cNvSpPr txBox="1"/>
      </xdr:nvSpPr>
      <xdr:spPr>
        <a:xfrm>
          <a:off x="22212300" y="987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148349</xdr:rowOff>
    </xdr:from>
    <xdr:to>
      <xdr:col>111</xdr:col>
      <xdr:colOff>177800</xdr:colOff>
      <xdr:row>58</xdr:row>
      <xdr:rowOff>148349</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20434300" y="100924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148234</xdr:rowOff>
    </xdr:from>
    <xdr:to>
      <xdr:col>107</xdr:col>
      <xdr:colOff>50800</xdr:colOff>
      <xdr:row>58</xdr:row>
      <xdr:rowOff>148349</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9545300" y="1009233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147854</xdr:rowOff>
    </xdr:from>
    <xdr:to>
      <xdr:col>102</xdr:col>
      <xdr:colOff>114300</xdr:colOff>
      <xdr:row>58</xdr:row>
      <xdr:rowOff>148234</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656300" y="1009195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97472</xdr:rowOff>
    </xdr:from>
    <xdr:to>
      <xdr:col>116</xdr:col>
      <xdr:colOff>114300</xdr:colOff>
      <xdr:row>59</xdr:row>
      <xdr:rowOff>27622</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2110700" y="1004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57192</xdr:rowOff>
    </xdr:from>
    <xdr:ext cx="469744" cy="259045"/>
    <xdr:sp macro="" textlink="">
      <xdr:nvSpPr>
        <xdr:cNvPr id="830" name="貸付金該当値テキスト">
          <a:extLst>
            <a:ext uri="{FF2B5EF4-FFF2-40B4-BE49-F238E27FC236}">
              <a16:creationId xmlns:a16="http://schemas.microsoft.com/office/drawing/2014/main" id="{00000000-0008-0000-0600-00003E030000}"/>
            </a:ext>
          </a:extLst>
        </xdr:cNvPr>
        <xdr:cNvSpPr txBox="1"/>
      </xdr:nvSpPr>
      <xdr:spPr>
        <a:xfrm>
          <a:off x="22212300" y="1000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97549</xdr:rowOff>
    </xdr:from>
    <xdr:to>
      <xdr:col>112</xdr:col>
      <xdr:colOff>38100</xdr:colOff>
      <xdr:row>59</xdr:row>
      <xdr:rowOff>27699</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1272500" y="1004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18826</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088428" y="1013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97549</xdr:rowOff>
    </xdr:from>
    <xdr:to>
      <xdr:col>107</xdr:col>
      <xdr:colOff>101600</xdr:colOff>
      <xdr:row>59</xdr:row>
      <xdr:rowOff>27699</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0383500" y="1004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18826</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199428" y="1013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97434</xdr:rowOff>
    </xdr:from>
    <xdr:to>
      <xdr:col>102</xdr:col>
      <xdr:colOff>165100</xdr:colOff>
      <xdr:row>59</xdr:row>
      <xdr:rowOff>27584</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9494500" y="1004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18711</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10428" y="1013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97054</xdr:rowOff>
    </xdr:from>
    <xdr:to>
      <xdr:col>98</xdr:col>
      <xdr:colOff>38100</xdr:colOff>
      <xdr:row>59</xdr:row>
      <xdr:rowOff>27204</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8605500" y="1004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18331</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21428" y="1013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00000000-0008-0000-0600-00006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6" name="繰出金最小値テキスト">
          <a:extLst>
            <a:ext uri="{FF2B5EF4-FFF2-40B4-BE49-F238E27FC236}">
              <a16:creationId xmlns:a16="http://schemas.microsoft.com/office/drawing/2014/main" id="{00000000-0008-0000-0600-000062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8" name="繰出金最大値テキスト">
          <a:extLst>
            <a:ext uri="{FF2B5EF4-FFF2-40B4-BE49-F238E27FC236}">
              <a16:creationId xmlns:a16="http://schemas.microsoft.com/office/drawing/2014/main" id="{00000000-0008-0000-0600-000064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125298</xdr:rowOff>
    </xdr:from>
    <xdr:to>
      <xdr:col>116</xdr:col>
      <xdr:colOff>63500</xdr:colOff>
      <xdr:row>78</xdr:row>
      <xdr:rowOff>3716</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1323300" y="13326948"/>
          <a:ext cx="8382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71" name="繰出金平均値テキスト">
          <a:extLst>
            <a:ext uri="{FF2B5EF4-FFF2-40B4-BE49-F238E27FC236}">
              <a16:creationId xmlns:a16="http://schemas.microsoft.com/office/drawing/2014/main" id="{00000000-0008-0000-0600-000067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68638</xdr:rowOff>
    </xdr:from>
    <xdr:to>
      <xdr:col>111</xdr:col>
      <xdr:colOff>177800</xdr:colOff>
      <xdr:row>77</xdr:row>
      <xdr:rowOff>125298</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0434300" y="13098838"/>
          <a:ext cx="889000" cy="22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79136</xdr:rowOff>
    </xdr:from>
    <xdr:to>
      <xdr:col>112</xdr:col>
      <xdr:colOff>38100</xdr:colOff>
      <xdr:row>77</xdr:row>
      <xdr:rowOff>9286</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1272500" y="131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25812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88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68638</xdr:rowOff>
    </xdr:from>
    <xdr:to>
      <xdr:col>107</xdr:col>
      <xdr:colOff>50800</xdr:colOff>
      <xdr:row>76</xdr:row>
      <xdr:rowOff>131046</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9545300" y="13098838"/>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63101</xdr:rowOff>
    </xdr:from>
    <xdr:to>
      <xdr:col>107</xdr:col>
      <xdr:colOff>101600</xdr:colOff>
      <xdr:row>75</xdr:row>
      <xdr:rowOff>164700</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0383500" y="129218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9778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6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71774</xdr:rowOff>
    </xdr:from>
    <xdr:to>
      <xdr:col>102</xdr:col>
      <xdr:colOff>114300</xdr:colOff>
      <xdr:row>76</xdr:row>
      <xdr:rowOff>131046</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656300" y="13101974"/>
          <a:ext cx="889000" cy="5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20091</xdr:rowOff>
    </xdr:from>
    <xdr:to>
      <xdr:col>102</xdr:col>
      <xdr:colOff>165100</xdr:colOff>
      <xdr:row>75</xdr:row>
      <xdr:rowOff>121691</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9494500" y="128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138218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6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9380</xdr:rowOff>
    </xdr:from>
    <xdr:to>
      <xdr:col>98</xdr:col>
      <xdr:colOff>38100</xdr:colOff>
      <xdr:row>75</xdr:row>
      <xdr:rowOff>110980</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8605500" y="1286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127507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64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124366</xdr:rowOff>
    </xdr:from>
    <xdr:to>
      <xdr:col>116</xdr:col>
      <xdr:colOff>114300</xdr:colOff>
      <xdr:row>78</xdr:row>
      <xdr:rowOff>54516</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2110700" y="1332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102793</xdr:rowOff>
    </xdr:from>
    <xdr:ext cx="534377" cy="259045"/>
    <xdr:sp macro="" textlink="">
      <xdr:nvSpPr>
        <xdr:cNvPr id="890" name="繰出金該当値テキスト">
          <a:extLst>
            <a:ext uri="{FF2B5EF4-FFF2-40B4-BE49-F238E27FC236}">
              <a16:creationId xmlns:a16="http://schemas.microsoft.com/office/drawing/2014/main" id="{00000000-0008-0000-0600-00007A030000}"/>
            </a:ext>
          </a:extLst>
        </xdr:cNvPr>
        <xdr:cNvSpPr txBox="1"/>
      </xdr:nvSpPr>
      <xdr:spPr>
        <a:xfrm>
          <a:off x="22212300" y="1330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74498</xdr:rowOff>
    </xdr:from>
    <xdr:to>
      <xdr:col>112</xdr:col>
      <xdr:colOff>38100</xdr:colOff>
      <xdr:row>78</xdr:row>
      <xdr:rowOff>4648</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1272500" y="132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167225</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056111" y="133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17838</xdr:rowOff>
    </xdr:from>
    <xdr:to>
      <xdr:col>107</xdr:col>
      <xdr:colOff>101600</xdr:colOff>
      <xdr:row>76</xdr:row>
      <xdr:rowOff>119438</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0383500" y="1304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110565</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0167111" y="1314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80246</xdr:rowOff>
    </xdr:from>
    <xdr:to>
      <xdr:col>102</xdr:col>
      <xdr:colOff>165100</xdr:colOff>
      <xdr:row>77</xdr:row>
      <xdr:rowOff>10396</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9494500" y="1311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1523</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278111" y="1320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20974</xdr:rowOff>
    </xdr:from>
    <xdr:to>
      <xdr:col>98</xdr:col>
      <xdr:colOff>38100</xdr:colOff>
      <xdr:row>76</xdr:row>
      <xdr:rowOff>122574</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8605500" y="1305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113701</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389111" y="1314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00000000-0008-0000-0600-00009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00000000-0008-0000-0600-00009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00000000-0008-0000-0600-00009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00000000-0008-0000-0600-00009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00000000-0008-0000-0600-0000A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00000000-0008-0000-0600-0000B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類似団体内において高順位で推移しているものは物件費である。物件費については、公共施設の維持管理・運営経費や借地料等によって物件費の順位が押し上げられているため、今後は公共施設の統廃合や借地のあり方を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普通建設事業費は減少傾向にある中、さらに類似団体内順位でも</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位と低い水準となっている。これは令和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年度の歳出削減の取組みとして、建設事業を抑制したためである。同様に、扶助費についても類似団体内で</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位と低い順位となっているが、扶助費は新型コロナウイルス感染症対策に係る給付事業やこども医療費の</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歳まで無償化拡大等によって増加しているため、類似団体全体が上昇系傾向にある中で本市の経費が相対的に減少したものと見込まれる。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愛知県北名古屋市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86,213
84,250
18.37
33,539,327
31,564,319
1,941,955
19,039,929
30,920,755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142443</xdr:rowOff>
    </xdr:from>
    <xdr:to>
      <xdr:col>24</xdr:col>
      <xdr:colOff>63500</xdr:colOff>
      <xdr:row>36</xdr:row>
      <xdr:rowOff>154331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314643"/>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153873</xdr:rowOff>
    </xdr:from>
    <xdr:to>
      <xdr:col>19</xdr:col>
      <xdr:colOff>177800</xdr:colOff>
      <xdr:row>36</xdr:row>
      <xdr:rowOff>142443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54623"/>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153873</xdr:rowOff>
    </xdr:from>
    <xdr:to>
      <xdr:col>15</xdr:col>
      <xdr:colOff>50800</xdr:colOff>
      <xdr:row>36</xdr:row>
      <xdr:rowOff>35001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54623"/>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35001</xdr:rowOff>
    </xdr:from>
    <xdr:to>
      <xdr:col>10</xdr:col>
      <xdr:colOff>114300</xdr:colOff>
      <xdr:row>36</xdr:row>
      <xdr:rowOff>48260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07201"/>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103531</xdr:rowOff>
    </xdr:from>
    <xdr:to>
      <xdr:col>24</xdr:col>
      <xdr:colOff>114300</xdr:colOff>
      <xdr:row>37</xdr:row>
      <xdr:rowOff>33681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81958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5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91643</xdr:rowOff>
    </xdr:from>
    <xdr:to>
      <xdr:col>20</xdr:col>
      <xdr:colOff>38100</xdr:colOff>
      <xdr:row>37</xdr:row>
      <xdr:rowOff>21793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12920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5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103073</xdr:rowOff>
    </xdr:from>
    <xdr:to>
      <xdr:col>15</xdr:col>
      <xdr:colOff>101600</xdr:colOff>
      <xdr:row>36</xdr:row>
      <xdr:rowOff>33223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0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24350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9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155651</xdr:rowOff>
    </xdr:from>
    <xdr:to>
      <xdr:col>10</xdr:col>
      <xdr:colOff>165100</xdr:colOff>
      <xdr:row>36</xdr:row>
      <xdr:rowOff>85801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5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76928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4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168910</xdr:rowOff>
    </xdr:from>
    <xdr:to>
      <xdr:col>6</xdr:col>
      <xdr:colOff>38100</xdr:colOff>
      <xdr:row>36</xdr:row>
      <xdr:rowOff>99060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90187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94624</xdr:rowOff>
    </xdr:from>
    <xdr:to>
      <xdr:col>24</xdr:col>
      <xdr:colOff>63500</xdr:colOff>
      <xdr:row>57</xdr:row>
      <xdr:rowOff>98694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352924"/>
          <a:ext cx="838200" cy="51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146337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76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94624</xdr:rowOff>
    </xdr:from>
    <xdr:to>
      <xdr:col>19</xdr:col>
      <xdr:colOff>177800</xdr:colOff>
      <xdr:row>57</xdr:row>
      <xdr:rowOff>134644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352924"/>
          <a:ext cx="889000" cy="55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9933</xdr:rowOff>
    </xdr:from>
    <xdr:to>
      <xdr:col>20</xdr:col>
      <xdr:colOff>38100</xdr:colOff>
      <xdr:row>54</xdr:row>
      <xdr:rowOff>111533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26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128060</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04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130899</xdr:rowOff>
    </xdr:from>
    <xdr:to>
      <xdr:col>15</xdr:col>
      <xdr:colOff>50800</xdr:colOff>
      <xdr:row>57</xdr:row>
      <xdr:rowOff>134644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903549"/>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151152</xdr:rowOff>
    </xdr:from>
    <xdr:to>
      <xdr:col>15</xdr:col>
      <xdr:colOff>101600</xdr:colOff>
      <xdr:row>57</xdr:row>
      <xdr:rowOff>81302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97829</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2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129500</xdr:rowOff>
    </xdr:from>
    <xdr:to>
      <xdr:col>10</xdr:col>
      <xdr:colOff>114300</xdr:colOff>
      <xdr:row>57</xdr:row>
      <xdr:rowOff>130899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902150"/>
          <a:ext cx="8890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157544</xdr:rowOff>
    </xdr:from>
    <xdr:to>
      <xdr:col>10</xdr:col>
      <xdr:colOff>165100</xdr:colOff>
      <xdr:row>57</xdr:row>
      <xdr:rowOff>87694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104221</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11195</xdr:rowOff>
    </xdr:from>
    <xdr:to>
      <xdr:col>6</xdr:col>
      <xdr:colOff>38100</xdr:colOff>
      <xdr:row>57</xdr:row>
      <xdr:rowOff>112795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129322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47894</xdr:rowOff>
    </xdr:from>
    <xdr:to>
      <xdr:col>24</xdr:col>
      <xdr:colOff>114300</xdr:colOff>
      <xdr:row>57</xdr:row>
      <xdr:rowOff>149494</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82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134271</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73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43824</xdr:rowOff>
    </xdr:from>
    <xdr:to>
      <xdr:col>20</xdr:col>
      <xdr:colOff>38100</xdr:colOff>
      <xdr:row>54</xdr:row>
      <xdr:rowOff>145424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0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136551</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39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83844</xdr:rowOff>
    </xdr:from>
    <xdr:to>
      <xdr:col>15</xdr:col>
      <xdr:colOff>101600</xdr:colOff>
      <xdr:row>58</xdr:row>
      <xdr:rowOff>13994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5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5121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4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80099</xdr:rowOff>
    </xdr:from>
    <xdr:to>
      <xdr:col>10</xdr:col>
      <xdr:colOff>165100</xdr:colOff>
      <xdr:row>58</xdr:row>
      <xdr:rowOff>10249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5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1376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4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78700</xdr:rowOff>
    </xdr:from>
    <xdr:to>
      <xdr:col>6</xdr:col>
      <xdr:colOff>38100</xdr:colOff>
      <xdr:row>58</xdr:row>
      <xdr:rowOff>8850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171427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4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145087</xdr:rowOff>
    </xdr:from>
    <xdr:to>
      <xdr:col>24</xdr:col>
      <xdr:colOff>62865</xdr:colOff>
      <xdr:row>77</xdr:row>
      <xdr:rowOff>63607</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146587"/>
          <a:ext cx="1270" cy="1118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67434</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6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63607</xdr:rowOff>
    </xdr:from>
    <xdr:to>
      <xdr:col>24</xdr:col>
      <xdr:colOff>152400</xdr:colOff>
      <xdr:row>77</xdr:row>
      <xdr:rowOff>63607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91764</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2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145087</xdr:rowOff>
    </xdr:from>
    <xdr:to>
      <xdr:col>24</xdr:col>
      <xdr:colOff>152400</xdr:colOff>
      <xdr:row>70</xdr:row>
      <xdr:rowOff>145087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146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71927</xdr:rowOff>
    </xdr:from>
    <xdr:to>
      <xdr:col>24</xdr:col>
      <xdr:colOff>63500</xdr:colOff>
      <xdr:row>77</xdr:row>
      <xdr:rowOff>45135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02127"/>
          <a:ext cx="838200" cy="14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33169</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720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10292</xdr:rowOff>
    </xdr:from>
    <xdr:to>
      <xdr:col>24</xdr:col>
      <xdr:colOff>114300</xdr:colOff>
      <xdr:row>75</xdr:row>
      <xdr:rowOff>111892</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45135</xdr:rowOff>
    </xdr:from>
    <xdr:to>
      <xdr:col>19</xdr:col>
      <xdr:colOff>177800</xdr:colOff>
      <xdr:row>77</xdr:row>
      <xdr:rowOff>83023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46785"/>
          <a:ext cx="889000" cy="3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124279</xdr:rowOff>
    </xdr:from>
    <xdr:to>
      <xdr:col>20</xdr:col>
      <xdr:colOff>38100</xdr:colOff>
      <xdr:row>77</xdr:row>
      <xdr:rowOff>54429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5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70957</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92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83023</xdr:rowOff>
    </xdr:from>
    <xdr:to>
      <xdr:col>15</xdr:col>
      <xdr:colOff>50800</xdr:colOff>
      <xdr:row>77</xdr:row>
      <xdr:rowOff>170287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84673"/>
          <a:ext cx="889000" cy="8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165222</xdr:rowOff>
    </xdr:from>
    <xdr:to>
      <xdr:col>15</xdr:col>
      <xdr:colOff>101600</xdr:colOff>
      <xdr:row>77</xdr:row>
      <xdr:rowOff>95372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9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111899</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7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96503</xdr:rowOff>
    </xdr:from>
    <xdr:to>
      <xdr:col>10</xdr:col>
      <xdr:colOff>114300</xdr:colOff>
      <xdr:row>77</xdr:row>
      <xdr:rowOff>170287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298153"/>
          <a:ext cx="889000" cy="7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36337</xdr:rowOff>
    </xdr:from>
    <xdr:to>
      <xdr:col>10</xdr:col>
      <xdr:colOff>165100</xdr:colOff>
      <xdr:row>77</xdr:row>
      <xdr:rowOff>137937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3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154464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01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20762</xdr:rowOff>
    </xdr:from>
    <xdr:to>
      <xdr:col>6</xdr:col>
      <xdr:colOff>38100</xdr:colOff>
      <xdr:row>77</xdr:row>
      <xdr:rowOff>122362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2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138889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9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21127</xdr:rowOff>
    </xdr:from>
    <xdr:to>
      <xdr:col>24</xdr:col>
      <xdr:colOff>114300</xdr:colOff>
      <xdr:row>76</xdr:row>
      <xdr:rowOff>122727</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5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171004</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2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165785</xdr:rowOff>
    </xdr:from>
    <xdr:to>
      <xdr:col>20</xdr:col>
      <xdr:colOff>38100</xdr:colOff>
      <xdr:row>77</xdr:row>
      <xdr:rowOff>95935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87062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88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32223</xdr:rowOff>
    </xdr:from>
    <xdr:to>
      <xdr:col>15</xdr:col>
      <xdr:colOff>101600</xdr:colOff>
      <xdr:row>77</xdr:row>
      <xdr:rowOff>133823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3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124950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2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119487</xdr:rowOff>
    </xdr:from>
    <xdr:to>
      <xdr:col>10</xdr:col>
      <xdr:colOff>165100</xdr:colOff>
      <xdr:row>78</xdr:row>
      <xdr:rowOff>49637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40764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1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45703</xdr:rowOff>
    </xdr:from>
    <xdr:to>
      <xdr:col>6</xdr:col>
      <xdr:colOff>38100</xdr:colOff>
      <xdr:row>77</xdr:row>
      <xdr:rowOff>147303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138430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4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142176</xdr:rowOff>
    </xdr:from>
    <xdr:to>
      <xdr:col>24</xdr:col>
      <xdr:colOff>63500</xdr:colOff>
      <xdr:row>99</xdr:row>
      <xdr:rowOff>41517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944276"/>
          <a:ext cx="838200" cy="7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161506</xdr:rowOff>
    </xdr:from>
    <xdr:to>
      <xdr:col>19</xdr:col>
      <xdr:colOff>177800</xdr:colOff>
      <xdr:row>99</xdr:row>
      <xdr:rowOff>41517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908300" y="16963606"/>
          <a:ext cx="889000" cy="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165240</xdr:rowOff>
    </xdr:from>
    <xdr:to>
      <xdr:col>20</xdr:col>
      <xdr:colOff>38100</xdr:colOff>
      <xdr:row>98</xdr:row>
      <xdr:rowOff>95390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79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111917</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57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161506</xdr:rowOff>
    </xdr:from>
    <xdr:to>
      <xdr:col>15</xdr:col>
      <xdr:colOff>50800</xdr:colOff>
      <xdr:row>99</xdr:row>
      <xdr:rowOff>4280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6963606"/>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59919</xdr:rowOff>
    </xdr:from>
    <xdr:to>
      <xdr:col>15</xdr:col>
      <xdr:colOff>101600</xdr:colOff>
      <xdr:row>98</xdr:row>
      <xdr:rowOff>161519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6596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63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4280</xdr:rowOff>
    </xdr:from>
    <xdr:to>
      <xdr:col>10</xdr:col>
      <xdr:colOff>114300</xdr:colOff>
      <xdr:row>99</xdr:row>
      <xdr:rowOff>17729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1130300" y="16977830"/>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64833</xdr:rowOff>
    </xdr:from>
    <xdr:to>
      <xdr:col>10</xdr:col>
      <xdr:colOff>165100</xdr:colOff>
      <xdr:row>98</xdr:row>
      <xdr:rowOff>166433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11510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64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93917</xdr:rowOff>
    </xdr:from>
    <xdr:to>
      <xdr:col>6</xdr:col>
      <xdr:colOff>38100</xdr:colOff>
      <xdr:row>99</xdr:row>
      <xdr:rowOff>24067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40594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6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91376</xdr:rowOff>
    </xdr:from>
    <xdr:to>
      <xdr:col>24</xdr:col>
      <xdr:colOff>114300</xdr:colOff>
      <xdr:row>99</xdr:row>
      <xdr:rowOff>21526</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89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69803</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8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162167</xdr:rowOff>
    </xdr:from>
    <xdr:to>
      <xdr:col>20</xdr:col>
      <xdr:colOff>38100</xdr:colOff>
      <xdr:row>99</xdr:row>
      <xdr:rowOff>92317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96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83444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705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110706</xdr:rowOff>
    </xdr:from>
    <xdr:to>
      <xdr:col>15</xdr:col>
      <xdr:colOff>101600</xdr:colOff>
      <xdr:row>99</xdr:row>
      <xdr:rowOff>40856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9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31983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700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124930</xdr:rowOff>
    </xdr:from>
    <xdr:to>
      <xdr:col>10</xdr:col>
      <xdr:colOff>165100</xdr:colOff>
      <xdr:row>99</xdr:row>
      <xdr:rowOff>55080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9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46207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701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138379</xdr:rowOff>
    </xdr:from>
    <xdr:to>
      <xdr:col>6</xdr:col>
      <xdr:colOff>38100</xdr:colOff>
      <xdr:row>99</xdr:row>
      <xdr:rowOff>68529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94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59656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703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164846</xdr:rowOff>
    </xdr:from>
    <xdr:to>
      <xdr:col>55</xdr:col>
      <xdr:colOff>0</xdr:colOff>
      <xdr:row>39</xdr:row>
      <xdr:rowOff>1016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679946"/>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164846</xdr:rowOff>
    </xdr:from>
    <xdr:to>
      <xdr:col>50</xdr:col>
      <xdr:colOff>114300</xdr:colOff>
      <xdr:row>38</xdr:row>
      <xdr:rowOff>167894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67994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37084</xdr:rowOff>
    </xdr:from>
    <xdr:to>
      <xdr:col>50</xdr:col>
      <xdr:colOff>165100</xdr:colOff>
      <xdr:row>36</xdr:row>
      <xdr:rowOff>138684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2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155211</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04428" y="598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167894</xdr:rowOff>
    </xdr:from>
    <xdr:to>
      <xdr:col>45</xdr:col>
      <xdr:colOff>177800</xdr:colOff>
      <xdr:row>38</xdr:row>
      <xdr:rowOff>170561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68299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159766</xdr:rowOff>
    </xdr:from>
    <xdr:to>
      <xdr:col>46</xdr:col>
      <xdr:colOff>38100</xdr:colOff>
      <xdr:row>36</xdr:row>
      <xdr:rowOff>89916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106443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593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168275</xdr:rowOff>
    </xdr:from>
    <xdr:to>
      <xdr:col>41</xdr:col>
      <xdr:colOff>50800</xdr:colOff>
      <xdr:row>38</xdr:row>
      <xdr:rowOff>170561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68337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131191</xdr:rowOff>
    </xdr:from>
    <xdr:to>
      <xdr:col>41</xdr:col>
      <xdr:colOff>101600</xdr:colOff>
      <xdr:row>36</xdr:row>
      <xdr:rowOff>61341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13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77868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590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123190</xdr:rowOff>
    </xdr:from>
    <xdr:to>
      <xdr:col>36</xdr:col>
      <xdr:colOff>165100</xdr:colOff>
      <xdr:row>36</xdr:row>
      <xdr:rowOff>53340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69867</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121666</xdr:rowOff>
    </xdr:from>
    <xdr:to>
      <xdr:col>55</xdr:col>
      <xdr:colOff>50800</xdr:colOff>
      <xdr:row>39</xdr:row>
      <xdr:rowOff>51816</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6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36593</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51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114046</xdr:rowOff>
    </xdr:from>
    <xdr:to>
      <xdr:col>50</xdr:col>
      <xdr:colOff>165100</xdr:colOff>
      <xdr:row>39</xdr:row>
      <xdr:rowOff>44196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35323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72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117094</xdr:rowOff>
    </xdr:from>
    <xdr:to>
      <xdr:col>46</xdr:col>
      <xdr:colOff>38100</xdr:colOff>
      <xdr:row>39</xdr:row>
      <xdr:rowOff>47244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6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38371</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724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119761</xdr:rowOff>
    </xdr:from>
    <xdr:to>
      <xdr:col>41</xdr:col>
      <xdr:colOff>101600</xdr:colOff>
      <xdr:row>39</xdr:row>
      <xdr:rowOff>49911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6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41038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117475</xdr:rowOff>
    </xdr:from>
    <xdr:to>
      <xdr:col>36</xdr:col>
      <xdr:colOff>165100</xdr:colOff>
      <xdr:row>39</xdr:row>
      <xdr:rowOff>47625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38752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725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78915</xdr:rowOff>
    </xdr:from>
    <xdr:to>
      <xdr:col>55</xdr:col>
      <xdr:colOff>0</xdr:colOff>
      <xdr:row>58</xdr:row>
      <xdr:rowOff>87099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10023015"/>
          <a:ext cx="8382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79121</xdr:rowOff>
    </xdr:from>
    <xdr:to>
      <xdr:col>50</xdr:col>
      <xdr:colOff>114300</xdr:colOff>
      <xdr:row>58</xdr:row>
      <xdr:rowOff>87099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10023221"/>
          <a:ext cx="8890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141112</xdr:rowOff>
    </xdr:from>
    <xdr:to>
      <xdr:col>50</xdr:col>
      <xdr:colOff>165100</xdr:colOff>
      <xdr:row>57</xdr:row>
      <xdr:rowOff>71262</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7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87789</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5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79121</xdr:rowOff>
    </xdr:from>
    <xdr:to>
      <xdr:col>45</xdr:col>
      <xdr:colOff>177800</xdr:colOff>
      <xdr:row>58</xdr:row>
      <xdr:rowOff>83099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10023221"/>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121772</xdr:rowOff>
    </xdr:from>
    <xdr:to>
      <xdr:col>46</xdr:col>
      <xdr:colOff>38100</xdr:colOff>
      <xdr:row>57</xdr:row>
      <xdr:rowOff>51922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72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68449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49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83099</xdr:rowOff>
    </xdr:from>
    <xdr:to>
      <xdr:col>41</xdr:col>
      <xdr:colOff>50800</xdr:colOff>
      <xdr:row>58</xdr:row>
      <xdr:rowOff>93042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10027199"/>
          <a:ext cx="8890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139581</xdr:rowOff>
    </xdr:from>
    <xdr:to>
      <xdr:col>41</xdr:col>
      <xdr:colOff>101600</xdr:colOff>
      <xdr:row>57</xdr:row>
      <xdr:rowOff>69731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74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86258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51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144564</xdr:rowOff>
    </xdr:from>
    <xdr:to>
      <xdr:col>36</xdr:col>
      <xdr:colOff>165100</xdr:colOff>
      <xdr:row>57</xdr:row>
      <xdr:rowOff>74714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74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91241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52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28115</xdr:rowOff>
    </xdr:from>
    <xdr:to>
      <xdr:col>55</xdr:col>
      <xdr:colOff>50800</xdr:colOff>
      <xdr:row>58</xdr:row>
      <xdr:rowOff>129715</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97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114492</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88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36299</xdr:rowOff>
    </xdr:from>
    <xdr:to>
      <xdr:col>50</xdr:col>
      <xdr:colOff>165100</xdr:colOff>
      <xdr:row>58</xdr:row>
      <xdr:rowOff>137899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98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129026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1007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28321</xdr:rowOff>
    </xdr:from>
    <xdr:to>
      <xdr:col>46</xdr:col>
      <xdr:colOff>38100</xdr:colOff>
      <xdr:row>58</xdr:row>
      <xdr:rowOff>129921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9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121048</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1006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32299</xdr:rowOff>
    </xdr:from>
    <xdr:to>
      <xdr:col>41</xdr:col>
      <xdr:colOff>101600</xdr:colOff>
      <xdr:row>58</xdr:row>
      <xdr:rowOff>133899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97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125026</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1006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42242</xdr:rowOff>
    </xdr:from>
    <xdr:to>
      <xdr:col>36</xdr:col>
      <xdr:colOff>165100</xdr:colOff>
      <xdr:row>58</xdr:row>
      <xdr:rowOff>143842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98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134969</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1007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137643</xdr:rowOff>
    </xdr:from>
    <xdr:to>
      <xdr:col>55</xdr:col>
      <xdr:colOff>0</xdr:colOff>
      <xdr:row>78</xdr:row>
      <xdr:rowOff>24006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339293"/>
          <a:ext cx="838200" cy="5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137643</xdr:rowOff>
    </xdr:from>
    <xdr:to>
      <xdr:col>50</xdr:col>
      <xdr:colOff>114300</xdr:colOff>
      <xdr:row>78</xdr:row>
      <xdr:rowOff>13170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339293"/>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13170</xdr:rowOff>
    </xdr:from>
    <xdr:to>
      <xdr:col>45</xdr:col>
      <xdr:colOff>177800</xdr:colOff>
      <xdr:row>78</xdr:row>
      <xdr:rowOff>57130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386270"/>
          <a:ext cx="889000" cy="4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55690</xdr:rowOff>
    </xdr:from>
    <xdr:to>
      <xdr:col>41</xdr:col>
      <xdr:colOff>50800</xdr:colOff>
      <xdr:row>78</xdr:row>
      <xdr:rowOff>57130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428790"/>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144656</xdr:rowOff>
    </xdr:from>
    <xdr:to>
      <xdr:col>55</xdr:col>
      <xdr:colOff>50800</xdr:colOff>
      <xdr:row>78</xdr:row>
      <xdr:rowOff>74806</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34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59583</xdr:rowOff>
    </xdr:from>
    <xdr:ext cx="469744"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26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86843</xdr:rowOff>
    </xdr:from>
    <xdr:to>
      <xdr:col>50</xdr:col>
      <xdr:colOff>165100</xdr:colOff>
      <xdr:row>78</xdr:row>
      <xdr:rowOff>16993</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2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8120</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04428" y="1338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133820</xdr:rowOff>
    </xdr:from>
    <xdr:to>
      <xdr:col>46</xdr:col>
      <xdr:colOff>38100</xdr:colOff>
      <xdr:row>78</xdr:row>
      <xdr:rowOff>63970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3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55097</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42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6330</xdr:rowOff>
    </xdr:from>
    <xdr:to>
      <xdr:col>41</xdr:col>
      <xdr:colOff>101600</xdr:colOff>
      <xdr:row>78</xdr:row>
      <xdr:rowOff>107930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3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99057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4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4890</xdr:rowOff>
    </xdr:from>
    <xdr:to>
      <xdr:col>36</xdr:col>
      <xdr:colOff>165100</xdr:colOff>
      <xdr:row>78</xdr:row>
      <xdr:rowOff>106490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3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97617</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347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143117</xdr:rowOff>
    </xdr:from>
    <xdr:to>
      <xdr:col>55</xdr:col>
      <xdr:colOff>0</xdr:colOff>
      <xdr:row>97</xdr:row>
      <xdr:rowOff>64072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639300" y="16602317"/>
          <a:ext cx="838200" cy="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143117</xdr:rowOff>
    </xdr:from>
    <xdr:to>
      <xdr:col>50</xdr:col>
      <xdr:colOff>114300</xdr:colOff>
      <xdr:row>97</xdr:row>
      <xdr:rowOff>33579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602317"/>
          <a:ext cx="889000" cy="6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110426</xdr:rowOff>
    </xdr:from>
    <xdr:to>
      <xdr:col>50</xdr:col>
      <xdr:colOff>165100</xdr:colOff>
      <xdr:row>96</xdr:row>
      <xdr:rowOff>40576</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39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57103</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17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171310</xdr:rowOff>
    </xdr:from>
    <xdr:to>
      <xdr:col>45</xdr:col>
      <xdr:colOff>177800</xdr:colOff>
      <xdr:row>97</xdr:row>
      <xdr:rowOff>33579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7861300" y="16630510"/>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120790</xdr:rowOff>
    </xdr:from>
    <xdr:to>
      <xdr:col>46</xdr:col>
      <xdr:colOff>38100</xdr:colOff>
      <xdr:row>96</xdr:row>
      <xdr:rowOff>50940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4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67467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1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171310</xdr:rowOff>
    </xdr:from>
    <xdr:to>
      <xdr:col>41</xdr:col>
      <xdr:colOff>50800</xdr:colOff>
      <xdr:row>97</xdr:row>
      <xdr:rowOff>16053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6972300" y="16630510"/>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126251</xdr:rowOff>
    </xdr:from>
    <xdr:to>
      <xdr:col>41</xdr:col>
      <xdr:colOff>101600</xdr:colOff>
      <xdr:row>96</xdr:row>
      <xdr:rowOff>56401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4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72928</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1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110961</xdr:rowOff>
    </xdr:from>
    <xdr:to>
      <xdr:col>36</xdr:col>
      <xdr:colOff>165100</xdr:colOff>
      <xdr:row>96</xdr:row>
      <xdr:rowOff>41111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39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57638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1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13272</xdr:rowOff>
    </xdr:from>
    <xdr:to>
      <xdr:col>55</xdr:col>
      <xdr:colOff>50800</xdr:colOff>
      <xdr:row>97</xdr:row>
      <xdr:rowOff>114872</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64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163149</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62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92317</xdr:rowOff>
    </xdr:from>
    <xdr:to>
      <xdr:col>50</xdr:col>
      <xdr:colOff>165100</xdr:colOff>
      <xdr:row>97</xdr:row>
      <xdr:rowOff>22467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5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13594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64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154229</xdr:rowOff>
    </xdr:from>
    <xdr:to>
      <xdr:col>46</xdr:col>
      <xdr:colOff>38100</xdr:colOff>
      <xdr:row>97</xdr:row>
      <xdr:rowOff>84379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61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75506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70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120510</xdr:rowOff>
    </xdr:from>
    <xdr:to>
      <xdr:col>41</xdr:col>
      <xdr:colOff>101600</xdr:colOff>
      <xdr:row>97</xdr:row>
      <xdr:rowOff>50660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5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41787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7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136703</xdr:rowOff>
    </xdr:from>
    <xdr:to>
      <xdr:col>36</xdr:col>
      <xdr:colOff>165100</xdr:colOff>
      <xdr:row>97</xdr:row>
      <xdr:rowOff>66853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59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57980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8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97226</xdr:rowOff>
    </xdr:from>
    <xdr:to>
      <xdr:col>85</xdr:col>
      <xdr:colOff>127000</xdr:colOff>
      <xdr:row>38</xdr:row>
      <xdr:rowOff>102072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612326"/>
          <a:ext cx="8382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102072</xdr:rowOff>
    </xdr:from>
    <xdr:to>
      <xdr:col>81</xdr:col>
      <xdr:colOff>50800</xdr:colOff>
      <xdr:row>38</xdr:row>
      <xdr:rowOff>110210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617172"/>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71074</xdr:rowOff>
    </xdr:from>
    <xdr:to>
      <xdr:col>76</xdr:col>
      <xdr:colOff>114300</xdr:colOff>
      <xdr:row>38</xdr:row>
      <xdr:rowOff>110210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586174"/>
          <a:ext cx="8890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71074</xdr:rowOff>
    </xdr:from>
    <xdr:to>
      <xdr:col>71</xdr:col>
      <xdr:colOff>177800</xdr:colOff>
      <xdr:row>38</xdr:row>
      <xdr:rowOff>104359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586174"/>
          <a:ext cx="889000" cy="3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46426</xdr:rowOff>
    </xdr:from>
    <xdr:to>
      <xdr:col>85</xdr:col>
      <xdr:colOff>177800</xdr:colOff>
      <xdr:row>38</xdr:row>
      <xdr:rowOff>148026</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56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24853</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53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51272</xdr:rowOff>
    </xdr:from>
    <xdr:to>
      <xdr:col>81</xdr:col>
      <xdr:colOff>101600</xdr:colOff>
      <xdr:row>38</xdr:row>
      <xdr:rowOff>152872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5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143999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65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59410</xdr:rowOff>
    </xdr:from>
    <xdr:to>
      <xdr:col>76</xdr:col>
      <xdr:colOff>165100</xdr:colOff>
      <xdr:row>38</xdr:row>
      <xdr:rowOff>161010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57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152137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66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20274</xdr:rowOff>
    </xdr:from>
    <xdr:to>
      <xdr:col>72</xdr:col>
      <xdr:colOff>38100</xdr:colOff>
      <xdr:row>38</xdr:row>
      <xdr:rowOff>121874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53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113001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6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53559</xdr:rowOff>
    </xdr:from>
    <xdr:to>
      <xdr:col>67</xdr:col>
      <xdr:colOff>101600</xdr:colOff>
      <xdr:row>38</xdr:row>
      <xdr:rowOff>155159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56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146286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66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56587</xdr:rowOff>
    </xdr:from>
    <xdr:to>
      <xdr:col>85</xdr:col>
      <xdr:colOff>127000</xdr:colOff>
      <xdr:row>57</xdr:row>
      <xdr:rowOff>130687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29237"/>
          <a:ext cx="838200" cy="7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56587</xdr:rowOff>
    </xdr:from>
    <xdr:to>
      <xdr:col>81</xdr:col>
      <xdr:colOff>50800</xdr:colOff>
      <xdr:row>57</xdr:row>
      <xdr:rowOff>114913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29237"/>
          <a:ext cx="889000" cy="5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136792</xdr:rowOff>
    </xdr:from>
    <xdr:to>
      <xdr:col>81</xdr:col>
      <xdr:colOff>101600</xdr:colOff>
      <xdr:row>56</xdr:row>
      <xdr:rowOff>66942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83469</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34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114913</xdr:rowOff>
    </xdr:from>
    <xdr:to>
      <xdr:col>76</xdr:col>
      <xdr:colOff>114300</xdr:colOff>
      <xdr:row>57</xdr:row>
      <xdr:rowOff>135471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87563"/>
          <a:ext cx="889000" cy="2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14932</xdr:rowOff>
    </xdr:from>
    <xdr:to>
      <xdr:col>76</xdr:col>
      <xdr:colOff>165100</xdr:colOff>
      <xdr:row>56</xdr:row>
      <xdr:rowOff>116532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133059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68752</xdr:rowOff>
    </xdr:from>
    <xdr:to>
      <xdr:col>71</xdr:col>
      <xdr:colOff>177800</xdr:colOff>
      <xdr:row>57</xdr:row>
      <xdr:rowOff>135471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41402"/>
          <a:ext cx="889000" cy="6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113833</xdr:rowOff>
    </xdr:from>
    <xdr:to>
      <xdr:col>72</xdr:col>
      <xdr:colOff>38100</xdr:colOff>
      <xdr:row>57</xdr:row>
      <xdr:rowOff>43983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60510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131665</xdr:rowOff>
    </xdr:from>
    <xdr:to>
      <xdr:col>67</xdr:col>
      <xdr:colOff>101600</xdr:colOff>
      <xdr:row>57</xdr:row>
      <xdr:rowOff>61815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78342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79887</xdr:rowOff>
    </xdr:from>
    <xdr:to>
      <xdr:col>85</xdr:col>
      <xdr:colOff>177800</xdr:colOff>
      <xdr:row>58</xdr:row>
      <xdr:rowOff>10037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5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58314</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3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5787</xdr:rowOff>
    </xdr:from>
    <xdr:to>
      <xdr:col>81</xdr:col>
      <xdr:colOff>101600</xdr:colOff>
      <xdr:row>57</xdr:row>
      <xdr:rowOff>107387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7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98514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8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64113</xdr:rowOff>
    </xdr:from>
    <xdr:to>
      <xdr:col>76</xdr:col>
      <xdr:colOff>165100</xdr:colOff>
      <xdr:row>57</xdr:row>
      <xdr:rowOff>165713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3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156840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2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84671</xdr:rowOff>
    </xdr:from>
    <xdr:to>
      <xdr:col>72</xdr:col>
      <xdr:colOff>38100</xdr:colOff>
      <xdr:row>58</xdr:row>
      <xdr:rowOff>14821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5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5948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5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17952</xdr:rowOff>
    </xdr:from>
    <xdr:to>
      <xdr:col>67</xdr:col>
      <xdr:colOff>101600</xdr:colOff>
      <xdr:row>57</xdr:row>
      <xdr:rowOff>119552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9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110679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88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78612</xdr:rowOff>
    </xdr:from>
    <xdr:to>
      <xdr:col>81</xdr:col>
      <xdr:colOff>101600</xdr:colOff>
      <xdr:row>79</xdr:row>
      <xdr:rowOff>8762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45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25289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22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110649</xdr:rowOff>
    </xdr:from>
    <xdr:to>
      <xdr:col>76</xdr:col>
      <xdr:colOff>165100</xdr:colOff>
      <xdr:row>79</xdr:row>
      <xdr:rowOff>40799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483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57326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25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148434</xdr:rowOff>
    </xdr:from>
    <xdr:to>
      <xdr:col>72</xdr:col>
      <xdr:colOff>38100</xdr:colOff>
      <xdr:row>79</xdr:row>
      <xdr:rowOff>78584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2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95111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2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5362</xdr:rowOff>
    </xdr:from>
    <xdr:to>
      <xdr:col>67</xdr:col>
      <xdr:colOff>101600</xdr:colOff>
      <xdr:row>79</xdr:row>
      <xdr:rowOff>106962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123489</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3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127457</xdr:rowOff>
    </xdr:from>
    <xdr:to>
      <xdr:col>85</xdr:col>
      <xdr:colOff>127000</xdr:colOff>
      <xdr:row>96</xdr:row>
      <xdr:rowOff>158268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586657"/>
          <a:ext cx="838200" cy="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158268</xdr:rowOff>
    </xdr:from>
    <xdr:to>
      <xdr:col>81</xdr:col>
      <xdr:colOff>50800</xdr:colOff>
      <xdr:row>97</xdr:row>
      <xdr:rowOff>29008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617468"/>
          <a:ext cx="889000" cy="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3733</xdr:rowOff>
    </xdr:from>
    <xdr:to>
      <xdr:col>81</xdr:col>
      <xdr:colOff>101600</xdr:colOff>
      <xdr:row>96</xdr:row>
      <xdr:rowOff>105333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121860</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2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158344</xdr:rowOff>
    </xdr:from>
    <xdr:to>
      <xdr:col>76</xdr:col>
      <xdr:colOff>114300</xdr:colOff>
      <xdr:row>97</xdr:row>
      <xdr:rowOff>29008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617544"/>
          <a:ext cx="889000" cy="4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166903</xdr:rowOff>
    </xdr:from>
    <xdr:to>
      <xdr:col>76</xdr:col>
      <xdr:colOff>165100</xdr:colOff>
      <xdr:row>96</xdr:row>
      <xdr:rowOff>97053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113580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158344</xdr:rowOff>
    </xdr:from>
    <xdr:to>
      <xdr:col>71</xdr:col>
      <xdr:colOff>177800</xdr:colOff>
      <xdr:row>97</xdr:row>
      <xdr:rowOff>113461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617544"/>
          <a:ext cx="889000" cy="12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159283</xdr:rowOff>
    </xdr:from>
    <xdr:to>
      <xdr:col>72</xdr:col>
      <xdr:colOff>38100</xdr:colOff>
      <xdr:row>96</xdr:row>
      <xdr:rowOff>89433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105960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161443</xdr:rowOff>
    </xdr:from>
    <xdr:to>
      <xdr:col>67</xdr:col>
      <xdr:colOff>101600</xdr:colOff>
      <xdr:row>96</xdr:row>
      <xdr:rowOff>91593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108120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22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76657</xdr:rowOff>
    </xdr:from>
    <xdr:to>
      <xdr:col>85</xdr:col>
      <xdr:colOff>177800</xdr:colOff>
      <xdr:row>97</xdr:row>
      <xdr:rowOff>6807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3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55084</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107468</xdr:rowOff>
    </xdr:from>
    <xdr:to>
      <xdr:col>81</xdr:col>
      <xdr:colOff>101600</xdr:colOff>
      <xdr:row>97</xdr:row>
      <xdr:rowOff>37618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5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28745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149658</xdr:rowOff>
    </xdr:from>
    <xdr:to>
      <xdr:col>76</xdr:col>
      <xdr:colOff>165100</xdr:colOff>
      <xdr:row>97</xdr:row>
      <xdr:rowOff>79808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0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70935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0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107544</xdr:rowOff>
    </xdr:from>
    <xdr:to>
      <xdr:col>72</xdr:col>
      <xdr:colOff>38100</xdr:colOff>
      <xdr:row>97</xdr:row>
      <xdr:rowOff>37694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6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28821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5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62661</xdr:rowOff>
    </xdr:from>
    <xdr:to>
      <xdr:col>67</xdr:col>
      <xdr:colOff>101600</xdr:colOff>
      <xdr:row>97</xdr:row>
      <xdr:rowOff>164261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155388</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36159</xdr:rowOff>
    </xdr:from>
    <xdr:to>
      <xdr:col>112</xdr:col>
      <xdr:colOff>38100</xdr:colOff>
      <xdr:row>39</xdr:row>
      <xdr:rowOff>137759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7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154286</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497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33546</xdr:rowOff>
    </xdr:from>
    <xdr:to>
      <xdr:col>107</xdr:col>
      <xdr:colOff>101600</xdr:colOff>
      <xdr:row>39</xdr:row>
      <xdr:rowOff>135146</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72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151673</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77333" y="6495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33546</xdr:rowOff>
    </xdr:from>
    <xdr:to>
      <xdr:col>102</xdr:col>
      <xdr:colOff>165100</xdr:colOff>
      <xdr:row>39</xdr:row>
      <xdr:rowOff>135146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72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151673</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495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11176</xdr:rowOff>
    </xdr:from>
    <xdr:to>
      <xdr:col>98</xdr:col>
      <xdr:colOff>38100</xdr:colOff>
      <xdr:row>39</xdr:row>
      <xdr:rowOff>112776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69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129303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472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年度は新型コロナウイルス感染症対策に係る事業により民生費、衛生費の経費が増加した。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・民生費：子育て世帯への臨時特別給付金支給事業、住民税非課税世帯等に対する臨時特別給付金支給事業</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・衛生費：新型コロナウイルス予防接種事業</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また、公債費については令和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年度発行の合併特例債（基金造成）の償還開始を主な要因に増加した。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住民一人当たりのコストは類似団体と比較し低い水準にある状況が続いており、今後、高齢化の進行による扶助費の増加や、合併特例債の元利償還金の増による公債費の増加が予想される。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財政調整基金残高については、前年度から</a:t>
          </a:r>
          <a:r>
            <a:rPr kumimoji="1" lang="en-US" altLang="ja-JP" sz="1100">
              <a:latin typeface="ＭＳ ゴシック" pitchFamily="49" charset="-128"/>
              <a:ea typeface="ＭＳ ゴシック" pitchFamily="49" charset="-128"/>
            </a:rPr>
            <a:t>12.1</a:t>
          </a:r>
          <a:r>
            <a:rPr kumimoji="1" lang="ja-JP" altLang="en-US" sz="1100">
              <a:latin typeface="ＭＳ ゴシック" pitchFamily="49" charset="-128"/>
              <a:ea typeface="ＭＳ ゴシック" pitchFamily="49" charset="-128"/>
            </a:rPr>
            <a:t>億円の増となり、標準財政規模比で</a:t>
          </a:r>
          <a:r>
            <a:rPr kumimoji="1" lang="en-US" altLang="ja-JP" sz="1100">
              <a:latin typeface="ＭＳ ゴシック" pitchFamily="49" charset="-128"/>
              <a:ea typeface="ＭＳ ゴシック" pitchFamily="49" charset="-128"/>
            </a:rPr>
            <a:t>5.9</a:t>
          </a:r>
          <a:r>
            <a:rPr kumimoji="1" lang="ja-JP" altLang="en-US" sz="1100">
              <a:latin typeface="ＭＳ ゴシック" pitchFamily="49" charset="-128"/>
              <a:ea typeface="ＭＳ ゴシック" pitchFamily="49" charset="-128"/>
            </a:rPr>
            <a:t>ポイントの増となった。これは、条例改正により決算剰余金から基金への直接編入が可能になったことに加え、交付税の追加交付により基金への積立・積戻が多く発生したためである。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財政調整基金の運用については、当初予算編成における財源不足を補うために多額を取崩し、翌年度の決算で積み戻すという不安定な状況が長く続いている。そのため、予算編成において基金の繰入れに依存しない、健全な財政運営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本年度まですべての会計において黒字であり、健全な状況にあるといえる。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一般会計は、標準財政規模比において、</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2.72</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増加となっている。これは、実質収支額が約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19.4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億円となり、前年度に比べ約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億円の増となったことによる。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下水道事業会計については、剰余額が前年度に比べ約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億円の増加したことにより、標準財政規模比で約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％の増となった。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また、標準財政規模においても</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普通交付税及び臨時財政対策債発行可能額</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が約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15.8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ことに伴い、前年度に比べ約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12.2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億円の増となっている。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今後についても、黒字額確保及び黒字水準の維持のため、適正な予算執行管理を行うなど健全な財政運営に努める。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5" t="s">
        <v>80</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75" thickBot="1" x14ac:dyDescent="0.2">
      <c r="B2" s="179" t="s">
        <v>81</v>
      </c>
      <c r="C2" s="179"/>
      <c r="D2" s="180"/>
    </row>
    <row r="3" spans="1:119" ht="18.75" customHeight="1" thickBot="1" x14ac:dyDescent="0.2">
      <c r="A3" s="178"/>
      <c r="B3" s="626" t="s">
        <v>82</v>
      </c>
      <c r="C3" s="627"/>
      <c r="D3" s="627"/>
      <c r="E3" s="628"/>
      <c r="F3" s="628"/>
      <c r="G3" s="628"/>
      <c r="H3" s="628"/>
      <c r="I3" s="628"/>
      <c r="J3" s="628"/>
      <c r="K3" s="628"/>
      <c r="L3" s="628" t="s">
        <v>83</v>
      </c>
      <c r="M3" s="628"/>
      <c r="N3" s="628"/>
      <c r="O3" s="628"/>
      <c r="P3" s="628"/>
      <c r="Q3" s="628"/>
      <c r="R3" s="631"/>
      <c r="S3" s="631"/>
      <c r="T3" s="631"/>
      <c r="U3" s="631"/>
      <c r="V3" s="632"/>
      <c r="W3" s="522" t="s">
        <v>84</v>
      </c>
      <c r="X3" s="523"/>
      <c r="Y3" s="523"/>
      <c r="Z3" s="523"/>
      <c r="AA3" s="523"/>
      <c r="AB3" s="627"/>
      <c r="AC3" s="631" t="s">
        <v>85</v>
      </c>
      <c r="AD3" s="523"/>
      <c r="AE3" s="523"/>
      <c r="AF3" s="523"/>
      <c r="AG3" s="523"/>
      <c r="AH3" s="523"/>
      <c r="AI3" s="523"/>
      <c r="AJ3" s="523"/>
      <c r="AK3" s="523"/>
      <c r="AL3" s="593"/>
      <c r="AM3" s="522" t="s">
        <v>86</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87</v>
      </c>
      <c r="BO3" s="523"/>
      <c r="BP3" s="523"/>
      <c r="BQ3" s="523"/>
      <c r="BR3" s="523"/>
      <c r="BS3" s="523"/>
      <c r="BT3" s="523"/>
      <c r="BU3" s="593"/>
      <c r="BV3" s="522" t="s">
        <v>88</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89</v>
      </c>
      <c r="CU3" s="523"/>
      <c r="CV3" s="523"/>
      <c r="CW3" s="523"/>
      <c r="CX3" s="523"/>
      <c r="CY3" s="523"/>
      <c r="CZ3" s="523"/>
      <c r="DA3" s="593"/>
      <c r="DB3" s="522" t="s">
        <v>90</v>
      </c>
      <c r="DC3" s="523"/>
      <c r="DD3" s="523"/>
      <c r="DE3" s="523"/>
      <c r="DF3" s="523"/>
      <c r="DG3" s="523"/>
      <c r="DH3" s="523"/>
      <c r="DI3" s="593"/>
    </row>
    <row r="4" spans="1:119" ht="18.75" customHeight="1" x14ac:dyDescent="0.15">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91</v>
      </c>
      <c r="AZ4" s="480"/>
      <c r="BA4" s="480"/>
      <c r="BB4" s="480"/>
      <c r="BC4" s="480"/>
      <c r="BD4" s="480"/>
      <c r="BE4" s="480"/>
      <c r="BF4" s="480"/>
      <c r="BG4" s="480"/>
      <c r="BH4" s="480"/>
      <c r="BI4" s="480"/>
      <c r="BJ4" s="480"/>
      <c r="BK4" s="480"/>
      <c r="BL4" s="480"/>
      <c r="BM4" s="481"/>
      <c r="BN4" s="482">
        <v>33539327</v>
      </c>
      <c r="BO4" s="483"/>
      <c r="BP4" s="483"/>
      <c r="BQ4" s="483"/>
      <c r="BR4" s="483"/>
      <c r="BS4" s="483"/>
      <c r="BT4" s="483"/>
      <c r="BU4" s="484"/>
      <c r="BV4" s="482">
        <v>41630627</v>
      </c>
      <c r="BW4" s="483"/>
      <c r="BX4" s="483"/>
      <c r="BY4" s="483"/>
      <c r="BZ4" s="483"/>
      <c r="CA4" s="483"/>
      <c r="CB4" s="483"/>
      <c r="CC4" s="484"/>
      <c r="CD4" s="619" t="s">
        <v>92</v>
      </c>
      <c r="CE4" s="620"/>
      <c r="CF4" s="620"/>
      <c r="CG4" s="620"/>
      <c r="CH4" s="620"/>
      <c r="CI4" s="620"/>
      <c r="CJ4" s="620"/>
      <c r="CK4" s="620"/>
      <c r="CL4" s="620"/>
      <c r="CM4" s="620"/>
      <c r="CN4" s="620"/>
      <c r="CO4" s="620"/>
      <c r="CP4" s="620"/>
      <c r="CQ4" s="620"/>
      <c r="CR4" s="620"/>
      <c r="CS4" s="621"/>
      <c r="CT4" s="622">
        <v>10.199999999999999</v>
      </c>
      <c r="CU4" s="623"/>
      <c r="CV4" s="623"/>
      <c r="CW4" s="623"/>
      <c r="CX4" s="623"/>
      <c r="CY4" s="623"/>
      <c r="CZ4" s="623"/>
      <c r="DA4" s="624"/>
      <c r="DB4" s="622">
        <v>7.5</v>
      </c>
      <c r="DC4" s="623"/>
      <c r="DD4" s="623"/>
      <c r="DE4" s="623"/>
      <c r="DF4" s="623"/>
      <c r="DG4" s="623"/>
      <c r="DH4" s="623"/>
      <c r="DI4" s="624"/>
    </row>
    <row r="5" spans="1:119" ht="18.75" customHeight="1" x14ac:dyDescent="0.15">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93</v>
      </c>
      <c r="AN5" s="410"/>
      <c r="AO5" s="410"/>
      <c r="AP5" s="410"/>
      <c r="AQ5" s="410"/>
      <c r="AR5" s="410"/>
      <c r="AS5" s="410"/>
      <c r="AT5" s="411"/>
      <c r="AU5" s="511" t="s">
        <v>94</v>
      </c>
      <c r="AV5" s="512"/>
      <c r="AW5" s="512"/>
      <c r="AX5" s="512"/>
      <c r="AY5" s="467" t="s">
        <v>95</v>
      </c>
      <c r="AZ5" s="468"/>
      <c r="BA5" s="468"/>
      <c r="BB5" s="468"/>
      <c r="BC5" s="468"/>
      <c r="BD5" s="468"/>
      <c r="BE5" s="468"/>
      <c r="BF5" s="468"/>
      <c r="BG5" s="468"/>
      <c r="BH5" s="468"/>
      <c r="BI5" s="468"/>
      <c r="BJ5" s="468"/>
      <c r="BK5" s="468"/>
      <c r="BL5" s="468"/>
      <c r="BM5" s="469"/>
      <c r="BN5" s="453">
        <v>31564319</v>
      </c>
      <c r="BO5" s="454"/>
      <c r="BP5" s="454"/>
      <c r="BQ5" s="454"/>
      <c r="BR5" s="454"/>
      <c r="BS5" s="454"/>
      <c r="BT5" s="454"/>
      <c r="BU5" s="455"/>
      <c r="BV5" s="453">
        <v>40252333</v>
      </c>
      <c r="BW5" s="454"/>
      <c r="BX5" s="454"/>
      <c r="BY5" s="454"/>
      <c r="BZ5" s="454"/>
      <c r="CA5" s="454"/>
      <c r="CB5" s="454"/>
      <c r="CC5" s="455"/>
      <c r="CD5" s="493" t="s">
        <v>96</v>
      </c>
      <c r="CE5" s="413"/>
      <c r="CF5" s="413"/>
      <c r="CG5" s="413"/>
      <c r="CH5" s="413"/>
      <c r="CI5" s="413"/>
      <c r="CJ5" s="413"/>
      <c r="CK5" s="413"/>
      <c r="CL5" s="413"/>
      <c r="CM5" s="413"/>
      <c r="CN5" s="413"/>
      <c r="CO5" s="413"/>
      <c r="CP5" s="413"/>
      <c r="CQ5" s="413"/>
      <c r="CR5" s="413"/>
      <c r="CS5" s="494"/>
      <c r="CT5" s="450">
        <v>87.4</v>
      </c>
      <c r="CU5" s="451"/>
      <c r="CV5" s="451"/>
      <c r="CW5" s="451"/>
      <c r="CX5" s="451"/>
      <c r="CY5" s="451"/>
      <c r="CZ5" s="451"/>
      <c r="DA5" s="452"/>
      <c r="DB5" s="450">
        <v>98.3</v>
      </c>
      <c r="DC5" s="451"/>
      <c r="DD5" s="451"/>
      <c r="DE5" s="451"/>
      <c r="DF5" s="451"/>
      <c r="DG5" s="451"/>
      <c r="DH5" s="451"/>
      <c r="DI5" s="452"/>
    </row>
    <row r="6" spans="1:119" ht="18.75" customHeight="1" x14ac:dyDescent="0.15">
      <c r="A6" s="178"/>
      <c r="B6" s="599" t="s">
        <v>97</v>
      </c>
      <c r="C6" s="440"/>
      <c r="D6" s="440"/>
      <c r="E6" s="600"/>
      <c r="F6" s="600"/>
      <c r="G6" s="600"/>
      <c r="H6" s="600"/>
      <c r="I6" s="600"/>
      <c r="J6" s="600"/>
      <c r="K6" s="600"/>
      <c r="L6" s="600" t="s">
        <v>98</v>
      </c>
      <c r="M6" s="600"/>
      <c r="N6" s="600"/>
      <c r="O6" s="600"/>
      <c r="P6" s="600"/>
      <c r="Q6" s="600"/>
      <c r="R6" s="438"/>
      <c r="S6" s="438"/>
      <c r="T6" s="438"/>
      <c r="U6" s="438"/>
      <c r="V6" s="606"/>
      <c r="W6" s="543" t="s">
        <v>99</v>
      </c>
      <c r="X6" s="439"/>
      <c r="Y6" s="439"/>
      <c r="Z6" s="439"/>
      <c r="AA6" s="439"/>
      <c r="AB6" s="440"/>
      <c r="AC6" s="611" t="s">
        <v>100</v>
      </c>
      <c r="AD6" s="612"/>
      <c r="AE6" s="612"/>
      <c r="AF6" s="612"/>
      <c r="AG6" s="612"/>
      <c r="AH6" s="612"/>
      <c r="AI6" s="612"/>
      <c r="AJ6" s="612"/>
      <c r="AK6" s="612"/>
      <c r="AL6" s="613"/>
      <c r="AM6" s="510" t="s">
        <v>101</v>
      </c>
      <c r="AN6" s="410"/>
      <c r="AO6" s="410"/>
      <c r="AP6" s="410"/>
      <c r="AQ6" s="410"/>
      <c r="AR6" s="410"/>
      <c r="AS6" s="410"/>
      <c r="AT6" s="411"/>
      <c r="AU6" s="511" t="s">
        <v>94</v>
      </c>
      <c r="AV6" s="512"/>
      <c r="AW6" s="512"/>
      <c r="AX6" s="512"/>
      <c r="AY6" s="467" t="s">
        <v>102</v>
      </c>
      <c r="AZ6" s="468"/>
      <c r="BA6" s="468"/>
      <c r="BB6" s="468"/>
      <c r="BC6" s="468"/>
      <c r="BD6" s="468"/>
      <c r="BE6" s="468"/>
      <c r="BF6" s="468"/>
      <c r="BG6" s="468"/>
      <c r="BH6" s="468"/>
      <c r="BI6" s="468"/>
      <c r="BJ6" s="468"/>
      <c r="BK6" s="468"/>
      <c r="BL6" s="468"/>
      <c r="BM6" s="469"/>
      <c r="BN6" s="453">
        <v>1975008</v>
      </c>
      <c r="BO6" s="454"/>
      <c r="BP6" s="454"/>
      <c r="BQ6" s="454"/>
      <c r="BR6" s="454"/>
      <c r="BS6" s="454"/>
      <c r="BT6" s="454"/>
      <c r="BU6" s="455"/>
      <c r="BV6" s="453">
        <v>1378294</v>
      </c>
      <c r="BW6" s="454"/>
      <c r="BX6" s="454"/>
      <c r="BY6" s="454"/>
      <c r="BZ6" s="454"/>
      <c r="CA6" s="454"/>
      <c r="CB6" s="454"/>
      <c r="CC6" s="455"/>
      <c r="CD6" s="493" t="s">
        <v>103</v>
      </c>
      <c r="CE6" s="413"/>
      <c r="CF6" s="413"/>
      <c r="CG6" s="413"/>
      <c r="CH6" s="413"/>
      <c r="CI6" s="413"/>
      <c r="CJ6" s="413"/>
      <c r="CK6" s="413"/>
      <c r="CL6" s="413"/>
      <c r="CM6" s="413"/>
      <c r="CN6" s="413"/>
      <c r="CO6" s="413"/>
      <c r="CP6" s="413"/>
      <c r="CQ6" s="413"/>
      <c r="CR6" s="413"/>
      <c r="CS6" s="494"/>
      <c r="CT6" s="596">
        <v>96.3</v>
      </c>
      <c r="CU6" s="597"/>
      <c r="CV6" s="597"/>
      <c r="CW6" s="597"/>
      <c r="CX6" s="597"/>
      <c r="CY6" s="597"/>
      <c r="CZ6" s="597"/>
      <c r="DA6" s="598"/>
      <c r="DB6" s="596">
        <v>104.1</v>
      </c>
      <c r="DC6" s="597"/>
      <c r="DD6" s="597"/>
      <c r="DE6" s="597"/>
      <c r="DF6" s="597"/>
      <c r="DG6" s="597"/>
      <c r="DH6" s="597"/>
      <c r="DI6" s="598"/>
    </row>
    <row r="7" spans="1:119" ht="18.75" customHeight="1" x14ac:dyDescent="0.15">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104</v>
      </c>
      <c r="AN7" s="410"/>
      <c r="AO7" s="410"/>
      <c r="AP7" s="410"/>
      <c r="AQ7" s="410"/>
      <c r="AR7" s="410"/>
      <c r="AS7" s="410"/>
      <c r="AT7" s="411"/>
      <c r="AU7" s="511" t="s">
        <v>105</v>
      </c>
      <c r="AV7" s="512"/>
      <c r="AW7" s="512"/>
      <c r="AX7" s="512"/>
      <c r="AY7" s="467" t="s">
        <v>106</v>
      </c>
      <c r="AZ7" s="468"/>
      <c r="BA7" s="468"/>
      <c r="BB7" s="468"/>
      <c r="BC7" s="468"/>
      <c r="BD7" s="468"/>
      <c r="BE7" s="468"/>
      <c r="BF7" s="468"/>
      <c r="BG7" s="468"/>
      <c r="BH7" s="468"/>
      <c r="BI7" s="468"/>
      <c r="BJ7" s="468"/>
      <c r="BK7" s="468"/>
      <c r="BL7" s="468"/>
      <c r="BM7" s="469"/>
      <c r="BN7" s="453">
        <v>33053</v>
      </c>
      <c r="BO7" s="454"/>
      <c r="BP7" s="454"/>
      <c r="BQ7" s="454"/>
      <c r="BR7" s="454"/>
      <c r="BS7" s="454"/>
      <c r="BT7" s="454"/>
      <c r="BU7" s="455"/>
      <c r="BV7" s="453">
        <v>46354</v>
      </c>
      <c r="BW7" s="454"/>
      <c r="BX7" s="454"/>
      <c r="BY7" s="454"/>
      <c r="BZ7" s="454"/>
      <c r="CA7" s="454"/>
      <c r="CB7" s="454"/>
      <c r="CC7" s="455"/>
      <c r="CD7" s="493" t="s">
        <v>107</v>
      </c>
      <c r="CE7" s="413"/>
      <c r="CF7" s="413"/>
      <c r="CG7" s="413"/>
      <c r="CH7" s="413"/>
      <c r="CI7" s="413"/>
      <c r="CJ7" s="413"/>
      <c r="CK7" s="413"/>
      <c r="CL7" s="413"/>
      <c r="CM7" s="413"/>
      <c r="CN7" s="413"/>
      <c r="CO7" s="413"/>
      <c r="CP7" s="413"/>
      <c r="CQ7" s="413"/>
      <c r="CR7" s="413"/>
      <c r="CS7" s="494"/>
      <c r="CT7" s="453">
        <v>19039929</v>
      </c>
      <c r="CU7" s="454"/>
      <c r="CV7" s="454"/>
      <c r="CW7" s="454"/>
      <c r="CX7" s="454"/>
      <c r="CY7" s="454"/>
      <c r="CZ7" s="454"/>
      <c r="DA7" s="455"/>
      <c r="DB7" s="453">
        <v>17817060</v>
      </c>
      <c r="DC7" s="454"/>
      <c r="DD7" s="454"/>
      <c r="DE7" s="454"/>
      <c r="DF7" s="454"/>
      <c r="DG7" s="454"/>
      <c r="DH7" s="454"/>
      <c r="DI7" s="455"/>
    </row>
    <row r="8" spans="1:119" ht="18.75" customHeight="1" thickBot="1" x14ac:dyDescent="0.2">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108</v>
      </c>
      <c r="AN8" s="410"/>
      <c r="AO8" s="410"/>
      <c r="AP8" s="410"/>
      <c r="AQ8" s="410"/>
      <c r="AR8" s="410"/>
      <c r="AS8" s="410"/>
      <c r="AT8" s="411"/>
      <c r="AU8" s="511" t="s">
        <v>109</v>
      </c>
      <c r="AV8" s="512"/>
      <c r="AW8" s="512"/>
      <c r="AX8" s="512"/>
      <c r="AY8" s="467" t="s">
        <v>110</v>
      </c>
      <c r="AZ8" s="468"/>
      <c r="BA8" s="468"/>
      <c r="BB8" s="468"/>
      <c r="BC8" s="468"/>
      <c r="BD8" s="468"/>
      <c r="BE8" s="468"/>
      <c r="BF8" s="468"/>
      <c r="BG8" s="468"/>
      <c r="BH8" s="468"/>
      <c r="BI8" s="468"/>
      <c r="BJ8" s="468"/>
      <c r="BK8" s="468"/>
      <c r="BL8" s="468"/>
      <c r="BM8" s="469"/>
      <c r="BN8" s="453">
        <v>1941955</v>
      </c>
      <c r="BO8" s="454"/>
      <c r="BP8" s="454"/>
      <c r="BQ8" s="454"/>
      <c r="BR8" s="454"/>
      <c r="BS8" s="454"/>
      <c r="BT8" s="454"/>
      <c r="BU8" s="455"/>
      <c r="BV8" s="453">
        <v>1331940</v>
      </c>
      <c r="BW8" s="454"/>
      <c r="BX8" s="454"/>
      <c r="BY8" s="454"/>
      <c r="BZ8" s="454"/>
      <c r="CA8" s="454"/>
      <c r="CB8" s="454"/>
      <c r="CC8" s="455"/>
      <c r="CD8" s="493" t="s">
        <v>111</v>
      </c>
      <c r="CE8" s="413"/>
      <c r="CF8" s="413"/>
      <c r="CG8" s="413"/>
      <c r="CH8" s="413"/>
      <c r="CI8" s="413"/>
      <c r="CJ8" s="413"/>
      <c r="CK8" s="413"/>
      <c r="CL8" s="413"/>
      <c r="CM8" s="413"/>
      <c r="CN8" s="413"/>
      <c r="CO8" s="413"/>
      <c r="CP8" s="413"/>
      <c r="CQ8" s="413"/>
      <c r="CR8" s="413"/>
      <c r="CS8" s="494"/>
      <c r="CT8" s="556">
        <v>0.88</v>
      </c>
      <c r="CU8" s="557"/>
      <c r="CV8" s="557"/>
      <c r="CW8" s="557"/>
      <c r="CX8" s="557"/>
      <c r="CY8" s="557"/>
      <c r="CZ8" s="557"/>
      <c r="DA8" s="558"/>
      <c r="DB8" s="556">
        <v>0.91</v>
      </c>
      <c r="DC8" s="557"/>
      <c r="DD8" s="557"/>
      <c r="DE8" s="557"/>
      <c r="DF8" s="557"/>
      <c r="DG8" s="557"/>
      <c r="DH8" s="557"/>
      <c r="DI8" s="558"/>
    </row>
    <row r="9" spans="1:119" ht="18.75" customHeight="1" thickBot="1" x14ac:dyDescent="0.2">
      <c r="A9" s="178"/>
      <c r="B9" s="585" t="s">
        <v>112</v>
      </c>
      <c r="C9" s="586"/>
      <c r="D9" s="586"/>
      <c r="E9" s="586"/>
      <c r="F9" s="586"/>
      <c r="G9" s="586"/>
      <c r="H9" s="586"/>
      <c r="I9" s="586"/>
      <c r="J9" s="586"/>
      <c r="K9" s="504"/>
      <c r="L9" s="587" t="s">
        <v>113</v>
      </c>
      <c r="M9" s="588"/>
      <c r="N9" s="588"/>
      <c r="O9" s="588"/>
      <c r="P9" s="588"/>
      <c r="Q9" s="589"/>
      <c r="R9" s="590">
        <v>86385</v>
      </c>
      <c r="S9" s="591"/>
      <c r="T9" s="591"/>
      <c r="U9" s="591"/>
      <c r="V9" s="592"/>
      <c r="W9" s="522" t="s">
        <v>114</v>
      </c>
      <c r="X9" s="523"/>
      <c r="Y9" s="523"/>
      <c r="Z9" s="523"/>
      <c r="AA9" s="523"/>
      <c r="AB9" s="523"/>
      <c r="AC9" s="523"/>
      <c r="AD9" s="523"/>
      <c r="AE9" s="523"/>
      <c r="AF9" s="523"/>
      <c r="AG9" s="523"/>
      <c r="AH9" s="523"/>
      <c r="AI9" s="523"/>
      <c r="AJ9" s="523"/>
      <c r="AK9" s="523"/>
      <c r="AL9" s="593"/>
      <c r="AM9" s="510" t="s">
        <v>115</v>
      </c>
      <c r="AN9" s="410"/>
      <c r="AO9" s="410"/>
      <c r="AP9" s="410"/>
      <c r="AQ9" s="410"/>
      <c r="AR9" s="410"/>
      <c r="AS9" s="410"/>
      <c r="AT9" s="411"/>
      <c r="AU9" s="511" t="s">
        <v>116</v>
      </c>
      <c r="AV9" s="512"/>
      <c r="AW9" s="512"/>
      <c r="AX9" s="512"/>
      <c r="AY9" s="467" t="s">
        <v>117</v>
      </c>
      <c r="AZ9" s="468"/>
      <c r="BA9" s="468"/>
      <c r="BB9" s="468"/>
      <c r="BC9" s="468"/>
      <c r="BD9" s="468"/>
      <c r="BE9" s="468"/>
      <c r="BF9" s="468"/>
      <c r="BG9" s="468"/>
      <c r="BH9" s="468"/>
      <c r="BI9" s="468"/>
      <c r="BJ9" s="468"/>
      <c r="BK9" s="468"/>
      <c r="BL9" s="468"/>
      <c r="BM9" s="469"/>
      <c r="BN9" s="453">
        <v>610015</v>
      </c>
      <c r="BO9" s="454"/>
      <c r="BP9" s="454"/>
      <c r="BQ9" s="454"/>
      <c r="BR9" s="454"/>
      <c r="BS9" s="454"/>
      <c r="BT9" s="454"/>
      <c r="BU9" s="455"/>
      <c r="BV9" s="453">
        <v>111120</v>
      </c>
      <c r="BW9" s="454"/>
      <c r="BX9" s="454"/>
      <c r="BY9" s="454"/>
      <c r="BZ9" s="454"/>
      <c r="CA9" s="454"/>
      <c r="CB9" s="454"/>
      <c r="CC9" s="455"/>
      <c r="CD9" s="493" t="s">
        <v>118</v>
      </c>
      <c r="CE9" s="413"/>
      <c r="CF9" s="413"/>
      <c r="CG9" s="413"/>
      <c r="CH9" s="413"/>
      <c r="CI9" s="413"/>
      <c r="CJ9" s="413"/>
      <c r="CK9" s="413"/>
      <c r="CL9" s="413"/>
      <c r="CM9" s="413"/>
      <c r="CN9" s="413"/>
      <c r="CO9" s="413"/>
      <c r="CP9" s="413"/>
      <c r="CQ9" s="413"/>
      <c r="CR9" s="413"/>
      <c r="CS9" s="494"/>
      <c r="CT9" s="450">
        <v>12.9</v>
      </c>
      <c r="CU9" s="451"/>
      <c r="CV9" s="451"/>
      <c r="CW9" s="451"/>
      <c r="CX9" s="451"/>
      <c r="CY9" s="451"/>
      <c r="CZ9" s="451"/>
      <c r="DA9" s="452"/>
      <c r="DB9" s="450">
        <v>12.3</v>
      </c>
      <c r="DC9" s="451"/>
      <c r="DD9" s="451"/>
      <c r="DE9" s="451"/>
      <c r="DF9" s="451"/>
      <c r="DG9" s="451"/>
      <c r="DH9" s="451"/>
      <c r="DI9" s="452"/>
    </row>
    <row r="10" spans="1:119" ht="18.75" customHeight="1" thickBot="1" x14ac:dyDescent="0.2">
      <c r="A10" s="178"/>
      <c r="B10" s="585"/>
      <c r="C10" s="586"/>
      <c r="D10" s="586"/>
      <c r="E10" s="586"/>
      <c r="F10" s="586"/>
      <c r="G10" s="586"/>
      <c r="H10" s="586"/>
      <c r="I10" s="586"/>
      <c r="J10" s="586"/>
      <c r="K10" s="504"/>
      <c r="L10" s="409" t="s">
        <v>119</v>
      </c>
      <c r="M10" s="410"/>
      <c r="N10" s="410"/>
      <c r="O10" s="410"/>
      <c r="P10" s="410"/>
      <c r="Q10" s="411"/>
      <c r="R10" s="406">
        <v>84133</v>
      </c>
      <c r="S10" s="407"/>
      <c r="T10" s="407"/>
      <c r="U10" s="407"/>
      <c r="V10" s="466"/>
      <c r="W10" s="594"/>
      <c r="X10" s="404"/>
      <c r="Y10" s="404"/>
      <c r="Z10" s="404"/>
      <c r="AA10" s="404"/>
      <c r="AB10" s="404"/>
      <c r="AC10" s="404"/>
      <c r="AD10" s="404"/>
      <c r="AE10" s="404"/>
      <c r="AF10" s="404"/>
      <c r="AG10" s="404"/>
      <c r="AH10" s="404"/>
      <c r="AI10" s="404"/>
      <c r="AJ10" s="404"/>
      <c r="AK10" s="404"/>
      <c r="AL10" s="595"/>
      <c r="AM10" s="510" t="s">
        <v>120</v>
      </c>
      <c r="AN10" s="410"/>
      <c r="AO10" s="410"/>
      <c r="AP10" s="410"/>
      <c r="AQ10" s="410"/>
      <c r="AR10" s="410"/>
      <c r="AS10" s="410"/>
      <c r="AT10" s="411"/>
      <c r="AU10" s="511" t="s">
        <v>109</v>
      </c>
      <c r="AV10" s="512"/>
      <c r="AW10" s="512"/>
      <c r="AX10" s="512"/>
      <c r="AY10" s="467" t="s">
        <v>121</v>
      </c>
      <c r="AZ10" s="468"/>
      <c r="BA10" s="468"/>
      <c r="BB10" s="468"/>
      <c r="BC10" s="468"/>
      <c r="BD10" s="468"/>
      <c r="BE10" s="468"/>
      <c r="BF10" s="468"/>
      <c r="BG10" s="468"/>
      <c r="BH10" s="468"/>
      <c r="BI10" s="468"/>
      <c r="BJ10" s="468"/>
      <c r="BK10" s="468"/>
      <c r="BL10" s="468"/>
      <c r="BM10" s="469"/>
      <c r="BN10" s="453">
        <v>539549</v>
      </c>
      <c r="BO10" s="454"/>
      <c r="BP10" s="454"/>
      <c r="BQ10" s="454"/>
      <c r="BR10" s="454"/>
      <c r="BS10" s="454"/>
      <c r="BT10" s="454"/>
      <c r="BU10" s="455"/>
      <c r="BV10" s="453">
        <v>669613</v>
      </c>
      <c r="BW10" s="454"/>
      <c r="BX10" s="454"/>
      <c r="BY10" s="454"/>
      <c r="BZ10" s="454"/>
      <c r="CA10" s="454"/>
      <c r="CB10" s="454"/>
      <c r="CC10" s="45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5"/>
      <c r="C11" s="586"/>
      <c r="D11" s="586"/>
      <c r="E11" s="586"/>
      <c r="F11" s="586"/>
      <c r="G11" s="586"/>
      <c r="H11" s="586"/>
      <c r="I11" s="586"/>
      <c r="J11" s="586"/>
      <c r="K11" s="504"/>
      <c r="L11" s="414" t="s">
        <v>123</v>
      </c>
      <c r="M11" s="415"/>
      <c r="N11" s="415"/>
      <c r="O11" s="415"/>
      <c r="P11" s="415"/>
      <c r="Q11" s="416"/>
      <c r="R11" s="582" t="s">
        <v>124</v>
      </c>
      <c r="S11" s="583"/>
      <c r="T11" s="583"/>
      <c r="U11" s="583"/>
      <c r="V11" s="584"/>
      <c r="W11" s="594"/>
      <c r="X11" s="404"/>
      <c r="Y11" s="404"/>
      <c r="Z11" s="404"/>
      <c r="AA11" s="404"/>
      <c r="AB11" s="404"/>
      <c r="AC11" s="404"/>
      <c r="AD11" s="404"/>
      <c r="AE11" s="404"/>
      <c r="AF11" s="404"/>
      <c r="AG11" s="404"/>
      <c r="AH11" s="404"/>
      <c r="AI11" s="404"/>
      <c r="AJ11" s="404"/>
      <c r="AK11" s="404"/>
      <c r="AL11" s="595"/>
      <c r="AM11" s="510" t="s">
        <v>125</v>
      </c>
      <c r="AN11" s="410"/>
      <c r="AO11" s="410"/>
      <c r="AP11" s="410"/>
      <c r="AQ11" s="410"/>
      <c r="AR11" s="410"/>
      <c r="AS11" s="410"/>
      <c r="AT11" s="411"/>
      <c r="AU11" s="511" t="s">
        <v>126</v>
      </c>
      <c r="AV11" s="512"/>
      <c r="AW11" s="512"/>
      <c r="AX11" s="512"/>
      <c r="AY11" s="467" t="s">
        <v>127</v>
      </c>
      <c r="AZ11" s="468"/>
      <c r="BA11" s="468"/>
      <c r="BB11" s="468"/>
      <c r="BC11" s="468"/>
      <c r="BD11" s="468"/>
      <c r="BE11" s="468"/>
      <c r="BF11" s="468"/>
      <c r="BG11" s="468"/>
      <c r="BH11" s="468"/>
      <c r="BI11" s="468"/>
      <c r="BJ11" s="468"/>
      <c r="BK11" s="468"/>
      <c r="BL11" s="468"/>
      <c r="BM11" s="469"/>
      <c r="BN11" s="453">
        <v>0</v>
      </c>
      <c r="BO11" s="454"/>
      <c r="BP11" s="454"/>
      <c r="BQ11" s="454"/>
      <c r="BR11" s="454"/>
      <c r="BS11" s="454"/>
      <c r="BT11" s="454"/>
      <c r="BU11" s="455"/>
      <c r="BV11" s="453">
        <v>0</v>
      </c>
      <c r="BW11" s="454"/>
      <c r="BX11" s="454"/>
      <c r="BY11" s="454"/>
      <c r="BZ11" s="454"/>
      <c r="CA11" s="454"/>
      <c r="CB11" s="454"/>
      <c r="CC11" s="455"/>
      <c r="CD11" s="493" t="s">
        <v>128</v>
      </c>
      <c r="CE11" s="413"/>
      <c r="CF11" s="413"/>
      <c r="CG11" s="413"/>
      <c r="CH11" s="413"/>
      <c r="CI11" s="413"/>
      <c r="CJ11" s="413"/>
      <c r="CK11" s="413"/>
      <c r="CL11" s="413"/>
      <c r="CM11" s="413"/>
      <c r="CN11" s="413"/>
      <c r="CO11" s="413"/>
      <c r="CP11" s="413"/>
      <c r="CQ11" s="413"/>
      <c r="CR11" s="413"/>
      <c r="CS11" s="494"/>
      <c r="CT11" s="556" t="s">
        <v>129</v>
      </c>
      <c r="CU11" s="557"/>
      <c r="CV11" s="557"/>
      <c r="CW11" s="557"/>
      <c r="CX11" s="557"/>
      <c r="CY11" s="557"/>
      <c r="CZ11" s="557"/>
      <c r="DA11" s="558"/>
      <c r="DB11" s="556" t="s">
        <v>130</v>
      </c>
      <c r="DC11" s="557"/>
      <c r="DD11" s="557"/>
      <c r="DE11" s="557"/>
      <c r="DF11" s="557"/>
      <c r="DG11" s="557"/>
      <c r="DH11" s="557"/>
      <c r="DI11" s="558"/>
    </row>
    <row r="12" spans="1:119" ht="18.75" customHeight="1" x14ac:dyDescent="0.15">
      <c r="A12" s="178"/>
      <c r="B12" s="559" t="s">
        <v>131</v>
      </c>
      <c r="C12" s="560"/>
      <c r="D12" s="560"/>
      <c r="E12" s="560"/>
      <c r="F12" s="560"/>
      <c r="G12" s="560"/>
      <c r="H12" s="560"/>
      <c r="I12" s="560"/>
      <c r="J12" s="560"/>
      <c r="K12" s="561"/>
      <c r="L12" s="568" t="s">
        <v>132</v>
      </c>
      <c r="M12" s="569"/>
      <c r="N12" s="569"/>
      <c r="O12" s="569"/>
      <c r="P12" s="569"/>
      <c r="Q12" s="570"/>
      <c r="R12" s="571">
        <v>86213</v>
      </c>
      <c r="S12" s="572"/>
      <c r="T12" s="572"/>
      <c r="U12" s="572"/>
      <c r="V12" s="573"/>
      <c r="W12" s="574" t="s">
        <v>1</v>
      </c>
      <c r="X12" s="512"/>
      <c r="Y12" s="512"/>
      <c r="Z12" s="512"/>
      <c r="AA12" s="512"/>
      <c r="AB12" s="575"/>
      <c r="AC12" s="576" t="s">
        <v>133</v>
      </c>
      <c r="AD12" s="577"/>
      <c r="AE12" s="577"/>
      <c r="AF12" s="577"/>
      <c r="AG12" s="578"/>
      <c r="AH12" s="576" t="s">
        <v>134</v>
      </c>
      <c r="AI12" s="577"/>
      <c r="AJ12" s="577"/>
      <c r="AK12" s="577"/>
      <c r="AL12" s="579"/>
      <c r="AM12" s="510" t="s">
        <v>135</v>
      </c>
      <c r="AN12" s="410"/>
      <c r="AO12" s="410"/>
      <c r="AP12" s="410"/>
      <c r="AQ12" s="410"/>
      <c r="AR12" s="410"/>
      <c r="AS12" s="410"/>
      <c r="AT12" s="411"/>
      <c r="AU12" s="511" t="s">
        <v>136</v>
      </c>
      <c r="AV12" s="512"/>
      <c r="AW12" s="512"/>
      <c r="AX12" s="512"/>
      <c r="AY12" s="467" t="s">
        <v>137</v>
      </c>
      <c r="AZ12" s="468"/>
      <c r="BA12" s="468"/>
      <c r="BB12" s="468"/>
      <c r="BC12" s="468"/>
      <c r="BD12" s="468"/>
      <c r="BE12" s="468"/>
      <c r="BF12" s="468"/>
      <c r="BG12" s="468"/>
      <c r="BH12" s="468"/>
      <c r="BI12" s="468"/>
      <c r="BJ12" s="468"/>
      <c r="BK12" s="468"/>
      <c r="BL12" s="468"/>
      <c r="BM12" s="469"/>
      <c r="BN12" s="453">
        <v>0</v>
      </c>
      <c r="BO12" s="454"/>
      <c r="BP12" s="454"/>
      <c r="BQ12" s="454"/>
      <c r="BR12" s="454"/>
      <c r="BS12" s="454"/>
      <c r="BT12" s="454"/>
      <c r="BU12" s="455"/>
      <c r="BV12" s="453">
        <v>1146955</v>
      </c>
      <c r="BW12" s="454"/>
      <c r="BX12" s="454"/>
      <c r="BY12" s="454"/>
      <c r="BZ12" s="454"/>
      <c r="CA12" s="454"/>
      <c r="CB12" s="454"/>
      <c r="CC12" s="455"/>
      <c r="CD12" s="493" t="s">
        <v>138</v>
      </c>
      <c r="CE12" s="413"/>
      <c r="CF12" s="413"/>
      <c r="CG12" s="413"/>
      <c r="CH12" s="413"/>
      <c r="CI12" s="413"/>
      <c r="CJ12" s="413"/>
      <c r="CK12" s="413"/>
      <c r="CL12" s="413"/>
      <c r="CM12" s="413"/>
      <c r="CN12" s="413"/>
      <c r="CO12" s="413"/>
      <c r="CP12" s="413"/>
      <c r="CQ12" s="413"/>
      <c r="CR12" s="413"/>
      <c r="CS12" s="494"/>
      <c r="CT12" s="556" t="s">
        <v>139</v>
      </c>
      <c r="CU12" s="557"/>
      <c r="CV12" s="557"/>
      <c r="CW12" s="557"/>
      <c r="CX12" s="557"/>
      <c r="CY12" s="557"/>
      <c r="CZ12" s="557"/>
      <c r="DA12" s="558"/>
      <c r="DB12" s="556" t="s">
        <v>139</v>
      </c>
      <c r="DC12" s="557"/>
      <c r="DD12" s="557"/>
      <c r="DE12" s="557"/>
      <c r="DF12" s="557"/>
      <c r="DG12" s="557"/>
      <c r="DH12" s="557"/>
      <c r="DI12" s="558"/>
    </row>
    <row r="13" spans="1:119" ht="18.75" customHeight="1" x14ac:dyDescent="0.15">
      <c r="A13" s="178"/>
      <c r="B13" s="562"/>
      <c r="C13" s="563"/>
      <c r="D13" s="563"/>
      <c r="E13" s="563"/>
      <c r="F13" s="563"/>
      <c r="G13" s="563"/>
      <c r="H13" s="563"/>
      <c r="I13" s="563"/>
      <c r="J13" s="563"/>
      <c r="K13" s="564"/>
      <c r="L13" s="187"/>
      <c r="M13" s="537" t="s">
        <v>140</v>
      </c>
      <c r="N13" s="538"/>
      <c r="O13" s="538"/>
      <c r="P13" s="538"/>
      <c r="Q13" s="539"/>
      <c r="R13" s="540">
        <v>84250</v>
      </c>
      <c r="S13" s="541"/>
      <c r="T13" s="541"/>
      <c r="U13" s="541"/>
      <c r="V13" s="542"/>
      <c r="W13" s="543" t="s">
        <v>141</v>
      </c>
      <c r="X13" s="439"/>
      <c r="Y13" s="439"/>
      <c r="Z13" s="439"/>
      <c r="AA13" s="439"/>
      <c r="AB13" s="440"/>
      <c r="AC13" s="406">
        <v>418</v>
      </c>
      <c r="AD13" s="407"/>
      <c r="AE13" s="407"/>
      <c r="AF13" s="407"/>
      <c r="AG13" s="408"/>
      <c r="AH13" s="406">
        <v>520</v>
      </c>
      <c r="AI13" s="407"/>
      <c r="AJ13" s="407"/>
      <c r="AK13" s="407"/>
      <c r="AL13" s="466"/>
      <c r="AM13" s="510" t="s">
        <v>142</v>
      </c>
      <c r="AN13" s="410"/>
      <c r="AO13" s="410"/>
      <c r="AP13" s="410"/>
      <c r="AQ13" s="410"/>
      <c r="AR13" s="410"/>
      <c r="AS13" s="410"/>
      <c r="AT13" s="411"/>
      <c r="AU13" s="511" t="s">
        <v>143</v>
      </c>
      <c r="AV13" s="512"/>
      <c r="AW13" s="512"/>
      <c r="AX13" s="512"/>
      <c r="AY13" s="467" t="s">
        <v>144</v>
      </c>
      <c r="AZ13" s="468"/>
      <c r="BA13" s="468"/>
      <c r="BB13" s="468"/>
      <c r="BC13" s="468"/>
      <c r="BD13" s="468"/>
      <c r="BE13" s="468"/>
      <c r="BF13" s="468"/>
      <c r="BG13" s="468"/>
      <c r="BH13" s="468"/>
      <c r="BI13" s="468"/>
      <c r="BJ13" s="468"/>
      <c r="BK13" s="468"/>
      <c r="BL13" s="468"/>
      <c r="BM13" s="469"/>
      <c r="BN13" s="453">
        <v>1149564</v>
      </c>
      <c r="BO13" s="454"/>
      <c r="BP13" s="454"/>
      <c r="BQ13" s="454"/>
      <c r="BR13" s="454"/>
      <c r="BS13" s="454"/>
      <c r="BT13" s="454"/>
      <c r="BU13" s="455"/>
      <c r="BV13" s="453">
        <v>-366222</v>
      </c>
      <c r="BW13" s="454"/>
      <c r="BX13" s="454"/>
      <c r="BY13" s="454"/>
      <c r="BZ13" s="454"/>
      <c r="CA13" s="454"/>
      <c r="CB13" s="454"/>
      <c r="CC13" s="455"/>
      <c r="CD13" s="493" t="s">
        <v>145</v>
      </c>
      <c r="CE13" s="413"/>
      <c r="CF13" s="413"/>
      <c r="CG13" s="413"/>
      <c r="CH13" s="413"/>
      <c r="CI13" s="413"/>
      <c r="CJ13" s="413"/>
      <c r="CK13" s="413"/>
      <c r="CL13" s="413"/>
      <c r="CM13" s="413"/>
      <c r="CN13" s="413"/>
      <c r="CO13" s="413"/>
      <c r="CP13" s="413"/>
      <c r="CQ13" s="413"/>
      <c r="CR13" s="413"/>
      <c r="CS13" s="494"/>
      <c r="CT13" s="450">
        <v>5.8</v>
      </c>
      <c r="CU13" s="451"/>
      <c r="CV13" s="451"/>
      <c r="CW13" s="451"/>
      <c r="CX13" s="451"/>
      <c r="CY13" s="451"/>
      <c r="CZ13" s="451"/>
      <c r="DA13" s="452"/>
      <c r="DB13" s="450">
        <v>5.5</v>
      </c>
      <c r="DC13" s="451"/>
      <c r="DD13" s="451"/>
      <c r="DE13" s="451"/>
      <c r="DF13" s="451"/>
      <c r="DG13" s="451"/>
      <c r="DH13" s="451"/>
      <c r="DI13" s="452"/>
    </row>
    <row r="14" spans="1:119" ht="18.75" customHeight="1" thickBot="1" x14ac:dyDescent="0.2">
      <c r="A14" s="178"/>
      <c r="B14" s="562"/>
      <c r="C14" s="563"/>
      <c r="D14" s="563"/>
      <c r="E14" s="563"/>
      <c r="F14" s="563"/>
      <c r="G14" s="563"/>
      <c r="H14" s="563"/>
      <c r="I14" s="563"/>
      <c r="J14" s="563"/>
      <c r="K14" s="564"/>
      <c r="L14" s="527" t="s">
        <v>146</v>
      </c>
      <c r="M14" s="580"/>
      <c r="N14" s="580"/>
      <c r="O14" s="580"/>
      <c r="P14" s="580"/>
      <c r="Q14" s="581"/>
      <c r="R14" s="540">
        <v>86295</v>
      </c>
      <c r="S14" s="541"/>
      <c r="T14" s="541"/>
      <c r="U14" s="541"/>
      <c r="V14" s="542"/>
      <c r="W14" s="544"/>
      <c r="X14" s="442"/>
      <c r="Y14" s="442"/>
      <c r="Z14" s="442"/>
      <c r="AA14" s="442"/>
      <c r="AB14" s="443"/>
      <c r="AC14" s="533">
        <v>1.1000000000000001</v>
      </c>
      <c r="AD14" s="534"/>
      <c r="AE14" s="534"/>
      <c r="AF14" s="534"/>
      <c r="AG14" s="535"/>
      <c r="AH14" s="533">
        <v>1.3</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147</v>
      </c>
      <c r="CE14" s="491"/>
      <c r="CF14" s="491"/>
      <c r="CG14" s="491"/>
      <c r="CH14" s="491"/>
      <c r="CI14" s="491"/>
      <c r="CJ14" s="491"/>
      <c r="CK14" s="491"/>
      <c r="CL14" s="491"/>
      <c r="CM14" s="491"/>
      <c r="CN14" s="491"/>
      <c r="CO14" s="491"/>
      <c r="CP14" s="491"/>
      <c r="CQ14" s="491"/>
      <c r="CR14" s="491"/>
      <c r="CS14" s="492"/>
      <c r="CT14" s="550">
        <v>17.600000000000001</v>
      </c>
      <c r="CU14" s="551"/>
      <c r="CV14" s="551"/>
      <c r="CW14" s="551"/>
      <c r="CX14" s="551"/>
      <c r="CY14" s="551"/>
      <c r="CZ14" s="551"/>
      <c r="DA14" s="552"/>
      <c r="DB14" s="550">
        <v>28.9</v>
      </c>
      <c r="DC14" s="551"/>
      <c r="DD14" s="551"/>
      <c r="DE14" s="551"/>
      <c r="DF14" s="551"/>
      <c r="DG14" s="551"/>
      <c r="DH14" s="551"/>
      <c r="DI14" s="552"/>
    </row>
    <row r="15" spans="1:119" ht="18.75" customHeight="1" x14ac:dyDescent="0.15">
      <c r="A15" s="178"/>
      <c r="B15" s="562"/>
      <c r="C15" s="563"/>
      <c r="D15" s="563"/>
      <c r="E15" s="563"/>
      <c r="F15" s="563"/>
      <c r="G15" s="563"/>
      <c r="H15" s="563"/>
      <c r="I15" s="563"/>
      <c r="J15" s="563"/>
      <c r="K15" s="564"/>
      <c r="L15" s="187"/>
      <c r="M15" s="537" t="s">
        <v>140</v>
      </c>
      <c r="N15" s="538"/>
      <c r="O15" s="538"/>
      <c r="P15" s="538"/>
      <c r="Q15" s="539"/>
      <c r="R15" s="540">
        <v>84267</v>
      </c>
      <c r="S15" s="541"/>
      <c r="T15" s="541"/>
      <c r="U15" s="541"/>
      <c r="V15" s="542"/>
      <c r="W15" s="543" t="s">
        <v>148</v>
      </c>
      <c r="X15" s="439"/>
      <c r="Y15" s="439"/>
      <c r="Z15" s="439"/>
      <c r="AA15" s="439"/>
      <c r="AB15" s="440"/>
      <c r="AC15" s="406">
        <v>11965</v>
      </c>
      <c r="AD15" s="407"/>
      <c r="AE15" s="407"/>
      <c r="AF15" s="407"/>
      <c r="AG15" s="408"/>
      <c r="AH15" s="406">
        <v>12804</v>
      </c>
      <c r="AI15" s="407"/>
      <c r="AJ15" s="407"/>
      <c r="AK15" s="407"/>
      <c r="AL15" s="466"/>
      <c r="AM15" s="510"/>
      <c r="AN15" s="410"/>
      <c r="AO15" s="410"/>
      <c r="AP15" s="410"/>
      <c r="AQ15" s="410"/>
      <c r="AR15" s="410"/>
      <c r="AS15" s="410"/>
      <c r="AT15" s="411"/>
      <c r="AU15" s="511"/>
      <c r="AV15" s="512"/>
      <c r="AW15" s="512"/>
      <c r="AX15" s="512"/>
      <c r="AY15" s="479" t="s">
        <v>149</v>
      </c>
      <c r="AZ15" s="480"/>
      <c r="BA15" s="480"/>
      <c r="BB15" s="480"/>
      <c r="BC15" s="480"/>
      <c r="BD15" s="480"/>
      <c r="BE15" s="480"/>
      <c r="BF15" s="480"/>
      <c r="BG15" s="480"/>
      <c r="BH15" s="480"/>
      <c r="BI15" s="480"/>
      <c r="BJ15" s="480"/>
      <c r="BK15" s="480"/>
      <c r="BL15" s="480"/>
      <c r="BM15" s="481"/>
      <c r="BN15" s="482">
        <v>11675345</v>
      </c>
      <c r="BO15" s="483"/>
      <c r="BP15" s="483"/>
      <c r="BQ15" s="483"/>
      <c r="BR15" s="483"/>
      <c r="BS15" s="483"/>
      <c r="BT15" s="483"/>
      <c r="BU15" s="484"/>
      <c r="BV15" s="482">
        <v>11918471</v>
      </c>
      <c r="BW15" s="483"/>
      <c r="BX15" s="483"/>
      <c r="BY15" s="483"/>
      <c r="BZ15" s="483"/>
      <c r="CA15" s="483"/>
      <c r="CB15" s="483"/>
      <c r="CC15" s="484"/>
      <c r="CD15" s="553" t="s">
        <v>150</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2"/>
      <c r="C16" s="563"/>
      <c r="D16" s="563"/>
      <c r="E16" s="563"/>
      <c r="F16" s="563"/>
      <c r="G16" s="563"/>
      <c r="H16" s="563"/>
      <c r="I16" s="563"/>
      <c r="J16" s="563"/>
      <c r="K16" s="564"/>
      <c r="L16" s="527" t="s">
        <v>151</v>
      </c>
      <c r="M16" s="528"/>
      <c r="N16" s="528"/>
      <c r="O16" s="528"/>
      <c r="P16" s="528"/>
      <c r="Q16" s="529"/>
      <c r="R16" s="530" t="s">
        <v>152</v>
      </c>
      <c r="S16" s="531"/>
      <c r="T16" s="531"/>
      <c r="U16" s="531"/>
      <c r="V16" s="532"/>
      <c r="W16" s="544"/>
      <c r="X16" s="442"/>
      <c r="Y16" s="442"/>
      <c r="Z16" s="442"/>
      <c r="AA16" s="442"/>
      <c r="AB16" s="443"/>
      <c r="AC16" s="533">
        <v>30.1</v>
      </c>
      <c r="AD16" s="534"/>
      <c r="AE16" s="534"/>
      <c r="AF16" s="534"/>
      <c r="AG16" s="535"/>
      <c r="AH16" s="533">
        <v>31.8</v>
      </c>
      <c r="AI16" s="534"/>
      <c r="AJ16" s="534"/>
      <c r="AK16" s="534"/>
      <c r="AL16" s="536"/>
      <c r="AM16" s="510"/>
      <c r="AN16" s="410"/>
      <c r="AO16" s="410"/>
      <c r="AP16" s="410"/>
      <c r="AQ16" s="410"/>
      <c r="AR16" s="410"/>
      <c r="AS16" s="410"/>
      <c r="AT16" s="411"/>
      <c r="AU16" s="511"/>
      <c r="AV16" s="512"/>
      <c r="AW16" s="512"/>
      <c r="AX16" s="512"/>
      <c r="AY16" s="467" t="s">
        <v>153</v>
      </c>
      <c r="AZ16" s="468"/>
      <c r="BA16" s="468"/>
      <c r="BB16" s="468"/>
      <c r="BC16" s="468"/>
      <c r="BD16" s="468"/>
      <c r="BE16" s="468"/>
      <c r="BF16" s="468"/>
      <c r="BG16" s="468"/>
      <c r="BH16" s="468"/>
      <c r="BI16" s="468"/>
      <c r="BJ16" s="468"/>
      <c r="BK16" s="468"/>
      <c r="BL16" s="468"/>
      <c r="BM16" s="469"/>
      <c r="BN16" s="453">
        <v>14019551</v>
      </c>
      <c r="BO16" s="454"/>
      <c r="BP16" s="454"/>
      <c r="BQ16" s="454"/>
      <c r="BR16" s="454"/>
      <c r="BS16" s="454"/>
      <c r="BT16" s="454"/>
      <c r="BU16" s="455"/>
      <c r="BV16" s="453">
        <v>13299211</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
      <c r="A17" s="178"/>
      <c r="B17" s="565"/>
      <c r="C17" s="566"/>
      <c r="D17" s="566"/>
      <c r="E17" s="566"/>
      <c r="F17" s="566"/>
      <c r="G17" s="566"/>
      <c r="H17" s="566"/>
      <c r="I17" s="566"/>
      <c r="J17" s="566"/>
      <c r="K17" s="567"/>
      <c r="L17" s="192"/>
      <c r="M17" s="546" t="s">
        <v>154</v>
      </c>
      <c r="N17" s="547"/>
      <c r="O17" s="547"/>
      <c r="P17" s="547"/>
      <c r="Q17" s="548"/>
      <c r="R17" s="530" t="s">
        <v>155</v>
      </c>
      <c r="S17" s="531"/>
      <c r="T17" s="531"/>
      <c r="U17" s="531"/>
      <c r="V17" s="532"/>
      <c r="W17" s="543" t="s">
        <v>156</v>
      </c>
      <c r="X17" s="439"/>
      <c r="Y17" s="439"/>
      <c r="Z17" s="439"/>
      <c r="AA17" s="439"/>
      <c r="AB17" s="440"/>
      <c r="AC17" s="406">
        <v>27376</v>
      </c>
      <c r="AD17" s="407"/>
      <c r="AE17" s="407"/>
      <c r="AF17" s="407"/>
      <c r="AG17" s="408"/>
      <c r="AH17" s="406">
        <v>26946</v>
      </c>
      <c r="AI17" s="407"/>
      <c r="AJ17" s="407"/>
      <c r="AK17" s="407"/>
      <c r="AL17" s="466"/>
      <c r="AM17" s="510"/>
      <c r="AN17" s="410"/>
      <c r="AO17" s="410"/>
      <c r="AP17" s="410"/>
      <c r="AQ17" s="410"/>
      <c r="AR17" s="410"/>
      <c r="AS17" s="410"/>
      <c r="AT17" s="411"/>
      <c r="AU17" s="511"/>
      <c r="AV17" s="512"/>
      <c r="AW17" s="512"/>
      <c r="AX17" s="512"/>
      <c r="AY17" s="467" t="s">
        <v>157</v>
      </c>
      <c r="AZ17" s="468"/>
      <c r="BA17" s="468"/>
      <c r="BB17" s="468"/>
      <c r="BC17" s="468"/>
      <c r="BD17" s="468"/>
      <c r="BE17" s="468"/>
      <c r="BF17" s="468"/>
      <c r="BG17" s="468"/>
      <c r="BH17" s="468"/>
      <c r="BI17" s="468"/>
      <c r="BJ17" s="468"/>
      <c r="BK17" s="468"/>
      <c r="BL17" s="468"/>
      <c r="BM17" s="469"/>
      <c r="BN17" s="453">
        <v>14862978</v>
      </c>
      <c r="BO17" s="454"/>
      <c r="BP17" s="454"/>
      <c r="BQ17" s="454"/>
      <c r="BR17" s="454"/>
      <c r="BS17" s="454"/>
      <c r="BT17" s="454"/>
      <c r="BU17" s="455"/>
      <c r="BV17" s="453">
        <v>15216233</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
      <c r="A18" s="178"/>
      <c r="B18" s="503" t="s">
        <v>158</v>
      </c>
      <c r="C18" s="504"/>
      <c r="D18" s="504"/>
      <c r="E18" s="505"/>
      <c r="F18" s="505"/>
      <c r="G18" s="505"/>
      <c r="H18" s="505"/>
      <c r="I18" s="505"/>
      <c r="J18" s="505"/>
      <c r="K18" s="505"/>
      <c r="L18" s="506">
        <v>18.37</v>
      </c>
      <c r="M18" s="506"/>
      <c r="N18" s="506"/>
      <c r="O18" s="506"/>
      <c r="P18" s="506"/>
      <c r="Q18" s="506"/>
      <c r="R18" s="507"/>
      <c r="S18" s="507"/>
      <c r="T18" s="507"/>
      <c r="U18" s="507"/>
      <c r="V18" s="508"/>
      <c r="W18" s="524"/>
      <c r="X18" s="525"/>
      <c r="Y18" s="525"/>
      <c r="Z18" s="525"/>
      <c r="AA18" s="525"/>
      <c r="AB18" s="549"/>
      <c r="AC18" s="423">
        <v>68.900000000000006</v>
      </c>
      <c r="AD18" s="424"/>
      <c r="AE18" s="424"/>
      <c r="AF18" s="424"/>
      <c r="AG18" s="509"/>
      <c r="AH18" s="423">
        <v>66.900000000000006</v>
      </c>
      <c r="AI18" s="424"/>
      <c r="AJ18" s="424"/>
      <c r="AK18" s="424"/>
      <c r="AL18" s="425"/>
      <c r="AM18" s="510"/>
      <c r="AN18" s="410"/>
      <c r="AO18" s="410"/>
      <c r="AP18" s="410"/>
      <c r="AQ18" s="410"/>
      <c r="AR18" s="410"/>
      <c r="AS18" s="410"/>
      <c r="AT18" s="411"/>
      <c r="AU18" s="511"/>
      <c r="AV18" s="512"/>
      <c r="AW18" s="512"/>
      <c r="AX18" s="512"/>
      <c r="AY18" s="467" t="s">
        <v>159</v>
      </c>
      <c r="AZ18" s="468"/>
      <c r="BA18" s="468"/>
      <c r="BB18" s="468"/>
      <c r="BC18" s="468"/>
      <c r="BD18" s="468"/>
      <c r="BE18" s="468"/>
      <c r="BF18" s="468"/>
      <c r="BG18" s="468"/>
      <c r="BH18" s="468"/>
      <c r="BI18" s="468"/>
      <c r="BJ18" s="468"/>
      <c r="BK18" s="468"/>
      <c r="BL18" s="468"/>
      <c r="BM18" s="469"/>
      <c r="BN18" s="453">
        <v>17288923</v>
      </c>
      <c r="BO18" s="454"/>
      <c r="BP18" s="454"/>
      <c r="BQ18" s="454"/>
      <c r="BR18" s="454"/>
      <c r="BS18" s="454"/>
      <c r="BT18" s="454"/>
      <c r="BU18" s="455"/>
      <c r="BV18" s="453">
        <v>17571293</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
      <c r="A19" s="178"/>
      <c r="B19" s="503" t="s">
        <v>160</v>
      </c>
      <c r="C19" s="504"/>
      <c r="D19" s="504"/>
      <c r="E19" s="505"/>
      <c r="F19" s="505"/>
      <c r="G19" s="505"/>
      <c r="H19" s="505"/>
      <c r="I19" s="505"/>
      <c r="J19" s="505"/>
      <c r="K19" s="505"/>
      <c r="L19" s="513">
        <v>4703</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161</v>
      </c>
      <c r="AZ19" s="468"/>
      <c r="BA19" s="468"/>
      <c r="BB19" s="468"/>
      <c r="BC19" s="468"/>
      <c r="BD19" s="468"/>
      <c r="BE19" s="468"/>
      <c r="BF19" s="468"/>
      <c r="BG19" s="468"/>
      <c r="BH19" s="468"/>
      <c r="BI19" s="468"/>
      <c r="BJ19" s="468"/>
      <c r="BK19" s="468"/>
      <c r="BL19" s="468"/>
      <c r="BM19" s="469"/>
      <c r="BN19" s="453">
        <v>22664243</v>
      </c>
      <c r="BO19" s="454"/>
      <c r="BP19" s="454"/>
      <c r="BQ19" s="454"/>
      <c r="BR19" s="454"/>
      <c r="BS19" s="454"/>
      <c r="BT19" s="454"/>
      <c r="BU19" s="455"/>
      <c r="BV19" s="453">
        <v>22198591</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
      <c r="A20" s="178"/>
      <c r="B20" s="503" t="s">
        <v>162</v>
      </c>
      <c r="C20" s="504"/>
      <c r="D20" s="504"/>
      <c r="E20" s="505"/>
      <c r="F20" s="505"/>
      <c r="G20" s="505"/>
      <c r="H20" s="505"/>
      <c r="I20" s="505"/>
      <c r="J20" s="505"/>
      <c r="K20" s="505"/>
      <c r="L20" s="513">
        <v>36117</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
      <c r="A21" s="178"/>
      <c r="B21" s="500" t="s">
        <v>163</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15">
      <c r="A22" s="178"/>
      <c r="B22" s="429" t="s">
        <v>164</v>
      </c>
      <c r="C22" s="430"/>
      <c r="D22" s="431"/>
      <c r="E22" s="438" t="s">
        <v>1</v>
      </c>
      <c r="F22" s="439"/>
      <c r="G22" s="439"/>
      <c r="H22" s="439"/>
      <c r="I22" s="439"/>
      <c r="J22" s="439"/>
      <c r="K22" s="440"/>
      <c r="L22" s="438" t="s">
        <v>165</v>
      </c>
      <c r="M22" s="439"/>
      <c r="N22" s="439"/>
      <c r="O22" s="439"/>
      <c r="P22" s="440"/>
      <c r="Q22" s="444" t="s">
        <v>166</v>
      </c>
      <c r="R22" s="445"/>
      <c r="S22" s="445"/>
      <c r="T22" s="445"/>
      <c r="U22" s="445"/>
      <c r="V22" s="446"/>
      <c r="W22" s="495" t="s">
        <v>167</v>
      </c>
      <c r="X22" s="430"/>
      <c r="Y22" s="431"/>
      <c r="Z22" s="438" t="s">
        <v>1</v>
      </c>
      <c r="AA22" s="439"/>
      <c r="AB22" s="439"/>
      <c r="AC22" s="439"/>
      <c r="AD22" s="439"/>
      <c r="AE22" s="439"/>
      <c r="AF22" s="439"/>
      <c r="AG22" s="440"/>
      <c r="AH22" s="456" t="s">
        <v>168</v>
      </c>
      <c r="AI22" s="439"/>
      <c r="AJ22" s="439"/>
      <c r="AK22" s="439"/>
      <c r="AL22" s="440"/>
      <c r="AM22" s="456" t="s">
        <v>169</v>
      </c>
      <c r="AN22" s="457"/>
      <c r="AO22" s="457"/>
      <c r="AP22" s="457"/>
      <c r="AQ22" s="457"/>
      <c r="AR22" s="458"/>
      <c r="AS22" s="444" t="s">
        <v>166</v>
      </c>
      <c r="AT22" s="445"/>
      <c r="AU22" s="445"/>
      <c r="AV22" s="445"/>
      <c r="AW22" s="445"/>
      <c r="AX22" s="462"/>
      <c r="AY22" s="479" t="s">
        <v>170</v>
      </c>
      <c r="AZ22" s="480"/>
      <c r="BA22" s="480"/>
      <c r="BB22" s="480"/>
      <c r="BC22" s="480"/>
      <c r="BD22" s="480"/>
      <c r="BE22" s="480"/>
      <c r="BF22" s="480"/>
      <c r="BG22" s="480"/>
      <c r="BH22" s="480"/>
      <c r="BI22" s="480"/>
      <c r="BJ22" s="480"/>
      <c r="BK22" s="480"/>
      <c r="BL22" s="480"/>
      <c r="BM22" s="481"/>
      <c r="BN22" s="482">
        <v>30920755</v>
      </c>
      <c r="BO22" s="483"/>
      <c r="BP22" s="483"/>
      <c r="BQ22" s="483"/>
      <c r="BR22" s="483"/>
      <c r="BS22" s="483"/>
      <c r="BT22" s="483"/>
      <c r="BU22" s="484"/>
      <c r="BV22" s="482">
        <v>31176887</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15">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171</v>
      </c>
      <c r="AZ23" s="468"/>
      <c r="BA23" s="468"/>
      <c r="BB23" s="468"/>
      <c r="BC23" s="468"/>
      <c r="BD23" s="468"/>
      <c r="BE23" s="468"/>
      <c r="BF23" s="468"/>
      <c r="BG23" s="468"/>
      <c r="BH23" s="468"/>
      <c r="BI23" s="468"/>
      <c r="BJ23" s="468"/>
      <c r="BK23" s="468"/>
      <c r="BL23" s="468"/>
      <c r="BM23" s="469"/>
      <c r="BN23" s="453">
        <v>14650483</v>
      </c>
      <c r="BO23" s="454"/>
      <c r="BP23" s="454"/>
      <c r="BQ23" s="454"/>
      <c r="BR23" s="454"/>
      <c r="BS23" s="454"/>
      <c r="BT23" s="454"/>
      <c r="BU23" s="455"/>
      <c r="BV23" s="453">
        <v>14191398</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
      <c r="A24" s="178"/>
      <c r="B24" s="432"/>
      <c r="C24" s="433"/>
      <c r="D24" s="434"/>
      <c r="E24" s="409" t="s">
        <v>172</v>
      </c>
      <c r="F24" s="410"/>
      <c r="G24" s="410"/>
      <c r="H24" s="410"/>
      <c r="I24" s="410"/>
      <c r="J24" s="410"/>
      <c r="K24" s="411"/>
      <c r="L24" s="406">
        <v>1</v>
      </c>
      <c r="M24" s="407"/>
      <c r="N24" s="407"/>
      <c r="O24" s="407"/>
      <c r="P24" s="408"/>
      <c r="Q24" s="406">
        <v>8793</v>
      </c>
      <c r="R24" s="407"/>
      <c r="S24" s="407"/>
      <c r="T24" s="407"/>
      <c r="U24" s="407"/>
      <c r="V24" s="408"/>
      <c r="W24" s="496"/>
      <c r="X24" s="433"/>
      <c r="Y24" s="434"/>
      <c r="Z24" s="409" t="s">
        <v>173</v>
      </c>
      <c r="AA24" s="410"/>
      <c r="AB24" s="410"/>
      <c r="AC24" s="410"/>
      <c r="AD24" s="410"/>
      <c r="AE24" s="410"/>
      <c r="AF24" s="410"/>
      <c r="AG24" s="411"/>
      <c r="AH24" s="406">
        <v>486</v>
      </c>
      <c r="AI24" s="407"/>
      <c r="AJ24" s="407"/>
      <c r="AK24" s="407"/>
      <c r="AL24" s="408"/>
      <c r="AM24" s="406">
        <v>1438560</v>
      </c>
      <c r="AN24" s="407"/>
      <c r="AO24" s="407"/>
      <c r="AP24" s="407"/>
      <c r="AQ24" s="407"/>
      <c r="AR24" s="408"/>
      <c r="AS24" s="406">
        <v>2960</v>
      </c>
      <c r="AT24" s="407"/>
      <c r="AU24" s="407"/>
      <c r="AV24" s="407"/>
      <c r="AW24" s="407"/>
      <c r="AX24" s="466"/>
      <c r="AY24" s="426" t="s">
        <v>174</v>
      </c>
      <c r="AZ24" s="427"/>
      <c r="BA24" s="427"/>
      <c r="BB24" s="427"/>
      <c r="BC24" s="427"/>
      <c r="BD24" s="427"/>
      <c r="BE24" s="427"/>
      <c r="BF24" s="427"/>
      <c r="BG24" s="427"/>
      <c r="BH24" s="427"/>
      <c r="BI24" s="427"/>
      <c r="BJ24" s="427"/>
      <c r="BK24" s="427"/>
      <c r="BL24" s="427"/>
      <c r="BM24" s="428"/>
      <c r="BN24" s="453">
        <v>18700217</v>
      </c>
      <c r="BO24" s="454"/>
      <c r="BP24" s="454"/>
      <c r="BQ24" s="454"/>
      <c r="BR24" s="454"/>
      <c r="BS24" s="454"/>
      <c r="BT24" s="454"/>
      <c r="BU24" s="455"/>
      <c r="BV24" s="453">
        <v>19740205</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15">
      <c r="A25" s="178"/>
      <c r="B25" s="432"/>
      <c r="C25" s="433"/>
      <c r="D25" s="434"/>
      <c r="E25" s="409" t="s">
        <v>175</v>
      </c>
      <c r="F25" s="410"/>
      <c r="G25" s="410"/>
      <c r="H25" s="410"/>
      <c r="I25" s="410"/>
      <c r="J25" s="410"/>
      <c r="K25" s="411"/>
      <c r="L25" s="406">
        <v>1</v>
      </c>
      <c r="M25" s="407"/>
      <c r="N25" s="407"/>
      <c r="O25" s="407"/>
      <c r="P25" s="408"/>
      <c r="Q25" s="406">
        <v>7200</v>
      </c>
      <c r="R25" s="407"/>
      <c r="S25" s="407"/>
      <c r="T25" s="407"/>
      <c r="U25" s="407"/>
      <c r="V25" s="408"/>
      <c r="W25" s="496"/>
      <c r="X25" s="433"/>
      <c r="Y25" s="434"/>
      <c r="Z25" s="409" t="s">
        <v>176</v>
      </c>
      <c r="AA25" s="410"/>
      <c r="AB25" s="410"/>
      <c r="AC25" s="410"/>
      <c r="AD25" s="410"/>
      <c r="AE25" s="410"/>
      <c r="AF25" s="410"/>
      <c r="AG25" s="411"/>
      <c r="AH25" s="406" t="s">
        <v>130</v>
      </c>
      <c r="AI25" s="407"/>
      <c r="AJ25" s="407"/>
      <c r="AK25" s="407"/>
      <c r="AL25" s="408"/>
      <c r="AM25" s="406" t="s">
        <v>139</v>
      </c>
      <c r="AN25" s="407"/>
      <c r="AO25" s="407"/>
      <c r="AP25" s="407"/>
      <c r="AQ25" s="407"/>
      <c r="AR25" s="408"/>
      <c r="AS25" s="406" t="s">
        <v>130</v>
      </c>
      <c r="AT25" s="407"/>
      <c r="AU25" s="407"/>
      <c r="AV25" s="407"/>
      <c r="AW25" s="407"/>
      <c r="AX25" s="466"/>
      <c r="AY25" s="479" t="s">
        <v>177</v>
      </c>
      <c r="AZ25" s="480"/>
      <c r="BA25" s="480"/>
      <c r="BB25" s="480"/>
      <c r="BC25" s="480"/>
      <c r="BD25" s="480"/>
      <c r="BE25" s="480"/>
      <c r="BF25" s="480"/>
      <c r="BG25" s="480"/>
      <c r="BH25" s="480"/>
      <c r="BI25" s="480"/>
      <c r="BJ25" s="480"/>
      <c r="BK25" s="480"/>
      <c r="BL25" s="480"/>
      <c r="BM25" s="481"/>
      <c r="BN25" s="482">
        <v>2550887</v>
      </c>
      <c r="BO25" s="483"/>
      <c r="BP25" s="483"/>
      <c r="BQ25" s="483"/>
      <c r="BR25" s="483"/>
      <c r="BS25" s="483"/>
      <c r="BT25" s="483"/>
      <c r="BU25" s="484"/>
      <c r="BV25" s="482">
        <v>1816589</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15">
      <c r="A26" s="178"/>
      <c r="B26" s="432"/>
      <c r="C26" s="433"/>
      <c r="D26" s="434"/>
      <c r="E26" s="409" t="s">
        <v>178</v>
      </c>
      <c r="F26" s="410"/>
      <c r="G26" s="410"/>
      <c r="H26" s="410"/>
      <c r="I26" s="410"/>
      <c r="J26" s="410"/>
      <c r="K26" s="411"/>
      <c r="L26" s="406">
        <v>1</v>
      </c>
      <c r="M26" s="407"/>
      <c r="N26" s="407"/>
      <c r="O26" s="407"/>
      <c r="P26" s="408"/>
      <c r="Q26" s="406">
        <v>6390</v>
      </c>
      <c r="R26" s="407"/>
      <c r="S26" s="407"/>
      <c r="T26" s="407"/>
      <c r="U26" s="407"/>
      <c r="V26" s="408"/>
      <c r="W26" s="496"/>
      <c r="X26" s="433"/>
      <c r="Y26" s="434"/>
      <c r="Z26" s="409" t="s">
        <v>179</v>
      </c>
      <c r="AA26" s="464"/>
      <c r="AB26" s="464"/>
      <c r="AC26" s="464"/>
      <c r="AD26" s="464"/>
      <c r="AE26" s="464"/>
      <c r="AF26" s="464"/>
      <c r="AG26" s="465"/>
      <c r="AH26" s="406">
        <v>11</v>
      </c>
      <c r="AI26" s="407"/>
      <c r="AJ26" s="407"/>
      <c r="AK26" s="407"/>
      <c r="AL26" s="408"/>
      <c r="AM26" s="406">
        <v>30052</v>
      </c>
      <c r="AN26" s="407"/>
      <c r="AO26" s="407"/>
      <c r="AP26" s="407"/>
      <c r="AQ26" s="407"/>
      <c r="AR26" s="408"/>
      <c r="AS26" s="406">
        <v>2732</v>
      </c>
      <c r="AT26" s="407"/>
      <c r="AU26" s="407"/>
      <c r="AV26" s="407"/>
      <c r="AW26" s="407"/>
      <c r="AX26" s="466"/>
      <c r="AY26" s="493" t="s">
        <v>180</v>
      </c>
      <c r="AZ26" s="413"/>
      <c r="BA26" s="413"/>
      <c r="BB26" s="413"/>
      <c r="BC26" s="413"/>
      <c r="BD26" s="413"/>
      <c r="BE26" s="413"/>
      <c r="BF26" s="413"/>
      <c r="BG26" s="413"/>
      <c r="BH26" s="413"/>
      <c r="BI26" s="413"/>
      <c r="BJ26" s="413"/>
      <c r="BK26" s="413"/>
      <c r="BL26" s="413"/>
      <c r="BM26" s="494"/>
      <c r="BN26" s="453" t="s">
        <v>130</v>
      </c>
      <c r="BO26" s="454"/>
      <c r="BP26" s="454"/>
      <c r="BQ26" s="454"/>
      <c r="BR26" s="454"/>
      <c r="BS26" s="454"/>
      <c r="BT26" s="454"/>
      <c r="BU26" s="455"/>
      <c r="BV26" s="453" t="s">
        <v>130</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
      <c r="A27" s="178"/>
      <c r="B27" s="432"/>
      <c r="C27" s="433"/>
      <c r="D27" s="434"/>
      <c r="E27" s="409" t="s">
        <v>181</v>
      </c>
      <c r="F27" s="410"/>
      <c r="G27" s="410"/>
      <c r="H27" s="410"/>
      <c r="I27" s="410"/>
      <c r="J27" s="410"/>
      <c r="K27" s="411"/>
      <c r="L27" s="406">
        <v>1</v>
      </c>
      <c r="M27" s="407"/>
      <c r="N27" s="407"/>
      <c r="O27" s="407"/>
      <c r="P27" s="408"/>
      <c r="Q27" s="406">
        <v>5250</v>
      </c>
      <c r="R27" s="407"/>
      <c r="S27" s="407"/>
      <c r="T27" s="407"/>
      <c r="U27" s="407"/>
      <c r="V27" s="408"/>
      <c r="W27" s="496"/>
      <c r="X27" s="433"/>
      <c r="Y27" s="434"/>
      <c r="Z27" s="409" t="s">
        <v>182</v>
      </c>
      <c r="AA27" s="410"/>
      <c r="AB27" s="410"/>
      <c r="AC27" s="410"/>
      <c r="AD27" s="410"/>
      <c r="AE27" s="410"/>
      <c r="AF27" s="410"/>
      <c r="AG27" s="411"/>
      <c r="AH27" s="406">
        <v>6</v>
      </c>
      <c r="AI27" s="407"/>
      <c r="AJ27" s="407"/>
      <c r="AK27" s="407"/>
      <c r="AL27" s="408"/>
      <c r="AM27" s="406">
        <v>22434</v>
      </c>
      <c r="AN27" s="407"/>
      <c r="AO27" s="407"/>
      <c r="AP27" s="407"/>
      <c r="AQ27" s="407"/>
      <c r="AR27" s="408"/>
      <c r="AS27" s="406">
        <v>3739</v>
      </c>
      <c r="AT27" s="407"/>
      <c r="AU27" s="407"/>
      <c r="AV27" s="407"/>
      <c r="AW27" s="407"/>
      <c r="AX27" s="466"/>
      <c r="AY27" s="490" t="s">
        <v>183</v>
      </c>
      <c r="AZ27" s="491"/>
      <c r="BA27" s="491"/>
      <c r="BB27" s="491"/>
      <c r="BC27" s="491"/>
      <c r="BD27" s="491"/>
      <c r="BE27" s="491"/>
      <c r="BF27" s="491"/>
      <c r="BG27" s="491"/>
      <c r="BH27" s="491"/>
      <c r="BI27" s="491"/>
      <c r="BJ27" s="491"/>
      <c r="BK27" s="491"/>
      <c r="BL27" s="491"/>
      <c r="BM27" s="492"/>
      <c r="BN27" s="487" t="s">
        <v>130</v>
      </c>
      <c r="BO27" s="488"/>
      <c r="BP27" s="488"/>
      <c r="BQ27" s="488"/>
      <c r="BR27" s="488"/>
      <c r="BS27" s="488"/>
      <c r="BT27" s="488"/>
      <c r="BU27" s="489"/>
      <c r="BV27" s="487" t="s">
        <v>130</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15">
      <c r="A28" s="178"/>
      <c r="B28" s="432"/>
      <c r="C28" s="433"/>
      <c r="D28" s="434"/>
      <c r="E28" s="409" t="s">
        <v>184</v>
      </c>
      <c r="F28" s="410"/>
      <c r="G28" s="410"/>
      <c r="H28" s="410"/>
      <c r="I28" s="410"/>
      <c r="J28" s="410"/>
      <c r="K28" s="411"/>
      <c r="L28" s="406">
        <v>1</v>
      </c>
      <c r="M28" s="407"/>
      <c r="N28" s="407"/>
      <c r="O28" s="407"/>
      <c r="P28" s="408"/>
      <c r="Q28" s="406">
        <v>4700</v>
      </c>
      <c r="R28" s="407"/>
      <c r="S28" s="407"/>
      <c r="T28" s="407"/>
      <c r="U28" s="407"/>
      <c r="V28" s="408"/>
      <c r="W28" s="496"/>
      <c r="X28" s="433"/>
      <c r="Y28" s="434"/>
      <c r="Z28" s="409" t="s">
        <v>185</v>
      </c>
      <c r="AA28" s="410"/>
      <c r="AB28" s="410"/>
      <c r="AC28" s="410"/>
      <c r="AD28" s="410"/>
      <c r="AE28" s="410"/>
      <c r="AF28" s="410"/>
      <c r="AG28" s="411"/>
      <c r="AH28" s="406" t="s">
        <v>130</v>
      </c>
      <c r="AI28" s="407"/>
      <c r="AJ28" s="407"/>
      <c r="AK28" s="407"/>
      <c r="AL28" s="408"/>
      <c r="AM28" s="406" t="s">
        <v>130</v>
      </c>
      <c r="AN28" s="407"/>
      <c r="AO28" s="407"/>
      <c r="AP28" s="407"/>
      <c r="AQ28" s="407"/>
      <c r="AR28" s="408"/>
      <c r="AS28" s="406" t="s">
        <v>130</v>
      </c>
      <c r="AT28" s="407"/>
      <c r="AU28" s="407"/>
      <c r="AV28" s="407"/>
      <c r="AW28" s="407"/>
      <c r="AX28" s="466"/>
      <c r="AY28" s="470" t="s">
        <v>186</v>
      </c>
      <c r="AZ28" s="471"/>
      <c r="BA28" s="471"/>
      <c r="BB28" s="472"/>
      <c r="BC28" s="479" t="s">
        <v>48</v>
      </c>
      <c r="BD28" s="480"/>
      <c r="BE28" s="480"/>
      <c r="BF28" s="480"/>
      <c r="BG28" s="480"/>
      <c r="BH28" s="480"/>
      <c r="BI28" s="480"/>
      <c r="BJ28" s="480"/>
      <c r="BK28" s="480"/>
      <c r="BL28" s="480"/>
      <c r="BM28" s="481"/>
      <c r="BN28" s="482">
        <v>2396726</v>
      </c>
      <c r="BO28" s="483"/>
      <c r="BP28" s="483"/>
      <c r="BQ28" s="483"/>
      <c r="BR28" s="483"/>
      <c r="BS28" s="483"/>
      <c r="BT28" s="483"/>
      <c r="BU28" s="484"/>
      <c r="BV28" s="482">
        <v>1191177</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15">
      <c r="A29" s="178"/>
      <c r="B29" s="432"/>
      <c r="C29" s="433"/>
      <c r="D29" s="434"/>
      <c r="E29" s="409" t="s">
        <v>187</v>
      </c>
      <c r="F29" s="410"/>
      <c r="G29" s="410"/>
      <c r="H29" s="410"/>
      <c r="I29" s="410"/>
      <c r="J29" s="410"/>
      <c r="K29" s="411"/>
      <c r="L29" s="406">
        <v>19</v>
      </c>
      <c r="M29" s="407"/>
      <c r="N29" s="407"/>
      <c r="O29" s="407"/>
      <c r="P29" s="408"/>
      <c r="Q29" s="406">
        <v>4310</v>
      </c>
      <c r="R29" s="407"/>
      <c r="S29" s="407"/>
      <c r="T29" s="407"/>
      <c r="U29" s="407"/>
      <c r="V29" s="408"/>
      <c r="W29" s="497"/>
      <c r="X29" s="498"/>
      <c r="Y29" s="499"/>
      <c r="Z29" s="409" t="s">
        <v>188</v>
      </c>
      <c r="AA29" s="410"/>
      <c r="AB29" s="410"/>
      <c r="AC29" s="410"/>
      <c r="AD29" s="410"/>
      <c r="AE29" s="410"/>
      <c r="AF29" s="410"/>
      <c r="AG29" s="411"/>
      <c r="AH29" s="406">
        <v>492</v>
      </c>
      <c r="AI29" s="407"/>
      <c r="AJ29" s="407"/>
      <c r="AK29" s="407"/>
      <c r="AL29" s="408"/>
      <c r="AM29" s="406">
        <v>1460994</v>
      </c>
      <c r="AN29" s="407"/>
      <c r="AO29" s="407"/>
      <c r="AP29" s="407"/>
      <c r="AQ29" s="407"/>
      <c r="AR29" s="408"/>
      <c r="AS29" s="406">
        <v>2970</v>
      </c>
      <c r="AT29" s="407"/>
      <c r="AU29" s="407"/>
      <c r="AV29" s="407"/>
      <c r="AW29" s="407"/>
      <c r="AX29" s="466"/>
      <c r="AY29" s="473"/>
      <c r="AZ29" s="474"/>
      <c r="BA29" s="474"/>
      <c r="BB29" s="475"/>
      <c r="BC29" s="467" t="s">
        <v>189</v>
      </c>
      <c r="BD29" s="468"/>
      <c r="BE29" s="468"/>
      <c r="BF29" s="468"/>
      <c r="BG29" s="468"/>
      <c r="BH29" s="468"/>
      <c r="BI29" s="468"/>
      <c r="BJ29" s="468"/>
      <c r="BK29" s="468"/>
      <c r="BL29" s="468"/>
      <c r="BM29" s="469"/>
      <c r="BN29" s="453">
        <v>502172</v>
      </c>
      <c r="BO29" s="454"/>
      <c r="BP29" s="454"/>
      <c r="BQ29" s="454"/>
      <c r="BR29" s="454"/>
      <c r="BS29" s="454"/>
      <c r="BT29" s="454"/>
      <c r="BU29" s="455"/>
      <c r="BV29" s="453" t="s">
        <v>130</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190</v>
      </c>
      <c r="X30" s="421"/>
      <c r="Y30" s="421"/>
      <c r="Z30" s="421"/>
      <c r="AA30" s="421"/>
      <c r="AB30" s="421"/>
      <c r="AC30" s="421"/>
      <c r="AD30" s="421"/>
      <c r="AE30" s="421"/>
      <c r="AF30" s="421"/>
      <c r="AG30" s="422"/>
      <c r="AH30" s="423">
        <v>99.2</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50</v>
      </c>
      <c r="BD30" s="427"/>
      <c r="BE30" s="427"/>
      <c r="BF30" s="427"/>
      <c r="BG30" s="427"/>
      <c r="BH30" s="427"/>
      <c r="BI30" s="427"/>
      <c r="BJ30" s="427"/>
      <c r="BK30" s="427"/>
      <c r="BL30" s="427"/>
      <c r="BM30" s="428"/>
      <c r="BN30" s="487">
        <v>2833858</v>
      </c>
      <c r="BO30" s="488"/>
      <c r="BP30" s="488"/>
      <c r="BQ30" s="488"/>
      <c r="BR30" s="488"/>
      <c r="BS30" s="488"/>
      <c r="BT30" s="488"/>
      <c r="BU30" s="489"/>
      <c r="BV30" s="487">
        <v>2690571</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2" t="s">
        <v>191</v>
      </c>
      <c r="D32" s="412"/>
      <c r="E32" s="412"/>
      <c r="F32" s="412"/>
      <c r="G32" s="412"/>
      <c r="H32" s="412"/>
      <c r="I32" s="412"/>
      <c r="J32" s="412"/>
      <c r="K32" s="412"/>
      <c r="L32" s="412"/>
      <c r="M32" s="412"/>
      <c r="N32" s="412"/>
      <c r="O32" s="412"/>
      <c r="P32" s="412"/>
      <c r="Q32" s="412"/>
      <c r="R32" s="412"/>
      <c r="S32" s="412"/>
      <c r="U32" s="413" t="s">
        <v>192</v>
      </c>
      <c r="V32" s="413"/>
      <c r="W32" s="413"/>
      <c r="X32" s="413"/>
      <c r="Y32" s="413"/>
      <c r="Z32" s="413"/>
      <c r="AA32" s="413"/>
      <c r="AB32" s="413"/>
      <c r="AC32" s="413"/>
      <c r="AD32" s="413"/>
      <c r="AE32" s="413"/>
      <c r="AF32" s="413"/>
      <c r="AG32" s="413"/>
      <c r="AH32" s="413"/>
      <c r="AI32" s="413"/>
      <c r="AJ32" s="413"/>
      <c r="AK32" s="413"/>
      <c r="AM32" s="413" t="s">
        <v>193</v>
      </c>
      <c r="AN32" s="413"/>
      <c r="AO32" s="413"/>
      <c r="AP32" s="413"/>
      <c r="AQ32" s="413"/>
      <c r="AR32" s="413"/>
      <c r="AS32" s="413"/>
      <c r="AT32" s="413"/>
      <c r="AU32" s="413"/>
      <c r="AV32" s="413"/>
      <c r="AW32" s="413"/>
      <c r="AX32" s="413"/>
      <c r="AY32" s="413"/>
      <c r="AZ32" s="413"/>
      <c r="BA32" s="413"/>
      <c r="BB32" s="413"/>
      <c r="BC32" s="413"/>
      <c r="BE32" s="413" t="s">
        <v>194</v>
      </c>
      <c r="BF32" s="413"/>
      <c r="BG32" s="413"/>
      <c r="BH32" s="413"/>
      <c r="BI32" s="413"/>
      <c r="BJ32" s="413"/>
      <c r="BK32" s="413"/>
      <c r="BL32" s="413"/>
      <c r="BM32" s="413"/>
      <c r="BN32" s="413"/>
      <c r="BO32" s="413"/>
      <c r="BP32" s="413"/>
      <c r="BQ32" s="413"/>
      <c r="BR32" s="413"/>
      <c r="BS32" s="413"/>
      <c r="BT32" s="413"/>
      <c r="BU32" s="413"/>
      <c r="BW32" s="413" t="s">
        <v>195</v>
      </c>
      <c r="BX32" s="413"/>
      <c r="BY32" s="413"/>
      <c r="BZ32" s="413"/>
      <c r="CA32" s="413"/>
      <c r="CB32" s="413"/>
      <c r="CC32" s="413"/>
      <c r="CD32" s="413"/>
      <c r="CE32" s="413"/>
      <c r="CF32" s="413"/>
      <c r="CG32" s="413"/>
      <c r="CH32" s="413"/>
      <c r="CI32" s="413"/>
      <c r="CJ32" s="413"/>
      <c r="CK32" s="413"/>
      <c r="CL32" s="413"/>
      <c r="CM32" s="413"/>
      <c r="CO32" s="413" t="s">
        <v>196</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15">
      <c r="A33" s="178"/>
      <c r="B33" s="202"/>
      <c r="C33" s="405" t="s">
        <v>197</v>
      </c>
      <c r="D33" s="405"/>
      <c r="E33" s="404" t="s">
        <v>198</v>
      </c>
      <c r="F33" s="404"/>
      <c r="G33" s="404"/>
      <c r="H33" s="404"/>
      <c r="I33" s="404"/>
      <c r="J33" s="404"/>
      <c r="K33" s="404"/>
      <c r="L33" s="404"/>
      <c r="M33" s="404"/>
      <c r="N33" s="404"/>
      <c r="O33" s="404"/>
      <c r="P33" s="404"/>
      <c r="Q33" s="404"/>
      <c r="R33" s="404"/>
      <c r="S33" s="404"/>
      <c r="T33" s="203"/>
      <c r="U33" s="405" t="s">
        <v>197</v>
      </c>
      <c r="V33" s="405"/>
      <c r="W33" s="404" t="s">
        <v>198</v>
      </c>
      <c r="X33" s="404"/>
      <c r="Y33" s="404"/>
      <c r="Z33" s="404"/>
      <c r="AA33" s="404"/>
      <c r="AB33" s="404"/>
      <c r="AC33" s="404"/>
      <c r="AD33" s="404"/>
      <c r="AE33" s="404"/>
      <c r="AF33" s="404"/>
      <c r="AG33" s="404"/>
      <c r="AH33" s="404"/>
      <c r="AI33" s="404"/>
      <c r="AJ33" s="404"/>
      <c r="AK33" s="404"/>
      <c r="AL33" s="203"/>
      <c r="AM33" s="405" t="s">
        <v>197</v>
      </c>
      <c r="AN33" s="405"/>
      <c r="AO33" s="404" t="s">
        <v>198</v>
      </c>
      <c r="AP33" s="404"/>
      <c r="AQ33" s="404"/>
      <c r="AR33" s="404"/>
      <c r="AS33" s="404"/>
      <c r="AT33" s="404"/>
      <c r="AU33" s="404"/>
      <c r="AV33" s="404"/>
      <c r="AW33" s="404"/>
      <c r="AX33" s="404"/>
      <c r="AY33" s="404"/>
      <c r="AZ33" s="404"/>
      <c r="BA33" s="404"/>
      <c r="BB33" s="404"/>
      <c r="BC33" s="404"/>
      <c r="BD33" s="204"/>
      <c r="BE33" s="404" t="s">
        <v>199</v>
      </c>
      <c r="BF33" s="404"/>
      <c r="BG33" s="404" t="s">
        <v>200</v>
      </c>
      <c r="BH33" s="404"/>
      <c r="BI33" s="404"/>
      <c r="BJ33" s="404"/>
      <c r="BK33" s="404"/>
      <c r="BL33" s="404"/>
      <c r="BM33" s="404"/>
      <c r="BN33" s="404"/>
      <c r="BO33" s="404"/>
      <c r="BP33" s="404"/>
      <c r="BQ33" s="404"/>
      <c r="BR33" s="404"/>
      <c r="BS33" s="404"/>
      <c r="BT33" s="404"/>
      <c r="BU33" s="404"/>
      <c r="BV33" s="204"/>
      <c r="BW33" s="405" t="s">
        <v>199</v>
      </c>
      <c r="BX33" s="405"/>
      <c r="BY33" s="404" t="s">
        <v>201</v>
      </c>
      <c r="BZ33" s="404"/>
      <c r="CA33" s="404"/>
      <c r="CB33" s="404"/>
      <c r="CC33" s="404"/>
      <c r="CD33" s="404"/>
      <c r="CE33" s="404"/>
      <c r="CF33" s="404"/>
      <c r="CG33" s="404"/>
      <c r="CH33" s="404"/>
      <c r="CI33" s="404"/>
      <c r="CJ33" s="404"/>
      <c r="CK33" s="404"/>
      <c r="CL33" s="404"/>
      <c r="CM33" s="404"/>
      <c r="CN33" s="203"/>
      <c r="CO33" s="405" t="s">
        <v>197</v>
      </c>
      <c r="CP33" s="405"/>
      <c r="CQ33" s="404" t="s">
        <v>202</v>
      </c>
      <c r="CR33" s="404"/>
      <c r="CS33" s="404"/>
      <c r="CT33" s="404"/>
      <c r="CU33" s="404"/>
      <c r="CV33" s="404"/>
      <c r="CW33" s="404"/>
      <c r="CX33" s="404"/>
      <c r="CY33" s="404"/>
      <c r="CZ33" s="404"/>
      <c r="DA33" s="404"/>
      <c r="DB33" s="404"/>
      <c r="DC33" s="404"/>
      <c r="DD33" s="404"/>
      <c r="DE33" s="404"/>
      <c r="DF33" s="203"/>
      <c r="DG33" s="403" t="s">
        <v>203</v>
      </c>
      <c r="DH33" s="403"/>
      <c r="DI33" s="205"/>
    </row>
    <row r="34" spans="1:113" ht="32.25" customHeight="1" x14ac:dyDescent="0.15">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3</v>
      </c>
      <c r="V34" s="401"/>
      <c r="W34" s="402" t="str">
        <f>IF('各会計、関係団体の財政状況及び健全化判断比率'!B28="","",'各会計、関係団体の財政状況及び健全化判断比率'!B28)</f>
        <v>国民健康保険特別会計</v>
      </c>
      <c r="X34" s="402"/>
      <c r="Y34" s="402"/>
      <c r="Z34" s="402"/>
      <c r="AA34" s="402"/>
      <c r="AB34" s="402"/>
      <c r="AC34" s="402"/>
      <c r="AD34" s="402"/>
      <c r="AE34" s="402"/>
      <c r="AF34" s="402"/>
      <c r="AG34" s="402"/>
      <c r="AH34" s="402"/>
      <c r="AI34" s="402"/>
      <c r="AJ34" s="402"/>
      <c r="AK34" s="402"/>
      <c r="AL34" s="178"/>
      <c r="AM34" s="401">
        <f>IF(AO34="","",MAX(C34:D43,U34:V43)+1)</f>
        <v>6</v>
      </c>
      <c r="AN34" s="401"/>
      <c r="AO34" s="402" t="str">
        <f>IF('各会計、関係団体の財政状況及び健全化判断比率'!B31="","",'各会計、関係団体の財政状況及び健全化判断比率'!B31)</f>
        <v>北名古屋市下水道事業会計</v>
      </c>
      <c r="AP34" s="402"/>
      <c r="AQ34" s="402"/>
      <c r="AR34" s="402"/>
      <c r="AS34" s="402"/>
      <c r="AT34" s="402"/>
      <c r="AU34" s="402"/>
      <c r="AV34" s="402"/>
      <c r="AW34" s="402"/>
      <c r="AX34" s="402"/>
      <c r="AY34" s="402"/>
      <c r="AZ34" s="402"/>
      <c r="BA34" s="402"/>
      <c r="BB34" s="402"/>
      <c r="BC34" s="402"/>
      <c r="BD34" s="178"/>
      <c r="BE34" s="401">
        <f>IF(BG34="","",MAX(C34:D43,U34:V43,AM34:AN43)+1)</f>
        <v>7</v>
      </c>
      <c r="BF34" s="401"/>
      <c r="BG34" s="402" t="str">
        <f>IF('各会計、関係団体の財政状況及び健全化判断比率'!B32="","",'各会計、関係団体の財政状況及び健全化判断比率'!B32)</f>
        <v>北名古屋沖村西部土地区画整理事業特別会計</v>
      </c>
      <c r="BH34" s="402"/>
      <c r="BI34" s="402"/>
      <c r="BJ34" s="402"/>
      <c r="BK34" s="402"/>
      <c r="BL34" s="402"/>
      <c r="BM34" s="402"/>
      <c r="BN34" s="402"/>
      <c r="BO34" s="402"/>
      <c r="BP34" s="402"/>
      <c r="BQ34" s="402"/>
      <c r="BR34" s="402"/>
      <c r="BS34" s="402"/>
      <c r="BT34" s="402"/>
      <c r="BU34" s="402"/>
      <c r="BV34" s="178"/>
      <c r="BW34" s="401">
        <f>IF(BY34="","",MAX(C34:D43,U34:V43,AM34:AN43,BE34:BF43)+1)</f>
        <v>8</v>
      </c>
      <c r="BX34" s="401"/>
      <c r="BY34" s="402" t="str">
        <f>IF('各会計、関係団体の財政状況及び健全化判断比率'!B68="","",'各会計、関係団体の財政状況及び健全化判断比率'!B68)</f>
        <v>西春日井広域事務組合</v>
      </c>
      <c r="BZ34" s="402"/>
      <c r="CA34" s="402"/>
      <c r="CB34" s="402"/>
      <c r="CC34" s="402"/>
      <c r="CD34" s="402"/>
      <c r="CE34" s="402"/>
      <c r="CF34" s="402"/>
      <c r="CG34" s="402"/>
      <c r="CH34" s="402"/>
      <c r="CI34" s="402"/>
      <c r="CJ34" s="402"/>
      <c r="CK34" s="402"/>
      <c r="CL34" s="402"/>
      <c r="CM34" s="402"/>
      <c r="CN34" s="178"/>
      <c r="CO34" s="401">
        <f>IF(CQ34="","",MAX(C34:D43,U34:V43,AM34:AN43,BE34:BF43,BW34:BX43)+1)</f>
        <v>14</v>
      </c>
      <c r="CP34" s="401"/>
      <c r="CQ34" s="402" t="str">
        <f>IF('各会計、関係団体の財政状況及び健全化判断比率'!BS7="","",'各会計、関係団体の財政状況及び健全化判断比率'!BS7)</f>
        <v>尾張土地開発公社</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205"/>
    </row>
    <row r="35" spans="1:113" ht="32.25" customHeight="1" x14ac:dyDescent="0.15">
      <c r="A35" s="178"/>
      <c r="B35" s="202"/>
      <c r="C35" s="401">
        <f>IF(E35="","",C34+1)</f>
        <v>2</v>
      </c>
      <c r="D35" s="401"/>
      <c r="E35" s="402" t="str">
        <f>IF('各会計、関係団体の財政状況及び健全化判断比率'!B8="","",'各会計、関係団体の財政状況及び健全化判断比率'!B8)</f>
        <v>土地取得特別会計</v>
      </c>
      <c r="F35" s="402"/>
      <c r="G35" s="402"/>
      <c r="H35" s="402"/>
      <c r="I35" s="402"/>
      <c r="J35" s="402"/>
      <c r="K35" s="402"/>
      <c r="L35" s="402"/>
      <c r="M35" s="402"/>
      <c r="N35" s="402"/>
      <c r="O35" s="402"/>
      <c r="P35" s="402"/>
      <c r="Q35" s="402"/>
      <c r="R35" s="402"/>
      <c r="S35" s="402"/>
      <c r="T35" s="178"/>
      <c r="U35" s="401">
        <f>IF(W35="","",U34+1)</f>
        <v>4</v>
      </c>
      <c r="V35" s="401"/>
      <c r="W35" s="402" t="str">
        <f>IF('各会計、関係団体の財政状況及び健全化判断比率'!B29="","",'各会計、関係団体の財政状況及び健全化判断比率'!B29)</f>
        <v>後期高齢者医療特別会計</v>
      </c>
      <c r="X35" s="402"/>
      <c r="Y35" s="402"/>
      <c r="Z35" s="402"/>
      <c r="AA35" s="402"/>
      <c r="AB35" s="402"/>
      <c r="AC35" s="402"/>
      <c r="AD35" s="402"/>
      <c r="AE35" s="402"/>
      <c r="AF35" s="402"/>
      <c r="AG35" s="402"/>
      <c r="AH35" s="402"/>
      <c r="AI35" s="402"/>
      <c r="AJ35" s="402"/>
      <c r="AK35" s="402"/>
      <c r="AL35" s="178"/>
      <c r="AM35" s="401" t="str">
        <f t="shared" ref="AM35:AM43" si="0">IF(AO35="","",AM34+1)</f>
        <v/>
      </c>
      <c r="AN35" s="401"/>
      <c r="AO35" s="402"/>
      <c r="AP35" s="402"/>
      <c r="AQ35" s="402"/>
      <c r="AR35" s="402"/>
      <c r="AS35" s="402"/>
      <c r="AT35" s="402"/>
      <c r="AU35" s="402"/>
      <c r="AV35" s="402"/>
      <c r="AW35" s="402"/>
      <c r="AX35" s="402"/>
      <c r="AY35" s="402"/>
      <c r="AZ35" s="402"/>
      <c r="BA35" s="402"/>
      <c r="BB35" s="402"/>
      <c r="BC35" s="402"/>
      <c r="BD35" s="178"/>
      <c r="BE35" s="401" t="str">
        <f t="shared" ref="BE35:BE43" si="1">IF(BG35="","",BE34+1)</f>
        <v/>
      </c>
      <c r="BF35" s="401"/>
      <c r="BG35" s="402"/>
      <c r="BH35" s="402"/>
      <c r="BI35" s="402"/>
      <c r="BJ35" s="402"/>
      <c r="BK35" s="402"/>
      <c r="BL35" s="402"/>
      <c r="BM35" s="402"/>
      <c r="BN35" s="402"/>
      <c r="BO35" s="402"/>
      <c r="BP35" s="402"/>
      <c r="BQ35" s="402"/>
      <c r="BR35" s="402"/>
      <c r="BS35" s="402"/>
      <c r="BT35" s="402"/>
      <c r="BU35" s="402"/>
      <c r="BV35" s="178"/>
      <c r="BW35" s="401">
        <f t="shared" ref="BW35:BW43" si="2">IF(BY35="","",BW34+1)</f>
        <v>9</v>
      </c>
      <c r="BX35" s="401"/>
      <c r="BY35" s="402" t="str">
        <f>IF('各会計、関係団体の財政状況及び健全化判断比率'!B69="","",'各会計、関係団体の財政状況及び健全化判断比率'!B69)</f>
        <v>北名古屋衛生組合</v>
      </c>
      <c r="BZ35" s="402"/>
      <c r="CA35" s="402"/>
      <c r="CB35" s="402"/>
      <c r="CC35" s="402"/>
      <c r="CD35" s="402"/>
      <c r="CE35" s="402"/>
      <c r="CF35" s="402"/>
      <c r="CG35" s="402"/>
      <c r="CH35" s="402"/>
      <c r="CI35" s="402"/>
      <c r="CJ35" s="402"/>
      <c r="CK35" s="402"/>
      <c r="CL35" s="402"/>
      <c r="CM35" s="402"/>
      <c r="CN35" s="178"/>
      <c r="CO35" s="401" t="str">
        <f t="shared" ref="CO35:CO43" si="3">IF(CQ35="","",CO34+1)</f>
        <v/>
      </c>
      <c r="CP35" s="401"/>
      <c r="CQ35" s="402" t="str">
        <f>IF('各会計、関係団体の財政状況及び健全化判断比率'!BS8="","",'各会計、関係団体の財政状況及び健全化判断比率'!BS8)</f>
        <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15">
      <c r="A36" s="178"/>
      <c r="B36" s="202"/>
      <c r="C36" s="401" t="str">
        <f>IF(E36="","",C35+1)</f>
        <v/>
      </c>
      <c r="D36" s="401"/>
      <c r="E36" s="402" t="str">
        <f>IF('各会計、関係団体の財政状況及び健全化判断比率'!B9="","",'各会計、関係団体の財政状況及び健全化判断比率'!B9)</f>
        <v/>
      </c>
      <c r="F36" s="402"/>
      <c r="G36" s="402"/>
      <c r="H36" s="402"/>
      <c r="I36" s="402"/>
      <c r="J36" s="402"/>
      <c r="K36" s="402"/>
      <c r="L36" s="402"/>
      <c r="M36" s="402"/>
      <c r="N36" s="402"/>
      <c r="O36" s="402"/>
      <c r="P36" s="402"/>
      <c r="Q36" s="402"/>
      <c r="R36" s="402"/>
      <c r="S36" s="402"/>
      <c r="T36" s="178"/>
      <c r="U36" s="401">
        <f t="shared" ref="U36:U43" si="4">IF(W36="","",U35+1)</f>
        <v>5</v>
      </c>
      <c r="V36" s="401"/>
      <c r="W36" s="402" t="str">
        <f>IF('各会計、関係団体の財政状況及び健全化判断比率'!B30="","",'各会計、関係団体の財政状況及び健全化判断比率'!B30)</f>
        <v>介護保険特別会計</v>
      </c>
      <c r="X36" s="402"/>
      <c r="Y36" s="402"/>
      <c r="Z36" s="402"/>
      <c r="AA36" s="402"/>
      <c r="AB36" s="402"/>
      <c r="AC36" s="402"/>
      <c r="AD36" s="402"/>
      <c r="AE36" s="402"/>
      <c r="AF36" s="402"/>
      <c r="AG36" s="402"/>
      <c r="AH36" s="402"/>
      <c r="AI36" s="402"/>
      <c r="AJ36" s="402"/>
      <c r="AK36" s="402"/>
      <c r="AL36" s="178"/>
      <c r="AM36" s="401" t="str">
        <f t="shared" si="0"/>
        <v/>
      </c>
      <c r="AN36" s="401"/>
      <c r="AO36" s="402"/>
      <c r="AP36" s="402"/>
      <c r="AQ36" s="402"/>
      <c r="AR36" s="402"/>
      <c r="AS36" s="402"/>
      <c r="AT36" s="402"/>
      <c r="AU36" s="402"/>
      <c r="AV36" s="402"/>
      <c r="AW36" s="402"/>
      <c r="AX36" s="402"/>
      <c r="AY36" s="402"/>
      <c r="AZ36" s="402"/>
      <c r="BA36" s="402"/>
      <c r="BB36" s="402"/>
      <c r="BC36" s="402"/>
      <c r="BD36" s="178"/>
      <c r="BE36" s="401" t="str">
        <f t="shared" si="1"/>
        <v/>
      </c>
      <c r="BF36" s="401"/>
      <c r="BG36" s="402"/>
      <c r="BH36" s="402"/>
      <c r="BI36" s="402"/>
      <c r="BJ36" s="402"/>
      <c r="BK36" s="402"/>
      <c r="BL36" s="402"/>
      <c r="BM36" s="402"/>
      <c r="BN36" s="402"/>
      <c r="BO36" s="402"/>
      <c r="BP36" s="402"/>
      <c r="BQ36" s="402"/>
      <c r="BR36" s="402"/>
      <c r="BS36" s="402"/>
      <c r="BT36" s="402"/>
      <c r="BU36" s="402"/>
      <c r="BV36" s="178"/>
      <c r="BW36" s="401">
        <f t="shared" si="2"/>
        <v>10</v>
      </c>
      <c r="BX36" s="401"/>
      <c r="BY36" s="402" t="str">
        <f>IF('各会計、関係団体の財政状況及び健全化判断比率'!B70="","",'各会計、関係団体の財政状況及び健全化判断比率'!B70)</f>
        <v>北名古屋水道企業団</v>
      </c>
      <c r="BZ36" s="402"/>
      <c r="CA36" s="402"/>
      <c r="CB36" s="402"/>
      <c r="CC36" s="402"/>
      <c r="CD36" s="402"/>
      <c r="CE36" s="402"/>
      <c r="CF36" s="402"/>
      <c r="CG36" s="402"/>
      <c r="CH36" s="402"/>
      <c r="CI36" s="402"/>
      <c r="CJ36" s="402"/>
      <c r="CK36" s="402"/>
      <c r="CL36" s="402"/>
      <c r="CM36" s="402"/>
      <c r="CN36" s="178"/>
      <c r="CO36" s="401" t="str">
        <f t="shared" si="3"/>
        <v/>
      </c>
      <c r="CP36" s="401"/>
      <c r="CQ36" s="402" t="str">
        <f>IF('各会計、関係団体の財政状況及び健全化判断比率'!BS9="","",'各会計、関係団体の財政状況及び健全化判断比率'!BS9)</f>
        <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205"/>
    </row>
    <row r="37" spans="1:113" ht="32.25" customHeight="1" x14ac:dyDescent="0.15">
      <c r="A37" s="178"/>
      <c r="B37" s="202"/>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8"/>
      <c r="U37" s="401" t="str">
        <f t="shared" si="4"/>
        <v/>
      </c>
      <c r="V37" s="401"/>
      <c r="W37" s="402"/>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t="str">
        <f t="shared" si="1"/>
        <v/>
      </c>
      <c r="BF37" s="401"/>
      <c r="BG37" s="402"/>
      <c r="BH37" s="402"/>
      <c r="BI37" s="402"/>
      <c r="BJ37" s="402"/>
      <c r="BK37" s="402"/>
      <c r="BL37" s="402"/>
      <c r="BM37" s="402"/>
      <c r="BN37" s="402"/>
      <c r="BO37" s="402"/>
      <c r="BP37" s="402"/>
      <c r="BQ37" s="402"/>
      <c r="BR37" s="402"/>
      <c r="BS37" s="402"/>
      <c r="BT37" s="402"/>
      <c r="BU37" s="402"/>
      <c r="BV37" s="178"/>
      <c r="BW37" s="401">
        <f t="shared" si="2"/>
        <v>11</v>
      </c>
      <c r="BX37" s="401"/>
      <c r="BY37" s="402" t="str">
        <f>IF('各会計、関係団体の財政状況及び健全化判断比率'!B71="","",'各会計、関係団体の財政状況及び健全化判断比率'!B71)</f>
        <v>愛知県市町村職員退職手当組合</v>
      </c>
      <c r="BZ37" s="402"/>
      <c r="CA37" s="402"/>
      <c r="CB37" s="402"/>
      <c r="CC37" s="402"/>
      <c r="CD37" s="402"/>
      <c r="CE37" s="402"/>
      <c r="CF37" s="402"/>
      <c r="CG37" s="402"/>
      <c r="CH37" s="402"/>
      <c r="CI37" s="402"/>
      <c r="CJ37" s="402"/>
      <c r="CK37" s="402"/>
      <c r="CL37" s="402"/>
      <c r="CM37" s="402"/>
      <c r="CN37" s="178"/>
      <c r="CO37" s="401" t="str">
        <f t="shared" si="3"/>
        <v/>
      </c>
      <c r="CP37" s="401"/>
      <c r="CQ37" s="402" t="str">
        <f>IF('各会計、関係団体の財政状況及び健全化判断比率'!BS10="","",'各会計、関係団体の財政状況及び健全化判断比率'!BS10)</f>
        <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15">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t="str">
        <f t="shared" si="4"/>
        <v/>
      </c>
      <c r="V38" s="401"/>
      <c r="W38" s="402"/>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f t="shared" si="2"/>
        <v>12</v>
      </c>
      <c r="BX38" s="401"/>
      <c r="BY38" s="402" t="str">
        <f>IF('各会計、関係団体の財政状況及び健全化判断比率'!B72="","",'各会計、関係団体の財政状況及び健全化判断比率'!B72)</f>
        <v>愛知県後期高齢者医療広域連合（一般会計）</v>
      </c>
      <c r="BZ38" s="402"/>
      <c r="CA38" s="402"/>
      <c r="CB38" s="402"/>
      <c r="CC38" s="402"/>
      <c r="CD38" s="402"/>
      <c r="CE38" s="402"/>
      <c r="CF38" s="402"/>
      <c r="CG38" s="402"/>
      <c r="CH38" s="402"/>
      <c r="CI38" s="402"/>
      <c r="CJ38" s="402"/>
      <c r="CK38" s="402"/>
      <c r="CL38" s="402"/>
      <c r="CM38" s="402"/>
      <c r="CN38" s="178"/>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15">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f t="shared" si="2"/>
        <v>13</v>
      </c>
      <c r="BX39" s="401"/>
      <c r="BY39" s="402" t="str">
        <f>IF('各会計、関係団体の財政状況及び健全化判断比率'!B73="","",'各会計、関係団体の財政状況及び健全化判断比率'!B73)</f>
        <v>愛知県後期高齢者医療広域連合（後期高齢者医療特別会計）</v>
      </c>
      <c r="BZ39" s="402"/>
      <c r="CA39" s="402"/>
      <c r="CB39" s="402"/>
      <c r="CC39" s="402"/>
      <c r="CD39" s="402"/>
      <c r="CE39" s="402"/>
      <c r="CF39" s="402"/>
      <c r="CG39" s="402"/>
      <c r="CH39" s="402"/>
      <c r="CI39" s="402"/>
      <c r="CJ39" s="402"/>
      <c r="CK39" s="402"/>
      <c r="CL39" s="402"/>
      <c r="CM39" s="402"/>
      <c r="CN39" s="178"/>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15">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t="str">
        <f t="shared" si="2"/>
        <v/>
      </c>
      <c r="BX40" s="401"/>
      <c r="BY40" s="402" t="str">
        <f>IF('各会計、関係団体の財政状況及び健全化判断比率'!B74="","",'各会計、関係団体の財政状況及び健全化判断比率'!B74)</f>
        <v/>
      </c>
      <c r="BZ40" s="402"/>
      <c r="CA40" s="402"/>
      <c r="CB40" s="402"/>
      <c r="CC40" s="402"/>
      <c r="CD40" s="402"/>
      <c r="CE40" s="402"/>
      <c r="CF40" s="402"/>
      <c r="CG40" s="402"/>
      <c r="CH40" s="402"/>
      <c r="CI40" s="402"/>
      <c r="CJ40" s="402"/>
      <c r="CK40" s="402"/>
      <c r="CL40" s="402"/>
      <c r="CM40" s="402"/>
      <c r="CN40" s="178"/>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15">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t="str">
        <f t="shared" si="2"/>
        <v/>
      </c>
      <c r="BX41" s="401"/>
      <c r="BY41" s="402" t="str">
        <f>IF('各会計、関係団体の財政状況及び健全化判断比率'!B75="","",'各会計、関係団体の財政状況及び健全化判断比率'!B75)</f>
        <v/>
      </c>
      <c r="BZ41" s="402"/>
      <c r="CA41" s="402"/>
      <c r="CB41" s="402"/>
      <c r="CC41" s="402"/>
      <c r="CD41" s="402"/>
      <c r="CE41" s="402"/>
      <c r="CF41" s="402"/>
      <c r="CG41" s="402"/>
      <c r="CH41" s="402"/>
      <c r="CI41" s="402"/>
      <c r="CJ41" s="402"/>
      <c r="CK41" s="402"/>
      <c r="CL41" s="402"/>
      <c r="CM41" s="402"/>
      <c r="CN41" s="178"/>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15">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t="str">
        <f t="shared" si="2"/>
        <v/>
      </c>
      <c r="BX42" s="401"/>
      <c r="BY42" s="402" t="str">
        <f>IF('各会計、関係団体の財政状況及び健全化判断比率'!B76="","",'各会計、関係団体の財政状況及び健全化判断比率'!B76)</f>
        <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15">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t="str">
        <f t="shared" si="2"/>
        <v/>
      </c>
      <c r="BX43" s="401"/>
      <c r="BY43" s="402" t="str">
        <f>IF('各会計、関係団体の財政状況及び健全化判断比率'!B77="","",'各会計、関係団体の財政状況及び健全化判断比率'!B77)</f>
        <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398" t="s">
        <v>205</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15">
      <c r="E47" s="398" t="s">
        <v>206</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15">
      <c r="E48" s="398" t="s">
        <v>207</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15">
      <c r="E49" s="400" t="s">
        <v>208</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15">
      <c r="E50" s="398" t="s">
        <v>209</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15">
      <c r="E51" s="398" t="s">
        <v>210</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15">
      <c r="E52" s="398" t="s">
        <v>211</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15">
      <c r="E53" s="346" t="s">
        <v>593</v>
      </c>
    </row>
    <row r="54" spans="5:113" x14ac:dyDescent="0.15"/>
    <row r="55" spans="5:113" x14ac:dyDescent="0.15"/>
    <row r="56" spans="5:113" x14ac:dyDescent="0.15"/>
  </sheetData>
  <sheetProtection algorithmName="SHA-512" hashValue="b30HrXqqt3nfEDb3cobcDBleC0hm92Ej5/ALmMkPMt7uZ1D1D/355A3A2ZUesU5tHKy8ydSuwZyprbO0jYABQw==" saltValue="yenARnGRxFX1gVW0DvDeX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87" t="s">
        <v>562</v>
      </c>
      <c r="D34" s="1187"/>
      <c r="E34" s="1188"/>
      <c r="F34" s="32">
        <v>3.68</v>
      </c>
      <c r="G34" s="33">
        <v>5.53</v>
      </c>
      <c r="H34" s="33">
        <v>7.01</v>
      </c>
      <c r="I34" s="33">
        <v>7.47</v>
      </c>
      <c r="J34" s="34">
        <v>10.19</v>
      </c>
      <c r="K34" s="22"/>
      <c r="L34" s="22"/>
      <c r="M34" s="22"/>
      <c r="N34" s="22"/>
      <c r="O34" s="22"/>
      <c r="P34" s="22"/>
    </row>
    <row r="35" spans="1:16" ht="39" customHeight="1" x14ac:dyDescent="0.15">
      <c r="A35" s="22"/>
      <c r="B35" s="35"/>
      <c r="C35" s="1181" t="s">
        <v>563</v>
      </c>
      <c r="D35" s="1182"/>
      <c r="E35" s="1183"/>
      <c r="F35" s="36" t="s">
        <v>527</v>
      </c>
      <c r="G35" s="37" t="s">
        <v>527</v>
      </c>
      <c r="H35" s="37" t="s">
        <v>527</v>
      </c>
      <c r="I35" s="37">
        <v>3.89</v>
      </c>
      <c r="J35" s="38">
        <v>4.1900000000000004</v>
      </c>
      <c r="K35" s="22"/>
      <c r="L35" s="22"/>
      <c r="M35" s="22"/>
      <c r="N35" s="22"/>
      <c r="O35" s="22"/>
      <c r="P35" s="22"/>
    </row>
    <row r="36" spans="1:16" ht="39" customHeight="1" x14ac:dyDescent="0.15">
      <c r="A36" s="22"/>
      <c r="B36" s="35"/>
      <c r="C36" s="1181" t="s">
        <v>564</v>
      </c>
      <c r="D36" s="1182"/>
      <c r="E36" s="1183"/>
      <c r="F36" s="36">
        <v>1.1599999999999999</v>
      </c>
      <c r="G36" s="37">
        <v>0.85</v>
      </c>
      <c r="H36" s="37">
        <v>0.57999999999999996</v>
      </c>
      <c r="I36" s="37">
        <v>1.67</v>
      </c>
      <c r="J36" s="38">
        <v>1.45</v>
      </c>
      <c r="K36" s="22"/>
      <c r="L36" s="22"/>
      <c r="M36" s="22"/>
      <c r="N36" s="22"/>
      <c r="O36" s="22"/>
      <c r="P36" s="22"/>
    </row>
    <row r="37" spans="1:16" ht="39" customHeight="1" x14ac:dyDescent="0.15">
      <c r="A37" s="22"/>
      <c r="B37" s="35"/>
      <c r="C37" s="1181" t="s">
        <v>565</v>
      </c>
      <c r="D37" s="1182"/>
      <c r="E37" s="1183"/>
      <c r="F37" s="36">
        <v>0.03</v>
      </c>
      <c r="G37" s="37">
        <v>0.04</v>
      </c>
      <c r="H37" s="37">
        <v>0.02</v>
      </c>
      <c r="I37" s="37">
        <v>0.02</v>
      </c>
      <c r="J37" s="38">
        <v>0.02</v>
      </c>
      <c r="K37" s="22"/>
      <c r="L37" s="22"/>
      <c r="M37" s="22"/>
      <c r="N37" s="22"/>
      <c r="O37" s="22"/>
      <c r="P37" s="22"/>
    </row>
    <row r="38" spans="1:16" ht="39" customHeight="1" x14ac:dyDescent="0.15">
      <c r="A38" s="22"/>
      <c r="B38" s="35"/>
      <c r="C38" s="1181" t="s">
        <v>566</v>
      </c>
      <c r="D38" s="1182"/>
      <c r="E38" s="1183"/>
      <c r="F38" s="36">
        <v>2.4300000000000002</v>
      </c>
      <c r="G38" s="37">
        <v>0.53</v>
      </c>
      <c r="H38" s="37">
        <v>0.09</v>
      </c>
      <c r="I38" s="37">
        <v>0.48</v>
      </c>
      <c r="J38" s="38">
        <v>0</v>
      </c>
      <c r="K38" s="22"/>
      <c r="L38" s="22"/>
      <c r="M38" s="22"/>
      <c r="N38" s="22"/>
      <c r="O38" s="22"/>
      <c r="P38" s="22"/>
    </row>
    <row r="39" spans="1:16" ht="39" customHeight="1" x14ac:dyDescent="0.15">
      <c r="A39" s="22"/>
      <c r="B39" s="35"/>
      <c r="C39" s="1181" t="s">
        <v>567</v>
      </c>
      <c r="D39" s="1182"/>
      <c r="E39" s="1183"/>
      <c r="F39" s="36">
        <v>0</v>
      </c>
      <c r="G39" s="37">
        <v>0</v>
      </c>
      <c r="H39" s="37">
        <v>0</v>
      </c>
      <c r="I39" s="37">
        <v>0</v>
      </c>
      <c r="J39" s="38">
        <v>0</v>
      </c>
      <c r="K39" s="22"/>
      <c r="L39" s="22"/>
      <c r="M39" s="22"/>
      <c r="N39" s="22"/>
      <c r="O39" s="22"/>
      <c r="P39" s="22"/>
    </row>
    <row r="40" spans="1:16" ht="39" customHeight="1" x14ac:dyDescent="0.15">
      <c r="A40" s="22"/>
      <c r="B40" s="35"/>
      <c r="C40" s="1181" t="s">
        <v>568</v>
      </c>
      <c r="D40" s="1182"/>
      <c r="E40" s="1183"/>
      <c r="F40" s="36">
        <v>0</v>
      </c>
      <c r="G40" s="37">
        <v>2.38</v>
      </c>
      <c r="H40" s="37">
        <v>1.58</v>
      </c>
      <c r="I40" s="37">
        <v>0</v>
      </c>
      <c r="J40" s="38">
        <v>0</v>
      </c>
      <c r="K40" s="22"/>
      <c r="L40" s="22"/>
      <c r="M40" s="22"/>
      <c r="N40" s="22"/>
      <c r="O40" s="22"/>
      <c r="P40" s="22"/>
    </row>
    <row r="41" spans="1:16" ht="39" customHeight="1" x14ac:dyDescent="0.15">
      <c r="A41" s="22"/>
      <c r="B41" s="35"/>
      <c r="C41" s="1181"/>
      <c r="D41" s="1182"/>
      <c r="E41" s="1183"/>
      <c r="F41" s="36"/>
      <c r="G41" s="37"/>
      <c r="H41" s="37"/>
      <c r="I41" s="37"/>
      <c r="J41" s="38"/>
      <c r="K41" s="22"/>
      <c r="L41" s="22"/>
      <c r="M41" s="22"/>
      <c r="N41" s="22"/>
      <c r="O41" s="22"/>
      <c r="P41" s="22"/>
    </row>
    <row r="42" spans="1:16" ht="39" customHeight="1" x14ac:dyDescent="0.15">
      <c r="A42" s="22"/>
      <c r="B42" s="39"/>
      <c r="C42" s="1181" t="s">
        <v>569</v>
      </c>
      <c r="D42" s="1182"/>
      <c r="E42" s="1183"/>
      <c r="F42" s="36" t="s">
        <v>527</v>
      </c>
      <c r="G42" s="37" t="s">
        <v>527</v>
      </c>
      <c r="H42" s="37" t="s">
        <v>527</v>
      </c>
      <c r="I42" s="37" t="s">
        <v>527</v>
      </c>
      <c r="J42" s="38" t="s">
        <v>527</v>
      </c>
      <c r="K42" s="22"/>
      <c r="L42" s="22"/>
      <c r="M42" s="22"/>
      <c r="N42" s="22"/>
      <c r="O42" s="22"/>
      <c r="P42" s="22"/>
    </row>
    <row r="43" spans="1:16" ht="39" customHeight="1" thickBot="1" x14ac:dyDescent="0.2">
      <c r="A43" s="22"/>
      <c r="B43" s="40"/>
      <c r="C43" s="1184" t="s">
        <v>570</v>
      </c>
      <c r="D43" s="1185"/>
      <c r="E43" s="1186"/>
      <c r="F43" s="41">
        <v>0.87</v>
      </c>
      <c r="G43" s="42">
        <v>1.1100000000000001</v>
      </c>
      <c r="H43" s="42">
        <v>1.7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IzowvHbKAY5nk48M7yrpBJ5u+98wb/JvNQ5cGyrHtRn6pQtwcZPfwq+zOod3bHOM3/lX42v1Z2MnXs/UAIVGw==" saltValue="0/5mX3oBKR4JF3nChzl9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07" t="s">
        <v>11</v>
      </c>
      <c r="C45" s="1208"/>
      <c r="D45" s="58"/>
      <c r="E45" s="1213" t="s">
        <v>12</v>
      </c>
      <c r="F45" s="1213"/>
      <c r="G45" s="1213"/>
      <c r="H45" s="1213"/>
      <c r="I45" s="1213"/>
      <c r="J45" s="1214"/>
      <c r="K45" s="59">
        <v>1848</v>
      </c>
      <c r="L45" s="60">
        <v>2143</v>
      </c>
      <c r="M45" s="60">
        <v>2435</v>
      </c>
      <c r="N45" s="60">
        <v>2722</v>
      </c>
      <c r="O45" s="61">
        <v>2928</v>
      </c>
      <c r="P45" s="48"/>
      <c r="Q45" s="48"/>
      <c r="R45" s="48"/>
      <c r="S45" s="48"/>
      <c r="T45" s="48"/>
      <c r="U45" s="48"/>
    </row>
    <row r="46" spans="1:21" ht="30.75" customHeight="1" x14ac:dyDescent="0.15">
      <c r="A46" s="48"/>
      <c r="B46" s="1209"/>
      <c r="C46" s="1210"/>
      <c r="D46" s="62"/>
      <c r="E46" s="1191" t="s">
        <v>13</v>
      </c>
      <c r="F46" s="1191"/>
      <c r="G46" s="1191"/>
      <c r="H46" s="1191"/>
      <c r="I46" s="1191"/>
      <c r="J46" s="1192"/>
      <c r="K46" s="63" t="s">
        <v>527</v>
      </c>
      <c r="L46" s="64" t="s">
        <v>527</v>
      </c>
      <c r="M46" s="64" t="s">
        <v>527</v>
      </c>
      <c r="N46" s="64" t="s">
        <v>527</v>
      </c>
      <c r="O46" s="65" t="s">
        <v>527</v>
      </c>
      <c r="P46" s="48"/>
      <c r="Q46" s="48"/>
      <c r="R46" s="48"/>
      <c r="S46" s="48"/>
      <c r="T46" s="48"/>
      <c r="U46" s="48"/>
    </row>
    <row r="47" spans="1:21" ht="30.75" customHeight="1" x14ac:dyDescent="0.15">
      <c r="A47" s="48"/>
      <c r="B47" s="1209"/>
      <c r="C47" s="1210"/>
      <c r="D47" s="62"/>
      <c r="E47" s="1191" t="s">
        <v>14</v>
      </c>
      <c r="F47" s="1191"/>
      <c r="G47" s="1191"/>
      <c r="H47" s="1191"/>
      <c r="I47" s="1191"/>
      <c r="J47" s="1192"/>
      <c r="K47" s="63" t="s">
        <v>527</v>
      </c>
      <c r="L47" s="64" t="s">
        <v>527</v>
      </c>
      <c r="M47" s="64" t="s">
        <v>527</v>
      </c>
      <c r="N47" s="64" t="s">
        <v>527</v>
      </c>
      <c r="O47" s="65" t="s">
        <v>527</v>
      </c>
      <c r="P47" s="48"/>
      <c r="Q47" s="48"/>
      <c r="R47" s="48"/>
      <c r="S47" s="48"/>
      <c r="T47" s="48"/>
      <c r="U47" s="48"/>
    </row>
    <row r="48" spans="1:21" ht="30.75" customHeight="1" x14ac:dyDescent="0.15">
      <c r="A48" s="48"/>
      <c r="B48" s="1209"/>
      <c r="C48" s="1210"/>
      <c r="D48" s="62"/>
      <c r="E48" s="1191" t="s">
        <v>15</v>
      </c>
      <c r="F48" s="1191"/>
      <c r="G48" s="1191"/>
      <c r="H48" s="1191"/>
      <c r="I48" s="1191"/>
      <c r="J48" s="1192"/>
      <c r="K48" s="63">
        <v>503</v>
      </c>
      <c r="L48" s="64">
        <v>532</v>
      </c>
      <c r="M48" s="64">
        <v>520</v>
      </c>
      <c r="N48" s="64">
        <v>588</v>
      </c>
      <c r="O48" s="65">
        <v>513</v>
      </c>
      <c r="P48" s="48"/>
      <c r="Q48" s="48"/>
      <c r="R48" s="48"/>
      <c r="S48" s="48"/>
      <c r="T48" s="48"/>
      <c r="U48" s="48"/>
    </row>
    <row r="49" spans="1:21" ht="30.75" customHeight="1" x14ac:dyDescent="0.15">
      <c r="A49" s="48"/>
      <c r="B49" s="1209"/>
      <c r="C49" s="1210"/>
      <c r="D49" s="62"/>
      <c r="E49" s="1191" t="s">
        <v>16</v>
      </c>
      <c r="F49" s="1191"/>
      <c r="G49" s="1191"/>
      <c r="H49" s="1191"/>
      <c r="I49" s="1191"/>
      <c r="J49" s="1192"/>
      <c r="K49" s="63">
        <v>404</v>
      </c>
      <c r="L49" s="64">
        <v>358</v>
      </c>
      <c r="M49" s="64">
        <v>282</v>
      </c>
      <c r="N49" s="64">
        <v>177</v>
      </c>
      <c r="O49" s="65">
        <v>132</v>
      </c>
      <c r="P49" s="48"/>
      <c r="Q49" s="48"/>
      <c r="R49" s="48"/>
      <c r="S49" s="48"/>
      <c r="T49" s="48"/>
      <c r="U49" s="48"/>
    </row>
    <row r="50" spans="1:21" ht="30.75" customHeight="1" x14ac:dyDescent="0.15">
      <c r="A50" s="48"/>
      <c r="B50" s="1209"/>
      <c r="C50" s="1210"/>
      <c r="D50" s="62"/>
      <c r="E50" s="1191" t="s">
        <v>17</v>
      </c>
      <c r="F50" s="1191"/>
      <c r="G50" s="1191"/>
      <c r="H50" s="1191"/>
      <c r="I50" s="1191"/>
      <c r="J50" s="1192"/>
      <c r="K50" s="63">
        <v>127</v>
      </c>
      <c r="L50" s="64">
        <v>200</v>
      </c>
      <c r="M50" s="64">
        <v>179</v>
      </c>
      <c r="N50" s="64">
        <v>181</v>
      </c>
      <c r="O50" s="65">
        <v>158</v>
      </c>
      <c r="P50" s="48"/>
      <c r="Q50" s="48"/>
      <c r="R50" s="48"/>
      <c r="S50" s="48"/>
      <c r="T50" s="48"/>
      <c r="U50" s="48"/>
    </row>
    <row r="51" spans="1:21" ht="30.75" customHeight="1" x14ac:dyDescent="0.15">
      <c r="A51" s="48"/>
      <c r="B51" s="1211"/>
      <c r="C51" s="1212"/>
      <c r="D51" s="66"/>
      <c r="E51" s="1191" t="s">
        <v>18</v>
      </c>
      <c r="F51" s="1191"/>
      <c r="G51" s="1191"/>
      <c r="H51" s="1191"/>
      <c r="I51" s="1191"/>
      <c r="J51" s="1192"/>
      <c r="K51" s="63" t="s">
        <v>527</v>
      </c>
      <c r="L51" s="64" t="s">
        <v>527</v>
      </c>
      <c r="M51" s="64" t="s">
        <v>527</v>
      </c>
      <c r="N51" s="64" t="s">
        <v>527</v>
      </c>
      <c r="O51" s="65" t="s">
        <v>527</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2314</v>
      </c>
      <c r="L52" s="64">
        <v>2588</v>
      </c>
      <c r="M52" s="64">
        <v>2580</v>
      </c>
      <c r="N52" s="64">
        <v>2588</v>
      </c>
      <c r="O52" s="65">
        <v>2845</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568</v>
      </c>
      <c r="L53" s="69">
        <v>645</v>
      </c>
      <c r="M53" s="69">
        <v>836</v>
      </c>
      <c r="N53" s="69">
        <v>1080</v>
      </c>
      <c r="O53" s="70">
        <v>886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197" t="s">
        <v>25</v>
      </c>
      <c r="C57" s="1198"/>
      <c r="D57" s="1201" t="s">
        <v>26</v>
      </c>
      <c r="E57" s="1202"/>
      <c r="F57" s="1202"/>
      <c r="G57" s="1202"/>
      <c r="H57" s="1202"/>
      <c r="I57" s="1202"/>
      <c r="J57" s="1203"/>
      <c r="K57" s="83" t="s">
        <v>590</v>
      </c>
      <c r="L57" s="84" t="s">
        <v>590</v>
      </c>
      <c r="M57" s="84" t="s">
        <v>590</v>
      </c>
      <c r="N57" s="84" t="s">
        <v>590</v>
      </c>
      <c r="O57" s="85" t="s">
        <v>590</v>
      </c>
    </row>
    <row r="58" spans="1:21" ht="31.5" customHeight="1" thickBot="1" x14ac:dyDescent="0.2">
      <c r="B58" s="1199"/>
      <c r="C58" s="1200"/>
      <c r="D58" s="1204" t="s">
        <v>27</v>
      </c>
      <c r="E58" s="1205"/>
      <c r="F58" s="1205"/>
      <c r="G58" s="1205"/>
      <c r="H58" s="1205"/>
      <c r="I58" s="1205"/>
      <c r="J58" s="1206"/>
      <c r="K58" s="86" t="s">
        <v>590</v>
      </c>
      <c r="L58" s="87" t="s">
        <v>590</v>
      </c>
      <c r="M58" s="87" t="s">
        <v>590</v>
      </c>
      <c r="N58" s="87" t="s">
        <v>590</v>
      </c>
      <c r="O58" s="88" t="s">
        <v>590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4GbwPqf4Sb7c2gDXozV9MKeWQefZQaWFQZWuvekDRqth1RvfGmH4JxmgNUBYtVV44GFqeD4hniRTgJGXk8HBQ==" saltValue="t9Qk8AQQzD136LWmAptPx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27" t="s">
        <v>30</v>
      </c>
      <c r="C41" s="1228"/>
      <c r="D41" s="102"/>
      <c r="E41" s="1229" t="s">
        <v>31</v>
      </c>
      <c r="F41" s="1229"/>
      <c r="G41" s="1229"/>
      <c r="H41" s="1230"/>
      <c r="I41" s="337">
        <v>29630</v>
      </c>
      <c r="J41" s="338">
        <v>30351</v>
      </c>
      <c r="K41" s="338">
        <v>30193</v>
      </c>
      <c r="L41" s="338">
        <v>31177</v>
      </c>
      <c r="M41" s="339">
        <v>30921</v>
      </c>
    </row>
    <row r="42" spans="2:13" ht="27.75" customHeight="1" x14ac:dyDescent="0.15">
      <c r="B42" s="1217"/>
      <c r="C42" s="1218"/>
      <c r="D42" s="103"/>
      <c r="E42" s="1221" t="s">
        <v>32</v>
      </c>
      <c r="F42" s="1221"/>
      <c r="G42" s="1221"/>
      <c r="H42" s="1222"/>
      <c r="I42" s="340">
        <v>1237</v>
      </c>
      <c r="J42" s="341">
        <v>1079</v>
      </c>
      <c r="K42" s="341">
        <v>700</v>
      </c>
      <c r="L42" s="341">
        <v>1344</v>
      </c>
      <c r="M42" s="342">
        <v>1200</v>
      </c>
    </row>
    <row r="43" spans="2:13" ht="27.75" customHeight="1" x14ac:dyDescent="0.15">
      <c r="B43" s="1217"/>
      <c r="C43" s="1218"/>
      <c r="D43" s="103"/>
      <c r="E43" s="1221" t="s">
        <v>33</v>
      </c>
      <c r="F43" s="1221"/>
      <c r="G43" s="1221"/>
      <c r="H43" s="1222"/>
      <c r="I43" s="340">
        <v>11471</v>
      </c>
      <c r="J43" s="341">
        <v>11991</v>
      </c>
      <c r="K43" s="341">
        <v>12325</v>
      </c>
      <c r="L43" s="341">
        <v>13229</v>
      </c>
      <c r="M43" s="342">
        <v>12929</v>
      </c>
    </row>
    <row r="44" spans="2:13" ht="27.75" customHeight="1" x14ac:dyDescent="0.15">
      <c r="B44" s="1217"/>
      <c r="C44" s="1218"/>
      <c r="D44" s="103"/>
      <c r="E44" s="1221" t="s">
        <v>34</v>
      </c>
      <c r="F44" s="1221"/>
      <c r="G44" s="1221"/>
      <c r="H44" s="1222"/>
      <c r="I44" s="340">
        <v>1558</v>
      </c>
      <c r="J44" s="341">
        <v>1190</v>
      </c>
      <c r="K44" s="341">
        <v>818</v>
      </c>
      <c r="L44" s="341">
        <v>640</v>
      </c>
      <c r="M44" s="342">
        <v>1142</v>
      </c>
    </row>
    <row r="45" spans="2:13" ht="27.75" customHeight="1" x14ac:dyDescent="0.15">
      <c r="B45" s="1217"/>
      <c r="C45" s="1218"/>
      <c r="D45" s="103"/>
      <c r="E45" s="1221" t="s">
        <v>35</v>
      </c>
      <c r="F45" s="1221"/>
      <c r="G45" s="1221"/>
      <c r="H45" s="1222"/>
      <c r="I45" s="340">
        <v>2680</v>
      </c>
      <c r="J45" s="341">
        <v>3093</v>
      </c>
      <c r="K45" s="341">
        <v>3055</v>
      </c>
      <c r="L45" s="341">
        <v>3065</v>
      </c>
      <c r="M45" s="342">
        <v>3017</v>
      </c>
    </row>
    <row r="46" spans="2:13" ht="27.75" customHeight="1" x14ac:dyDescent="0.15">
      <c r="B46" s="1217"/>
      <c r="C46" s="1218"/>
      <c r="D46" s="104"/>
      <c r="E46" s="1221" t="s">
        <v>36</v>
      </c>
      <c r="F46" s="1221"/>
      <c r="G46" s="1221"/>
      <c r="H46" s="1222"/>
      <c r="I46" s="340" t="s">
        <v>527</v>
      </c>
      <c r="J46" s="341" t="s">
        <v>527</v>
      </c>
      <c r="K46" s="341" t="s">
        <v>527</v>
      </c>
      <c r="L46" s="341" t="s">
        <v>527</v>
      </c>
      <c r="M46" s="342" t="s">
        <v>527</v>
      </c>
    </row>
    <row r="47" spans="2:13" ht="27.75" customHeight="1" x14ac:dyDescent="0.15">
      <c r="B47" s="1217"/>
      <c r="C47" s="1218"/>
      <c r="D47" s="105"/>
      <c r="E47" s="1231" t="s">
        <v>37</v>
      </c>
      <c r="F47" s="1232"/>
      <c r="G47" s="1232"/>
      <c r="H47" s="1233"/>
      <c r="I47" s="340" t="s">
        <v>527</v>
      </c>
      <c r="J47" s="341" t="s">
        <v>527</v>
      </c>
      <c r="K47" s="341" t="s">
        <v>527</v>
      </c>
      <c r="L47" s="341" t="s">
        <v>527</v>
      </c>
      <c r="M47" s="342" t="s">
        <v>527</v>
      </c>
    </row>
    <row r="48" spans="2:13" ht="27.75" customHeight="1" x14ac:dyDescent="0.15">
      <c r="B48" s="1217"/>
      <c r="C48" s="1218"/>
      <c r="D48" s="103"/>
      <c r="E48" s="1221" t="s">
        <v>38</v>
      </c>
      <c r="F48" s="1221"/>
      <c r="G48" s="1221"/>
      <c r="H48" s="1222"/>
      <c r="I48" s="340" t="s">
        <v>527</v>
      </c>
      <c r="J48" s="341" t="s">
        <v>527</v>
      </c>
      <c r="K48" s="341" t="s">
        <v>527</v>
      </c>
      <c r="L48" s="341" t="s">
        <v>527</v>
      </c>
      <c r="M48" s="342" t="s">
        <v>527</v>
      </c>
    </row>
    <row r="49" spans="2:13" ht="27.75" customHeight="1" x14ac:dyDescent="0.15">
      <c r="B49" s="1219"/>
      <c r="C49" s="1220"/>
      <c r="D49" s="103"/>
      <c r="E49" s="1221" t="s">
        <v>39</v>
      </c>
      <c r="F49" s="1221"/>
      <c r="G49" s="1221"/>
      <c r="H49" s="1222"/>
      <c r="I49" s="340" t="s">
        <v>527</v>
      </c>
      <c r="J49" s="341" t="s">
        <v>527</v>
      </c>
      <c r="K49" s="341" t="s">
        <v>527</v>
      </c>
      <c r="L49" s="341" t="s">
        <v>527</v>
      </c>
      <c r="M49" s="342" t="s">
        <v>527</v>
      </c>
    </row>
    <row r="50" spans="2:13" ht="27.75" customHeight="1" x14ac:dyDescent="0.15">
      <c r="B50" s="1215" t="s">
        <v>40</v>
      </c>
      <c r="C50" s="1216"/>
      <c r="D50" s="106"/>
      <c r="E50" s="1221" t="s">
        <v>41</v>
      </c>
      <c r="F50" s="1221"/>
      <c r="G50" s="1221"/>
      <c r="H50" s="1222"/>
      <c r="I50" s="340">
        <v>4524</v>
      </c>
      <c r="J50" s="341">
        <v>4705</v>
      </c>
      <c r="K50" s="341">
        <v>3991</v>
      </c>
      <c r="L50" s="341">
        <v>2945</v>
      </c>
      <c r="M50" s="342">
        <v>4759</v>
      </c>
    </row>
    <row r="51" spans="2:13" ht="27.75" customHeight="1" x14ac:dyDescent="0.15">
      <c r="B51" s="1217"/>
      <c r="C51" s="1218"/>
      <c r="D51" s="103"/>
      <c r="E51" s="1221" t="s">
        <v>42</v>
      </c>
      <c r="F51" s="1221"/>
      <c r="G51" s="1221"/>
      <c r="H51" s="1222"/>
      <c r="I51" s="340">
        <v>12721</v>
      </c>
      <c r="J51" s="341">
        <v>13323</v>
      </c>
      <c r="K51" s="341">
        <v>13373</v>
      </c>
      <c r="L51" s="341">
        <v>12105</v>
      </c>
      <c r="M51" s="342">
        <v>11831</v>
      </c>
    </row>
    <row r="52" spans="2:13" ht="27.75" customHeight="1" x14ac:dyDescent="0.15">
      <c r="B52" s="1219"/>
      <c r="C52" s="1220"/>
      <c r="D52" s="103"/>
      <c r="E52" s="1221" t="s">
        <v>43</v>
      </c>
      <c r="F52" s="1221"/>
      <c r="G52" s="1221"/>
      <c r="H52" s="1222"/>
      <c r="I52" s="340">
        <v>27437</v>
      </c>
      <c r="J52" s="341">
        <v>28639</v>
      </c>
      <c r="K52" s="341">
        <v>28913</v>
      </c>
      <c r="L52" s="341">
        <v>29874</v>
      </c>
      <c r="M52" s="342">
        <v>29671</v>
      </c>
    </row>
    <row r="53" spans="2:13" ht="27.75" customHeight="1" thickBot="1" x14ac:dyDescent="0.2">
      <c r="B53" s="1223" t="s">
        <v>44</v>
      </c>
      <c r="C53" s="1224"/>
      <c r="D53" s="107"/>
      <c r="E53" s="1225" t="s">
        <v>45</v>
      </c>
      <c r="F53" s="1225"/>
      <c r="G53" s="1225"/>
      <c r="H53" s="1226"/>
      <c r="I53" s="343">
        <v>1894</v>
      </c>
      <c r="J53" s="344">
        <v>1038</v>
      </c>
      <c r="K53" s="344">
        <v>813</v>
      </c>
      <c r="L53" s="344">
        <v>4531</v>
      </c>
      <c r="M53" s="345">
        <v>2948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nn+K8B3KAsu9zuHHAoTk1gLwxtZZqgAEgaBh9lN/d3MfhFG1f0HIetjHiQpIMC/mce2IqsAIUZlDjwg99/OdLw==" saltValue="QNdyFzd67vUcxcvAVpP+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556</v>
      </c>
      <c r="G54" s="116" t="s">
        <v>557</v>
      </c>
      <c r="H54" s="117" t="s">
        <v>558</v>
      </c>
    </row>
    <row r="55" spans="2:8" ht="52.5" customHeight="1" x14ac:dyDescent="0.15">
      <c r="B55" s="118"/>
      <c r="C55" s="1242" t="s">
        <v>48</v>
      </c>
      <c r="D55" s="1242"/>
      <c r="E55" s="1243"/>
      <c r="F55" s="119">
        <v>1669</v>
      </c>
      <c r="G55" s="119">
        <v>1191</v>
      </c>
      <c r="H55" s="120">
        <v>2397</v>
      </c>
    </row>
    <row r="56" spans="2:8" ht="52.5" customHeight="1" x14ac:dyDescent="0.15">
      <c r="B56" s="121"/>
      <c r="C56" s="1244" t="s">
        <v>49</v>
      </c>
      <c r="D56" s="1244"/>
      <c r="E56" s="1245"/>
      <c r="F56" s="122" t="s">
        <v>527</v>
      </c>
      <c r="G56" s="122" t="s">
        <v>527</v>
      </c>
      <c r="H56" s="123">
        <v>502</v>
      </c>
    </row>
    <row r="57" spans="2:8" ht="53.25" customHeight="1" x14ac:dyDescent="0.15">
      <c r="B57" s="121"/>
      <c r="C57" s="1246" t="s">
        <v>50</v>
      </c>
      <c r="D57" s="1246"/>
      <c r="E57" s="1247"/>
      <c r="F57" s="124">
        <v>1417</v>
      </c>
      <c r="G57" s="124">
        <v>2691</v>
      </c>
      <c r="H57" s="125">
        <v>2834</v>
      </c>
    </row>
    <row r="58" spans="2:8" ht="45.75" customHeight="1" x14ac:dyDescent="0.15">
      <c r="B58" s="126"/>
      <c r="C58" s="1234" t="s">
        <v>585</v>
      </c>
      <c r="D58" s="1235"/>
      <c r="E58" s="1236"/>
      <c r="F58" s="127">
        <v>0</v>
      </c>
      <c r="G58" s="127">
        <v>1800</v>
      </c>
      <c r="H58" s="128">
        <v>1800</v>
      </c>
    </row>
    <row r="59" spans="2:8" ht="45.75" customHeight="1" x14ac:dyDescent="0.15">
      <c r="B59" s="126"/>
      <c r="C59" s="1234" t="s">
        <v>586</v>
      </c>
      <c r="D59" s="1235"/>
      <c r="E59" s="1236"/>
      <c r="F59" s="127">
        <v>884</v>
      </c>
      <c r="G59" s="127">
        <v>448</v>
      </c>
      <c r="H59" s="128">
        <v>375</v>
      </c>
    </row>
    <row r="60" spans="2:8" ht="45.75" customHeight="1" x14ac:dyDescent="0.15">
      <c r="B60" s="126"/>
      <c r="C60" s="1234" t="s">
        <v>587</v>
      </c>
      <c r="D60" s="1235"/>
      <c r="E60" s="1236"/>
      <c r="F60" s="127">
        <v>303</v>
      </c>
      <c r="G60" s="127">
        <v>98</v>
      </c>
      <c r="H60" s="128">
        <v>365</v>
      </c>
    </row>
    <row r="61" spans="2:8" ht="45.75" customHeight="1" x14ac:dyDescent="0.15">
      <c r="B61" s="126"/>
      <c r="C61" s="1234" t="s">
        <v>589</v>
      </c>
      <c r="D61" s="1235"/>
      <c r="E61" s="1236"/>
      <c r="F61" s="127">
        <v>97</v>
      </c>
      <c r="G61" s="127">
        <v>97</v>
      </c>
      <c r="H61" s="128">
        <v>78</v>
      </c>
    </row>
    <row r="62" spans="2:8" ht="45.75" customHeight="1" thickBot="1" x14ac:dyDescent="0.2">
      <c r="B62" s="129"/>
      <c r="C62" s="1237" t="s">
        <v>588</v>
      </c>
      <c r="D62" s="1238"/>
      <c r="E62" s="1239"/>
      <c r="F62" s="130">
        <v>105</v>
      </c>
      <c r="G62" s="130">
        <v>100</v>
      </c>
      <c r="H62" s="131">
        <v>73</v>
      </c>
    </row>
    <row r="63" spans="2:8" ht="52.5" customHeight="1" thickBot="1" x14ac:dyDescent="0.2">
      <c r="B63" s="132"/>
      <c r="C63" s="1240" t="s">
        <v>51</v>
      </c>
      <c r="D63" s="1240"/>
      <c r="E63" s="1241"/>
      <c r="F63" s="133">
        <v>3086</v>
      </c>
      <c r="G63" s="133">
        <v>3882</v>
      </c>
      <c r="H63" s="134">
        <v>5733</v>
      </c>
    </row>
    <row r="64" spans="2:8" x14ac:dyDescent="0.15"/>
  </sheetData>
  <sheetProtection algorithmName="SHA-512" hashValue="xsryNgfobQuK/sLnlzf8SlqI2NrzqJ9rgr9D99NGh5wqQdzWQRDSFV7i1BMKdvgIAebSWbJqNuLXm1XbKBTOtQ==" saltValue="C1Z79WzhHmtqU7r4DD4W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41"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41"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41"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41"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41"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41"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41"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41"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41"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41"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41"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41"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41"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41"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41"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594</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595</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48" t="s">
        <v>596</v>
      </c>
      <c r="AO43" s="1249"/>
      <c r="AP43" s="1249"/>
      <c r="AQ43" s="1249"/>
      <c r="AR43" s="1249"/>
      <c r="AS43" s="1249"/>
      <c r="AT43" s="1249"/>
      <c r="AU43" s="1249"/>
      <c r="AV43" s="1249"/>
      <c r="AW43" s="1249"/>
      <c r="AX43" s="1249"/>
      <c r="AY43" s="1249"/>
      <c r="AZ43" s="1249"/>
      <c r="BA43" s="1249"/>
      <c r="BB43" s="1249"/>
      <c r="BC43" s="1249"/>
      <c r="BD43" s="1249"/>
      <c r="BE43" s="1249"/>
      <c r="BF43" s="1249"/>
      <c r="BG43" s="1249"/>
      <c r="BH43" s="1249"/>
      <c r="BI43" s="1249"/>
      <c r="BJ43" s="1249"/>
      <c r="BK43" s="1249"/>
      <c r="BL43" s="1249"/>
      <c r="BM43" s="1249"/>
      <c r="BN43" s="1249"/>
      <c r="BO43" s="1249"/>
      <c r="BP43" s="1249"/>
      <c r="BQ43" s="1249"/>
      <c r="BR43" s="1249"/>
      <c r="BS43" s="1249"/>
      <c r="BT43" s="1249"/>
      <c r="BU43" s="1249"/>
      <c r="BV43" s="1249"/>
      <c r="BW43" s="1249"/>
      <c r="BX43" s="1249"/>
      <c r="BY43" s="1249"/>
      <c r="BZ43" s="1249"/>
      <c r="CA43" s="1249"/>
      <c r="CB43" s="1249"/>
      <c r="CC43" s="1249"/>
      <c r="CD43" s="1249"/>
      <c r="CE43" s="1249"/>
      <c r="CF43" s="1249"/>
      <c r="CG43" s="1249"/>
      <c r="CH43" s="1249"/>
      <c r="CI43" s="1249"/>
      <c r="CJ43" s="1249"/>
      <c r="CK43" s="1249"/>
      <c r="CL43" s="1249"/>
      <c r="CM43" s="1249"/>
      <c r="CN43" s="1249"/>
      <c r="CO43" s="1249"/>
      <c r="CP43" s="1249"/>
      <c r="CQ43" s="1249"/>
      <c r="CR43" s="1249"/>
      <c r="CS43" s="1249"/>
      <c r="CT43" s="1249"/>
      <c r="CU43" s="1249"/>
      <c r="CV43" s="1249"/>
      <c r="CW43" s="1249"/>
      <c r="CX43" s="1249"/>
      <c r="CY43" s="1249"/>
      <c r="CZ43" s="1249"/>
      <c r="DA43" s="1249"/>
      <c r="DB43" s="1249"/>
      <c r="DC43" s="1250"/>
    </row>
    <row r="44" spans="2:109" x14ac:dyDescent="0.15">
      <c r="B44" s="370"/>
      <c r="AN44" s="1251"/>
      <c r="AO44" s="1252"/>
      <c r="AP44" s="1252"/>
      <c r="AQ44" s="1252"/>
      <c r="AR44" s="1252"/>
      <c r="AS44" s="1252"/>
      <c r="AT44" s="1252"/>
      <c r="AU44" s="1252"/>
      <c r="AV44" s="1252"/>
      <c r="AW44" s="1252"/>
      <c r="AX44" s="1252"/>
      <c r="AY44" s="1252"/>
      <c r="AZ44" s="1252"/>
      <c r="BA44" s="1252"/>
      <c r="BB44" s="1252"/>
      <c r="BC44" s="1252"/>
      <c r="BD44" s="1252"/>
      <c r="BE44" s="1252"/>
      <c r="BF44" s="1252"/>
      <c r="BG44" s="1252"/>
      <c r="BH44" s="1252"/>
      <c r="BI44" s="1252"/>
      <c r="BJ44" s="1252"/>
      <c r="BK44" s="1252"/>
      <c r="BL44" s="1252"/>
      <c r="BM44" s="1252"/>
      <c r="BN44" s="1252"/>
      <c r="BO44" s="1252"/>
      <c r="BP44" s="1252"/>
      <c r="BQ44" s="1252"/>
      <c r="BR44" s="1252"/>
      <c r="BS44" s="1252"/>
      <c r="BT44" s="1252"/>
      <c r="BU44" s="1252"/>
      <c r="BV44" s="1252"/>
      <c r="BW44" s="1252"/>
      <c r="BX44" s="1252"/>
      <c r="BY44" s="1252"/>
      <c r="BZ44" s="1252"/>
      <c r="CA44" s="1252"/>
      <c r="CB44" s="1252"/>
      <c r="CC44" s="1252"/>
      <c r="CD44" s="1252"/>
      <c r="CE44" s="1252"/>
      <c r="CF44" s="1252"/>
      <c r="CG44" s="1252"/>
      <c r="CH44" s="1252"/>
      <c r="CI44" s="1252"/>
      <c r="CJ44" s="1252"/>
      <c r="CK44" s="1252"/>
      <c r="CL44" s="1252"/>
      <c r="CM44" s="1252"/>
      <c r="CN44" s="1252"/>
      <c r="CO44" s="1252"/>
      <c r="CP44" s="1252"/>
      <c r="CQ44" s="1252"/>
      <c r="CR44" s="1252"/>
      <c r="CS44" s="1252"/>
      <c r="CT44" s="1252"/>
      <c r="CU44" s="1252"/>
      <c r="CV44" s="1252"/>
      <c r="CW44" s="1252"/>
      <c r="CX44" s="1252"/>
      <c r="CY44" s="1252"/>
      <c r="CZ44" s="1252"/>
      <c r="DA44" s="1252"/>
      <c r="DB44" s="1252"/>
      <c r="DC44" s="1253"/>
    </row>
    <row r="45" spans="2:109" x14ac:dyDescent="0.15">
      <c r="B45" s="370"/>
      <c r="AN45" s="1251"/>
      <c r="AO45" s="1252"/>
      <c r="AP45" s="1252"/>
      <c r="AQ45" s="1252"/>
      <c r="AR45" s="1252"/>
      <c r="AS45" s="1252"/>
      <c r="AT45" s="1252"/>
      <c r="AU45" s="1252"/>
      <c r="AV45" s="1252"/>
      <c r="AW45" s="1252"/>
      <c r="AX45" s="1252"/>
      <c r="AY45" s="1252"/>
      <c r="AZ45" s="1252"/>
      <c r="BA45" s="1252"/>
      <c r="BB45" s="1252"/>
      <c r="BC45" s="1252"/>
      <c r="BD45" s="1252"/>
      <c r="BE45" s="1252"/>
      <c r="BF45" s="1252"/>
      <c r="BG45" s="1252"/>
      <c r="BH45" s="1252"/>
      <c r="BI45" s="1252"/>
      <c r="BJ45" s="1252"/>
      <c r="BK45" s="1252"/>
      <c r="BL45" s="1252"/>
      <c r="BM45" s="1252"/>
      <c r="BN45" s="1252"/>
      <c r="BO45" s="1252"/>
      <c r="BP45" s="1252"/>
      <c r="BQ45" s="1252"/>
      <c r="BR45" s="1252"/>
      <c r="BS45" s="1252"/>
      <c r="BT45" s="1252"/>
      <c r="BU45" s="1252"/>
      <c r="BV45" s="1252"/>
      <c r="BW45" s="1252"/>
      <c r="BX45" s="1252"/>
      <c r="BY45" s="1252"/>
      <c r="BZ45" s="1252"/>
      <c r="CA45" s="1252"/>
      <c r="CB45" s="1252"/>
      <c r="CC45" s="1252"/>
      <c r="CD45" s="1252"/>
      <c r="CE45" s="1252"/>
      <c r="CF45" s="1252"/>
      <c r="CG45" s="1252"/>
      <c r="CH45" s="1252"/>
      <c r="CI45" s="1252"/>
      <c r="CJ45" s="1252"/>
      <c r="CK45" s="1252"/>
      <c r="CL45" s="1252"/>
      <c r="CM45" s="1252"/>
      <c r="CN45" s="1252"/>
      <c r="CO45" s="1252"/>
      <c r="CP45" s="1252"/>
      <c r="CQ45" s="1252"/>
      <c r="CR45" s="1252"/>
      <c r="CS45" s="1252"/>
      <c r="CT45" s="1252"/>
      <c r="CU45" s="1252"/>
      <c r="CV45" s="1252"/>
      <c r="CW45" s="1252"/>
      <c r="CX45" s="1252"/>
      <c r="CY45" s="1252"/>
      <c r="CZ45" s="1252"/>
      <c r="DA45" s="1252"/>
      <c r="DB45" s="1252"/>
      <c r="DC45" s="1253"/>
    </row>
    <row r="46" spans="2:109" x14ac:dyDescent="0.15">
      <c r="B46" s="370"/>
      <c r="AN46" s="1251"/>
      <c r="AO46" s="1252"/>
      <c r="AP46" s="1252"/>
      <c r="AQ46" s="1252"/>
      <c r="AR46" s="1252"/>
      <c r="AS46" s="1252"/>
      <c r="AT46" s="1252"/>
      <c r="AU46" s="1252"/>
      <c r="AV46" s="1252"/>
      <c r="AW46" s="1252"/>
      <c r="AX46" s="1252"/>
      <c r="AY46" s="1252"/>
      <c r="AZ46" s="1252"/>
      <c r="BA46" s="1252"/>
      <c r="BB46" s="1252"/>
      <c r="BC46" s="1252"/>
      <c r="BD46" s="1252"/>
      <c r="BE46" s="1252"/>
      <c r="BF46" s="1252"/>
      <c r="BG46" s="1252"/>
      <c r="BH46" s="1252"/>
      <c r="BI46" s="1252"/>
      <c r="BJ46" s="1252"/>
      <c r="BK46" s="1252"/>
      <c r="BL46" s="1252"/>
      <c r="BM46" s="1252"/>
      <c r="BN46" s="1252"/>
      <c r="BO46" s="1252"/>
      <c r="BP46" s="1252"/>
      <c r="BQ46" s="1252"/>
      <c r="BR46" s="1252"/>
      <c r="BS46" s="1252"/>
      <c r="BT46" s="1252"/>
      <c r="BU46" s="1252"/>
      <c r="BV46" s="1252"/>
      <c r="BW46" s="1252"/>
      <c r="BX46" s="1252"/>
      <c r="BY46" s="1252"/>
      <c r="BZ46" s="1252"/>
      <c r="CA46" s="1252"/>
      <c r="CB46" s="1252"/>
      <c r="CC46" s="1252"/>
      <c r="CD46" s="1252"/>
      <c r="CE46" s="1252"/>
      <c r="CF46" s="1252"/>
      <c r="CG46" s="1252"/>
      <c r="CH46" s="1252"/>
      <c r="CI46" s="1252"/>
      <c r="CJ46" s="1252"/>
      <c r="CK46" s="1252"/>
      <c r="CL46" s="1252"/>
      <c r="CM46" s="1252"/>
      <c r="CN46" s="1252"/>
      <c r="CO46" s="1252"/>
      <c r="CP46" s="1252"/>
      <c r="CQ46" s="1252"/>
      <c r="CR46" s="1252"/>
      <c r="CS46" s="1252"/>
      <c r="CT46" s="1252"/>
      <c r="CU46" s="1252"/>
      <c r="CV46" s="1252"/>
      <c r="CW46" s="1252"/>
      <c r="CX46" s="1252"/>
      <c r="CY46" s="1252"/>
      <c r="CZ46" s="1252"/>
      <c r="DA46" s="1252"/>
      <c r="DB46" s="1252"/>
      <c r="DC46" s="1253"/>
    </row>
    <row r="47" spans="2:109" x14ac:dyDescent="0.15">
      <c r="B47" s="370"/>
      <c r="AN47" s="1254"/>
      <c r="AO47" s="1255"/>
      <c r="AP47" s="1255"/>
      <c r="AQ47" s="1255"/>
      <c r="AR47" s="1255"/>
      <c r="AS47" s="1255"/>
      <c r="AT47" s="1255"/>
      <c r="AU47" s="1255"/>
      <c r="AV47" s="1255"/>
      <c r="AW47" s="1255"/>
      <c r="AX47" s="1255"/>
      <c r="AY47" s="1255"/>
      <c r="AZ47" s="1255"/>
      <c r="BA47" s="1255"/>
      <c r="BB47" s="1255"/>
      <c r="BC47" s="1255"/>
      <c r="BD47" s="1255"/>
      <c r="BE47" s="1255"/>
      <c r="BF47" s="1255"/>
      <c r="BG47" s="1255"/>
      <c r="BH47" s="1255"/>
      <c r="BI47" s="1255"/>
      <c r="BJ47" s="1255"/>
      <c r="BK47" s="1255"/>
      <c r="BL47" s="1255"/>
      <c r="BM47" s="1255"/>
      <c r="BN47" s="1255"/>
      <c r="BO47" s="1255"/>
      <c r="BP47" s="1255"/>
      <c r="BQ47" s="1255"/>
      <c r="BR47" s="1255"/>
      <c r="BS47" s="1255"/>
      <c r="BT47" s="1255"/>
      <c r="BU47" s="1255"/>
      <c r="BV47" s="1255"/>
      <c r="BW47" s="1255"/>
      <c r="BX47" s="1255"/>
      <c r="BY47" s="1255"/>
      <c r="BZ47" s="1255"/>
      <c r="CA47" s="1255"/>
      <c r="CB47" s="1255"/>
      <c r="CC47" s="1255"/>
      <c r="CD47" s="1255"/>
      <c r="CE47" s="1255"/>
      <c r="CF47" s="1255"/>
      <c r="CG47" s="1255"/>
      <c r="CH47" s="1255"/>
      <c r="CI47" s="1255"/>
      <c r="CJ47" s="1255"/>
      <c r="CK47" s="1255"/>
      <c r="CL47" s="1255"/>
      <c r="CM47" s="1255"/>
      <c r="CN47" s="1255"/>
      <c r="CO47" s="1255"/>
      <c r="CP47" s="1255"/>
      <c r="CQ47" s="1255"/>
      <c r="CR47" s="1255"/>
      <c r="CS47" s="1255"/>
      <c r="CT47" s="1255"/>
      <c r="CU47" s="1255"/>
      <c r="CV47" s="1255"/>
      <c r="CW47" s="1255"/>
      <c r="CX47" s="1255"/>
      <c r="CY47" s="1255"/>
      <c r="CZ47" s="1255"/>
      <c r="DA47" s="1255"/>
      <c r="DB47" s="1255"/>
      <c r="DC47" s="1256"/>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597</v>
      </c>
    </row>
    <row r="50" spans="1:109" x14ac:dyDescent="0.15">
      <c r="B50" s="370"/>
      <c r="G50" s="1257"/>
      <c r="H50" s="1257"/>
      <c r="I50" s="1257"/>
      <c r="J50" s="1257"/>
      <c r="K50" s="380"/>
      <c r="L50" s="380"/>
      <c r="M50" s="381"/>
      <c r="N50" s="381"/>
      <c r="AN50" s="1258"/>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60"/>
      <c r="BP50" s="1261" t="s">
        <v>554</v>
      </c>
      <c r="BQ50" s="1261"/>
      <c r="BR50" s="1261"/>
      <c r="BS50" s="1261"/>
      <c r="BT50" s="1261"/>
      <c r="BU50" s="1261"/>
      <c r="BV50" s="1261"/>
      <c r="BW50" s="1261"/>
      <c r="BX50" s="1261" t="s">
        <v>555</v>
      </c>
      <c r="BY50" s="1261"/>
      <c r="BZ50" s="1261"/>
      <c r="CA50" s="1261"/>
      <c r="CB50" s="1261"/>
      <c r="CC50" s="1261"/>
      <c r="CD50" s="1261"/>
      <c r="CE50" s="1261"/>
      <c r="CF50" s="1261" t="s">
        <v>556</v>
      </c>
      <c r="CG50" s="1261"/>
      <c r="CH50" s="1261"/>
      <c r="CI50" s="1261"/>
      <c r="CJ50" s="1261"/>
      <c r="CK50" s="1261"/>
      <c r="CL50" s="1261"/>
      <c r="CM50" s="1261"/>
      <c r="CN50" s="1261" t="s">
        <v>557</v>
      </c>
      <c r="CO50" s="1261"/>
      <c r="CP50" s="1261"/>
      <c r="CQ50" s="1261"/>
      <c r="CR50" s="1261"/>
      <c r="CS50" s="1261"/>
      <c r="CT50" s="1261"/>
      <c r="CU50" s="1261"/>
      <c r="CV50" s="1261" t="s">
        <v>558</v>
      </c>
      <c r="CW50" s="1261"/>
      <c r="CX50" s="1261"/>
      <c r="CY50" s="1261"/>
      <c r="CZ50" s="1261"/>
      <c r="DA50" s="1261"/>
      <c r="DB50" s="1261"/>
      <c r="DC50" s="1261"/>
    </row>
    <row r="51" spans="1:109" ht="13.5" customHeight="1" x14ac:dyDescent="0.15">
      <c r="B51" s="370"/>
      <c r="G51" s="1267"/>
      <c r="H51" s="1267"/>
      <c r="I51" s="1265"/>
      <c r="J51" s="1265"/>
      <c r="K51" s="1263"/>
      <c r="L51" s="1263"/>
      <c r="M51" s="1263"/>
      <c r="N51" s="1263"/>
      <c r="AM51" s="379"/>
      <c r="AN51" s="1264" t="s">
        <v>598</v>
      </c>
      <c r="AO51" s="1264"/>
      <c r="AP51" s="1264"/>
      <c r="AQ51" s="1264"/>
      <c r="AR51" s="1264"/>
      <c r="AS51" s="1264"/>
      <c r="AT51" s="1264"/>
      <c r="AU51" s="1264"/>
      <c r="AV51" s="1264"/>
      <c r="AW51" s="1264"/>
      <c r="AX51" s="1264"/>
      <c r="AY51" s="1264"/>
      <c r="AZ51" s="1264"/>
      <c r="BA51" s="1264"/>
      <c r="BB51" s="1264" t="s">
        <v>599</v>
      </c>
      <c r="BC51" s="1264"/>
      <c r="BD51" s="1264"/>
      <c r="BE51" s="1264"/>
      <c r="BF51" s="1264"/>
      <c r="BG51" s="1264"/>
      <c r="BH51" s="1264"/>
      <c r="BI51" s="1264"/>
      <c r="BJ51" s="1264"/>
      <c r="BK51" s="1264"/>
      <c r="BL51" s="1264"/>
      <c r="BM51" s="1264"/>
      <c r="BN51" s="1264"/>
      <c r="BO51" s="1264"/>
      <c r="BP51" s="1262">
        <v>12.4</v>
      </c>
      <c r="BQ51" s="1262"/>
      <c r="BR51" s="1262"/>
      <c r="BS51" s="1262"/>
      <c r="BT51" s="1262"/>
      <c r="BU51" s="1262"/>
      <c r="BV51" s="1262"/>
      <c r="BW51" s="1262"/>
      <c r="BX51" s="1262">
        <v>6.8</v>
      </c>
      <c r="BY51" s="1262"/>
      <c r="BZ51" s="1262"/>
      <c r="CA51" s="1262"/>
      <c r="CB51" s="1262"/>
      <c r="CC51" s="1262"/>
      <c r="CD51" s="1262"/>
      <c r="CE51" s="1262"/>
      <c r="CF51" s="1262">
        <v>5.2</v>
      </c>
      <c r="CG51" s="1262"/>
      <c r="CH51" s="1262"/>
      <c r="CI51" s="1262"/>
      <c r="CJ51" s="1262"/>
      <c r="CK51" s="1262"/>
      <c r="CL51" s="1262"/>
      <c r="CM51" s="1262"/>
      <c r="CN51" s="1262">
        <v>28.9</v>
      </c>
      <c r="CO51" s="1262"/>
      <c r="CP51" s="1262"/>
      <c r="CQ51" s="1262"/>
      <c r="CR51" s="1262"/>
      <c r="CS51" s="1262"/>
      <c r="CT51" s="1262"/>
      <c r="CU51" s="1262"/>
      <c r="CV51" s="1262">
        <v>17.600000000000001</v>
      </c>
      <c r="CW51" s="1262"/>
      <c r="CX51" s="1262"/>
      <c r="CY51" s="1262"/>
      <c r="CZ51" s="1262"/>
      <c r="DA51" s="1262"/>
      <c r="DB51" s="1262"/>
      <c r="DC51" s="1262"/>
    </row>
    <row r="52" spans="1:109" x14ac:dyDescent="0.15">
      <c r="B52" s="370"/>
      <c r="G52" s="1267"/>
      <c r="H52" s="1267"/>
      <c r="I52" s="1265"/>
      <c r="J52" s="1265"/>
      <c r="K52" s="1263"/>
      <c r="L52" s="1263"/>
      <c r="M52" s="1263"/>
      <c r="N52" s="1263"/>
      <c r="AM52" s="379"/>
      <c r="AN52" s="1264"/>
      <c r="AO52" s="1264"/>
      <c r="AP52" s="1264"/>
      <c r="AQ52" s="1264"/>
      <c r="AR52" s="1264"/>
      <c r="AS52" s="1264"/>
      <c r="AT52" s="1264"/>
      <c r="AU52" s="1264"/>
      <c r="AV52" s="1264"/>
      <c r="AW52" s="1264"/>
      <c r="AX52" s="1264"/>
      <c r="AY52" s="1264"/>
      <c r="AZ52" s="1264"/>
      <c r="BA52" s="1264"/>
      <c r="BB52" s="1264"/>
      <c r="BC52" s="1264"/>
      <c r="BD52" s="1264"/>
      <c r="BE52" s="1264"/>
      <c r="BF52" s="1264"/>
      <c r="BG52" s="1264"/>
      <c r="BH52" s="1264"/>
      <c r="BI52" s="1264"/>
      <c r="BJ52" s="1264"/>
      <c r="BK52" s="1264"/>
      <c r="BL52" s="1264"/>
      <c r="BM52" s="1264"/>
      <c r="BN52" s="1264"/>
      <c r="BO52" s="1264"/>
      <c r="BP52" s="1262"/>
      <c r="BQ52" s="1262"/>
      <c r="BR52" s="1262"/>
      <c r="BS52" s="1262"/>
      <c r="BT52" s="1262"/>
      <c r="BU52" s="1262"/>
      <c r="BV52" s="1262"/>
      <c r="BW52" s="1262"/>
      <c r="BX52" s="1262"/>
      <c r="BY52" s="1262"/>
      <c r="BZ52" s="1262"/>
      <c r="CA52" s="1262"/>
      <c r="CB52" s="1262"/>
      <c r="CC52" s="1262"/>
      <c r="CD52" s="1262"/>
      <c r="CE52" s="1262"/>
      <c r="CF52" s="1262"/>
      <c r="CG52" s="1262"/>
      <c r="CH52" s="1262"/>
      <c r="CI52" s="1262"/>
      <c r="CJ52" s="1262"/>
      <c r="CK52" s="1262"/>
      <c r="CL52" s="1262"/>
      <c r="CM52" s="1262"/>
      <c r="CN52" s="1262"/>
      <c r="CO52" s="1262"/>
      <c r="CP52" s="1262"/>
      <c r="CQ52" s="1262"/>
      <c r="CR52" s="1262"/>
      <c r="CS52" s="1262"/>
      <c r="CT52" s="1262"/>
      <c r="CU52" s="1262"/>
      <c r="CV52" s="1262"/>
      <c r="CW52" s="1262"/>
      <c r="CX52" s="1262"/>
      <c r="CY52" s="1262"/>
      <c r="CZ52" s="1262"/>
      <c r="DA52" s="1262"/>
      <c r="DB52" s="1262"/>
      <c r="DC52" s="1262"/>
    </row>
    <row r="53" spans="1:109" x14ac:dyDescent="0.15">
      <c r="A53" s="378"/>
      <c r="B53" s="370"/>
      <c r="G53" s="1267"/>
      <c r="H53" s="1267"/>
      <c r="I53" s="1257"/>
      <c r="J53" s="1257"/>
      <c r="K53" s="1263"/>
      <c r="L53" s="1263"/>
      <c r="M53" s="1263"/>
      <c r="N53" s="1263"/>
      <c r="AM53" s="379"/>
      <c r="AN53" s="1264"/>
      <c r="AO53" s="1264"/>
      <c r="AP53" s="1264"/>
      <c r="AQ53" s="1264"/>
      <c r="AR53" s="1264"/>
      <c r="AS53" s="1264"/>
      <c r="AT53" s="1264"/>
      <c r="AU53" s="1264"/>
      <c r="AV53" s="1264"/>
      <c r="AW53" s="1264"/>
      <c r="AX53" s="1264"/>
      <c r="AY53" s="1264"/>
      <c r="AZ53" s="1264"/>
      <c r="BA53" s="1264"/>
      <c r="BB53" s="1264" t="s">
        <v>600</v>
      </c>
      <c r="BC53" s="1264"/>
      <c r="BD53" s="1264"/>
      <c r="BE53" s="1264"/>
      <c r="BF53" s="1264"/>
      <c r="BG53" s="1264"/>
      <c r="BH53" s="1264"/>
      <c r="BI53" s="1264"/>
      <c r="BJ53" s="1264"/>
      <c r="BK53" s="1264"/>
      <c r="BL53" s="1264"/>
      <c r="BM53" s="1264"/>
      <c r="BN53" s="1264"/>
      <c r="BO53" s="1264"/>
      <c r="BP53" s="1262">
        <v>53.3</v>
      </c>
      <c r="BQ53" s="1262"/>
      <c r="BR53" s="1262"/>
      <c r="BS53" s="1262"/>
      <c r="BT53" s="1262"/>
      <c r="BU53" s="1262"/>
      <c r="BV53" s="1262"/>
      <c r="BW53" s="1262"/>
      <c r="BX53" s="1262">
        <v>54.7</v>
      </c>
      <c r="BY53" s="1262"/>
      <c r="BZ53" s="1262"/>
      <c r="CA53" s="1262"/>
      <c r="CB53" s="1262"/>
      <c r="CC53" s="1262"/>
      <c r="CD53" s="1262"/>
      <c r="CE53" s="1262"/>
      <c r="CF53" s="1262">
        <v>56.2</v>
      </c>
      <c r="CG53" s="1262"/>
      <c r="CH53" s="1262"/>
      <c r="CI53" s="1262"/>
      <c r="CJ53" s="1262"/>
      <c r="CK53" s="1262"/>
      <c r="CL53" s="1262"/>
      <c r="CM53" s="1262"/>
      <c r="CN53" s="1262">
        <v>54.6</v>
      </c>
      <c r="CO53" s="1262"/>
      <c r="CP53" s="1262"/>
      <c r="CQ53" s="1262"/>
      <c r="CR53" s="1262"/>
      <c r="CS53" s="1262"/>
      <c r="CT53" s="1262"/>
      <c r="CU53" s="1262"/>
      <c r="CV53" s="1262">
        <v>56.2</v>
      </c>
      <c r="CW53" s="1262"/>
      <c r="CX53" s="1262"/>
      <c r="CY53" s="1262"/>
      <c r="CZ53" s="1262"/>
      <c r="DA53" s="1262"/>
      <c r="DB53" s="1262"/>
      <c r="DC53" s="1262"/>
    </row>
    <row r="54" spans="1:109" x14ac:dyDescent="0.15">
      <c r="A54" s="378"/>
      <c r="B54" s="370"/>
      <c r="G54" s="1267"/>
      <c r="H54" s="1267"/>
      <c r="I54" s="1257"/>
      <c r="J54" s="1257"/>
      <c r="K54" s="1263"/>
      <c r="L54" s="1263"/>
      <c r="M54" s="1263"/>
      <c r="N54" s="1263"/>
      <c r="AM54" s="379"/>
      <c r="AN54" s="1264"/>
      <c r="AO54" s="1264"/>
      <c r="AP54" s="1264"/>
      <c r="AQ54" s="1264"/>
      <c r="AR54" s="1264"/>
      <c r="AS54" s="1264"/>
      <c r="AT54" s="1264"/>
      <c r="AU54" s="1264"/>
      <c r="AV54" s="1264"/>
      <c r="AW54" s="1264"/>
      <c r="AX54" s="1264"/>
      <c r="AY54" s="1264"/>
      <c r="AZ54" s="1264"/>
      <c r="BA54" s="1264"/>
      <c r="BB54" s="1264"/>
      <c r="BC54" s="1264"/>
      <c r="BD54" s="1264"/>
      <c r="BE54" s="1264"/>
      <c r="BF54" s="1264"/>
      <c r="BG54" s="1264"/>
      <c r="BH54" s="1264"/>
      <c r="BI54" s="1264"/>
      <c r="BJ54" s="1264"/>
      <c r="BK54" s="1264"/>
      <c r="BL54" s="1264"/>
      <c r="BM54" s="1264"/>
      <c r="BN54" s="1264"/>
      <c r="BO54" s="1264"/>
      <c r="BP54" s="1262"/>
      <c r="BQ54" s="1262"/>
      <c r="BR54" s="1262"/>
      <c r="BS54" s="1262"/>
      <c r="BT54" s="1262"/>
      <c r="BU54" s="1262"/>
      <c r="BV54" s="1262"/>
      <c r="BW54" s="1262"/>
      <c r="BX54" s="1262"/>
      <c r="BY54" s="1262"/>
      <c r="BZ54" s="1262"/>
      <c r="CA54" s="1262"/>
      <c r="CB54" s="1262"/>
      <c r="CC54" s="1262"/>
      <c r="CD54" s="1262"/>
      <c r="CE54" s="1262"/>
      <c r="CF54" s="1262"/>
      <c r="CG54" s="1262"/>
      <c r="CH54" s="1262"/>
      <c r="CI54" s="1262"/>
      <c r="CJ54" s="1262"/>
      <c r="CK54" s="1262"/>
      <c r="CL54" s="1262"/>
      <c r="CM54" s="1262"/>
      <c r="CN54" s="1262"/>
      <c r="CO54" s="1262"/>
      <c r="CP54" s="1262"/>
      <c r="CQ54" s="1262"/>
      <c r="CR54" s="1262"/>
      <c r="CS54" s="1262"/>
      <c r="CT54" s="1262"/>
      <c r="CU54" s="1262"/>
      <c r="CV54" s="1262"/>
      <c r="CW54" s="1262"/>
      <c r="CX54" s="1262"/>
      <c r="CY54" s="1262"/>
      <c r="CZ54" s="1262"/>
      <c r="DA54" s="1262"/>
      <c r="DB54" s="1262"/>
      <c r="DC54" s="1262"/>
    </row>
    <row r="55" spans="1:109" x14ac:dyDescent="0.15">
      <c r="A55" s="378"/>
      <c r="B55" s="370"/>
      <c r="G55" s="1257"/>
      <c r="H55" s="1257"/>
      <c r="I55" s="1257"/>
      <c r="J55" s="1257"/>
      <c r="K55" s="1263"/>
      <c r="L55" s="1263"/>
      <c r="M55" s="1263"/>
      <c r="N55" s="1263"/>
      <c r="AN55" s="1261" t="s">
        <v>601</v>
      </c>
      <c r="AO55" s="1261"/>
      <c r="AP55" s="1261"/>
      <c r="AQ55" s="1261"/>
      <c r="AR55" s="1261"/>
      <c r="AS55" s="1261"/>
      <c r="AT55" s="1261"/>
      <c r="AU55" s="1261"/>
      <c r="AV55" s="1261"/>
      <c r="AW55" s="1261"/>
      <c r="AX55" s="1261"/>
      <c r="AY55" s="1261"/>
      <c r="AZ55" s="1261"/>
      <c r="BA55" s="1261"/>
      <c r="BB55" s="1264" t="s">
        <v>599</v>
      </c>
      <c r="BC55" s="1264"/>
      <c r="BD55" s="1264"/>
      <c r="BE55" s="1264"/>
      <c r="BF55" s="1264"/>
      <c r="BG55" s="1264"/>
      <c r="BH55" s="1264"/>
      <c r="BI55" s="1264"/>
      <c r="BJ55" s="1264"/>
      <c r="BK55" s="1264"/>
      <c r="BL55" s="1264"/>
      <c r="BM55" s="1264"/>
      <c r="BN55" s="1264"/>
      <c r="BO55" s="1264"/>
      <c r="BP55" s="1262">
        <v>31.3</v>
      </c>
      <c r="BQ55" s="1262"/>
      <c r="BR55" s="1262"/>
      <c r="BS55" s="1262"/>
      <c r="BT55" s="1262"/>
      <c r="BU55" s="1262"/>
      <c r="BV55" s="1262"/>
      <c r="BW55" s="1262"/>
      <c r="BX55" s="1262">
        <v>25.3</v>
      </c>
      <c r="BY55" s="1262"/>
      <c r="BZ55" s="1262"/>
      <c r="CA55" s="1262"/>
      <c r="CB55" s="1262"/>
      <c r="CC55" s="1262"/>
      <c r="CD55" s="1262"/>
      <c r="CE55" s="1262"/>
      <c r="CF55" s="1262">
        <v>25.5</v>
      </c>
      <c r="CG55" s="1262"/>
      <c r="CH55" s="1262"/>
      <c r="CI55" s="1262"/>
      <c r="CJ55" s="1262"/>
      <c r="CK55" s="1262"/>
      <c r="CL55" s="1262"/>
      <c r="CM55" s="1262"/>
      <c r="CN55" s="1262">
        <v>25.1</v>
      </c>
      <c r="CO55" s="1262"/>
      <c r="CP55" s="1262"/>
      <c r="CQ55" s="1262"/>
      <c r="CR55" s="1262"/>
      <c r="CS55" s="1262"/>
      <c r="CT55" s="1262"/>
      <c r="CU55" s="1262"/>
      <c r="CV55" s="1262">
        <v>11.2</v>
      </c>
      <c r="CW55" s="1262"/>
      <c r="CX55" s="1262"/>
      <c r="CY55" s="1262"/>
      <c r="CZ55" s="1262"/>
      <c r="DA55" s="1262"/>
      <c r="DB55" s="1262"/>
      <c r="DC55" s="1262"/>
    </row>
    <row r="56" spans="1:109" x14ac:dyDescent="0.15">
      <c r="A56" s="378"/>
      <c r="B56" s="370"/>
      <c r="G56" s="1257"/>
      <c r="H56" s="1257"/>
      <c r="I56" s="1257"/>
      <c r="J56" s="1257"/>
      <c r="K56" s="1263"/>
      <c r="L56" s="1263"/>
      <c r="M56" s="1263"/>
      <c r="N56" s="1263"/>
      <c r="AN56" s="1261"/>
      <c r="AO56" s="1261"/>
      <c r="AP56" s="1261"/>
      <c r="AQ56" s="1261"/>
      <c r="AR56" s="1261"/>
      <c r="AS56" s="1261"/>
      <c r="AT56" s="1261"/>
      <c r="AU56" s="1261"/>
      <c r="AV56" s="1261"/>
      <c r="AW56" s="1261"/>
      <c r="AX56" s="1261"/>
      <c r="AY56" s="1261"/>
      <c r="AZ56" s="1261"/>
      <c r="BA56" s="1261"/>
      <c r="BB56" s="1264"/>
      <c r="BC56" s="1264"/>
      <c r="BD56" s="1264"/>
      <c r="BE56" s="1264"/>
      <c r="BF56" s="1264"/>
      <c r="BG56" s="1264"/>
      <c r="BH56" s="1264"/>
      <c r="BI56" s="1264"/>
      <c r="BJ56" s="1264"/>
      <c r="BK56" s="1264"/>
      <c r="BL56" s="1264"/>
      <c r="BM56" s="1264"/>
      <c r="BN56" s="1264"/>
      <c r="BO56" s="1264"/>
      <c r="BP56" s="1262"/>
      <c r="BQ56" s="1262"/>
      <c r="BR56" s="1262"/>
      <c r="BS56" s="1262"/>
      <c r="BT56" s="1262"/>
      <c r="BU56" s="1262"/>
      <c r="BV56" s="1262"/>
      <c r="BW56" s="1262"/>
      <c r="BX56" s="1262"/>
      <c r="BY56" s="1262"/>
      <c r="BZ56" s="1262"/>
      <c r="CA56" s="1262"/>
      <c r="CB56" s="1262"/>
      <c r="CC56" s="1262"/>
      <c r="CD56" s="1262"/>
      <c r="CE56" s="1262"/>
      <c r="CF56" s="1262"/>
      <c r="CG56" s="1262"/>
      <c r="CH56" s="1262"/>
      <c r="CI56" s="1262"/>
      <c r="CJ56" s="1262"/>
      <c r="CK56" s="1262"/>
      <c r="CL56" s="1262"/>
      <c r="CM56" s="1262"/>
      <c r="CN56" s="1262"/>
      <c r="CO56" s="1262"/>
      <c r="CP56" s="1262"/>
      <c r="CQ56" s="1262"/>
      <c r="CR56" s="1262"/>
      <c r="CS56" s="1262"/>
      <c r="CT56" s="1262"/>
      <c r="CU56" s="1262"/>
      <c r="CV56" s="1262"/>
      <c r="CW56" s="1262"/>
      <c r="CX56" s="1262"/>
      <c r="CY56" s="1262"/>
      <c r="CZ56" s="1262"/>
      <c r="DA56" s="1262"/>
      <c r="DB56" s="1262"/>
      <c r="DC56" s="1262"/>
    </row>
    <row r="57" spans="1:109" s="378" customFormat="1" x14ac:dyDescent="0.15">
      <c r="B57" s="382"/>
      <c r="G57" s="1257"/>
      <c r="H57" s="1257"/>
      <c r="I57" s="1266"/>
      <c r="J57" s="1266"/>
      <c r="K57" s="1263"/>
      <c r="L57" s="1263"/>
      <c r="M57" s="1263"/>
      <c r="N57" s="1263"/>
      <c r="AM57" s="364"/>
      <c r="AN57" s="1261"/>
      <c r="AO57" s="1261"/>
      <c r="AP57" s="1261"/>
      <c r="AQ57" s="1261"/>
      <c r="AR57" s="1261"/>
      <c r="AS57" s="1261"/>
      <c r="AT57" s="1261"/>
      <c r="AU57" s="1261"/>
      <c r="AV57" s="1261"/>
      <c r="AW57" s="1261"/>
      <c r="AX57" s="1261"/>
      <c r="AY57" s="1261"/>
      <c r="AZ57" s="1261"/>
      <c r="BA57" s="1261"/>
      <c r="BB57" s="1264" t="s">
        <v>600</v>
      </c>
      <c r="BC57" s="1264"/>
      <c r="BD57" s="1264"/>
      <c r="BE57" s="1264"/>
      <c r="BF57" s="1264"/>
      <c r="BG57" s="1264"/>
      <c r="BH57" s="1264"/>
      <c r="BI57" s="1264"/>
      <c r="BJ57" s="1264"/>
      <c r="BK57" s="1264"/>
      <c r="BL57" s="1264"/>
      <c r="BM57" s="1264"/>
      <c r="BN57" s="1264"/>
      <c r="BO57" s="1264"/>
      <c r="BP57" s="1262">
        <v>58.4</v>
      </c>
      <c r="BQ57" s="1262"/>
      <c r="BR57" s="1262"/>
      <c r="BS57" s="1262"/>
      <c r="BT57" s="1262"/>
      <c r="BU57" s="1262"/>
      <c r="BV57" s="1262"/>
      <c r="BW57" s="1262"/>
      <c r="BX57" s="1262">
        <v>59.7</v>
      </c>
      <c r="BY57" s="1262"/>
      <c r="BZ57" s="1262"/>
      <c r="CA57" s="1262"/>
      <c r="CB57" s="1262"/>
      <c r="CC57" s="1262"/>
      <c r="CD57" s="1262"/>
      <c r="CE57" s="1262"/>
      <c r="CF57" s="1262">
        <v>60.9</v>
      </c>
      <c r="CG57" s="1262"/>
      <c r="CH57" s="1262"/>
      <c r="CI57" s="1262"/>
      <c r="CJ57" s="1262"/>
      <c r="CK57" s="1262"/>
      <c r="CL57" s="1262"/>
      <c r="CM57" s="1262"/>
      <c r="CN57" s="1262">
        <v>61</v>
      </c>
      <c r="CO57" s="1262"/>
      <c r="CP57" s="1262"/>
      <c r="CQ57" s="1262"/>
      <c r="CR57" s="1262"/>
      <c r="CS57" s="1262"/>
      <c r="CT57" s="1262"/>
      <c r="CU57" s="1262"/>
      <c r="CV57" s="1262">
        <v>63.2</v>
      </c>
      <c r="CW57" s="1262"/>
      <c r="CX57" s="1262"/>
      <c r="CY57" s="1262"/>
      <c r="CZ57" s="1262"/>
      <c r="DA57" s="1262"/>
      <c r="DB57" s="1262"/>
      <c r="DC57" s="1262"/>
      <c r="DD57" s="383"/>
      <c r="DE57" s="382"/>
    </row>
    <row r="58" spans="1:109" s="378" customFormat="1" x14ac:dyDescent="0.15">
      <c r="A58" s="364"/>
      <c r="B58" s="382"/>
      <c r="G58" s="1257"/>
      <c r="H58" s="1257"/>
      <c r="I58" s="1266"/>
      <c r="J58" s="1266"/>
      <c r="K58" s="1263"/>
      <c r="L58" s="1263"/>
      <c r="M58" s="1263"/>
      <c r="N58" s="1263"/>
      <c r="AM58" s="364"/>
      <c r="AN58" s="1261"/>
      <c r="AO58" s="1261"/>
      <c r="AP58" s="1261"/>
      <c r="AQ58" s="1261"/>
      <c r="AR58" s="1261"/>
      <c r="AS58" s="1261"/>
      <c r="AT58" s="1261"/>
      <c r="AU58" s="1261"/>
      <c r="AV58" s="1261"/>
      <c r="AW58" s="1261"/>
      <c r="AX58" s="1261"/>
      <c r="AY58" s="1261"/>
      <c r="AZ58" s="1261"/>
      <c r="BA58" s="1261"/>
      <c r="BB58" s="1264"/>
      <c r="BC58" s="1264"/>
      <c r="BD58" s="1264"/>
      <c r="BE58" s="1264"/>
      <c r="BF58" s="1264"/>
      <c r="BG58" s="1264"/>
      <c r="BH58" s="1264"/>
      <c r="BI58" s="1264"/>
      <c r="BJ58" s="1264"/>
      <c r="BK58" s="1264"/>
      <c r="BL58" s="1264"/>
      <c r="BM58" s="1264"/>
      <c r="BN58" s="1264"/>
      <c r="BO58" s="1264"/>
      <c r="BP58" s="1262"/>
      <c r="BQ58" s="1262"/>
      <c r="BR58" s="1262"/>
      <c r="BS58" s="1262"/>
      <c r="BT58" s="1262"/>
      <c r="BU58" s="1262"/>
      <c r="BV58" s="1262"/>
      <c r="BW58" s="1262"/>
      <c r="BX58" s="1262"/>
      <c r="BY58" s="1262"/>
      <c r="BZ58" s="1262"/>
      <c r="CA58" s="1262"/>
      <c r="CB58" s="1262"/>
      <c r="CC58" s="1262"/>
      <c r="CD58" s="1262"/>
      <c r="CE58" s="1262"/>
      <c r="CF58" s="1262"/>
      <c r="CG58" s="1262"/>
      <c r="CH58" s="1262"/>
      <c r="CI58" s="1262"/>
      <c r="CJ58" s="1262"/>
      <c r="CK58" s="1262"/>
      <c r="CL58" s="1262"/>
      <c r="CM58" s="1262"/>
      <c r="CN58" s="1262"/>
      <c r="CO58" s="1262"/>
      <c r="CP58" s="1262"/>
      <c r="CQ58" s="1262"/>
      <c r="CR58" s="1262"/>
      <c r="CS58" s="1262"/>
      <c r="CT58" s="1262"/>
      <c r="CU58" s="1262"/>
      <c r="CV58" s="1262"/>
      <c r="CW58" s="1262"/>
      <c r="CX58" s="1262"/>
      <c r="CY58" s="1262"/>
      <c r="CZ58" s="1262"/>
      <c r="DA58" s="1262"/>
      <c r="DB58" s="1262"/>
      <c r="DC58" s="1262"/>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602</v>
      </c>
    </row>
    <row r="64" spans="1:109" x14ac:dyDescent="0.15">
      <c r="B64" s="370"/>
      <c r="G64" s="377"/>
      <c r="I64" s="390"/>
      <c r="J64" s="390"/>
      <c r="K64" s="390"/>
      <c r="L64" s="390"/>
      <c r="M64" s="390"/>
      <c r="N64" s="391"/>
      <c r="AM64" s="377"/>
      <c r="AN64" s="377" t="s">
        <v>595</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48" t="s">
        <v>603</v>
      </c>
      <c r="AO65" s="1249"/>
      <c r="AP65" s="1249"/>
      <c r="AQ65" s="1249"/>
      <c r="AR65" s="1249"/>
      <c r="AS65" s="1249"/>
      <c r="AT65" s="1249"/>
      <c r="AU65" s="1249"/>
      <c r="AV65" s="1249"/>
      <c r="AW65" s="1249"/>
      <c r="AX65" s="1249"/>
      <c r="AY65" s="1249"/>
      <c r="AZ65" s="1249"/>
      <c r="BA65" s="1249"/>
      <c r="BB65" s="1249"/>
      <c r="BC65" s="1249"/>
      <c r="BD65" s="1249"/>
      <c r="BE65" s="1249"/>
      <c r="BF65" s="1249"/>
      <c r="BG65" s="1249"/>
      <c r="BH65" s="1249"/>
      <c r="BI65" s="1249"/>
      <c r="BJ65" s="1249"/>
      <c r="BK65" s="1249"/>
      <c r="BL65" s="1249"/>
      <c r="BM65" s="1249"/>
      <c r="BN65" s="1249"/>
      <c r="BO65" s="1249"/>
      <c r="BP65" s="1249"/>
      <c r="BQ65" s="1249"/>
      <c r="BR65" s="1249"/>
      <c r="BS65" s="1249"/>
      <c r="BT65" s="1249"/>
      <c r="BU65" s="1249"/>
      <c r="BV65" s="1249"/>
      <c r="BW65" s="1249"/>
      <c r="BX65" s="1249"/>
      <c r="BY65" s="1249"/>
      <c r="BZ65" s="1249"/>
      <c r="CA65" s="1249"/>
      <c r="CB65" s="1249"/>
      <c r="CC65" s="1249"/>
      <c r="CD65" s="1249"/>
      <c r="CE65" s="1249"/>
      <c r="CF65" s="1249"/>
      <c r="CG65" s="1249"/>
      <c r="CH65" s="1249"/>
      <c r="CI65" s="1249"/>
      <c r="CJ65" s="1249"/>
      <c r="CK65" s="1249"/>
      <c r="CL65" s="1249"/>
      <c r="CM65" s="1249"/>
      <c r="CN65" s="1249"/>
      <c r="CO65" s="1249"/>
      <c r="CP65" s="1249"/>
      <c r="CQ65" s="1249"/>
      <c r="CR65" s="1249"/>
      <c r="CS65" s="1249"/>
      <c r="CT65" s="1249"/>
      <c r="CU65" s="1249"/>
      <c r="CV65" s="1249"/>
      <c r="CW65" s="1249"/>
      <c r="CX65" s="1249"/>
      <c r="CY65" s="1249"/>
      <c r="CZ65" s="1249"/>
      <c r="DA65" s="1249"/>
      <c r="DB65" s="1249"/>
      <c r="DC65" s="1250"/>
    </row>
    <row r="66" spans="2:107" x14ac:dyDescent="0.15">
      <c r="B66" s="370"/>
      <c r="AN66" s="1251"/>
      <c r="AO66" s="1252"/>
      <c r="AP66" s="1252"/>
      <c r="AQ66" s="1252"/>
      <c r="AR66" s="1252"/>
      <c r="AS66" s="1252"/>
      <c r="AT66" s="1252"/>
      <c r="AU66" s="1252"/>
      <c r="AV66" s="1252"/>
      <c r="AW66" s="1252"/>
      <c r="AX66" s="1252"/>
      <c r="AY66" s="1252"/>
      <c r="AZ66" s="1252"/>
      <c r="BA66" s="1252"/>
      <c r="BB66" s="1252"/>
      <c r="BC66" s="1252"/>
      <c r="BD66" s="1252"/>
      <c r="BE66" s="1252"/>
      <c r="BF66" s="1252"/>
      <c r="BG66" s="1252"/>
      <c r="BH66" s="1252"/>
      <c r="BI66" s="1252"/>
      <c r="BJ66" s="1252"/>
      <c r="BK66" s="1252"/>
      <c r="BL66" s="1252"/>
      <c r="BM66" s="1252"/>
      <c r="BN66" s="1252"/>
      <c r="BO66" s="1252"/>
      <c r="BP66" s="1252"/>
      <c r="BQ66" s="1252"/>
      <c r="BR66" s="1252"/>
      <c r="BS66" s="1252"/>
      <c r="BT66" s="1252"/>
      <c r="BU66" s="1252"/>
      <c r="BV66" s="1252"/>
      <c r="BW66" s="1252"/>
      <c r="BX66" s="1252"/>
      <c r="BY66" s="1252"/>
      <c r="BZ66" s="1252"/>
      <c r="CA66" s="1252"/>
      <c r="CB66" s="1252"/>
      <c r="CC66" s="1252"/>
      <c r="CD66" s="1252"/>
      <c r="CE66" s="1252"/>
      <c r="CF66" s="1252"/>
      <c r="CG66" s="1252"/>
      <c r="CH66" s="1252"/>
      <c r="CI66" s="1252"/>
      <c r="CJ66" s="1252"/>
      <c r="CK66" s="1252"/>
      <c r="CL66" s="1252"/>
      <c r="CM66" s="1252"/>
      <c r="CN66" s="1252"/>
      <c r="CO66" s="1252"/>
      <c r="CP66" s="1252"/>
      <c r="CQ66" s="1252"/>
      <c r="CR66" s="1252"/>
      <c r="CS66" s="1252"/>
      <c r="CT66" s="1252"/>
      <c r="CU66" s="1252"/>
      <c r="CV66" s="1252"/>
      <c r="CW66" s="1252"/>
      <c r="CX66" s="1252"/>
      <c r="CY66" s="1252"/>
      <c r="CZ66" s="1252"/>
      <c r="DA66" s="1252"/>
      <c r="DB66" s="1252"/>
      <c r="DC66" s="1253"/>
    </row>
    <row r="67" spans="2:107" x14ac:dyDescent="0.15">
      <c r="B67" s="370"/>
      <c r="AN67" s="1251"/>
      <c r="AO67" s="1252"/>
      <c r="AP67" s="1252"/>
      <c r="AQ67" s="1252"/>
      <c r="AR67" s="1252"/>
      <c r="AS67" s="1252"/>
      <c r="AT67" s="1252"/>
      <c r="AU67" s="1252"/>
      <c r="AV67" s="1252"/>
      <c r="AW67" s="1252"/>
      <c r="AX67" s="1252"/>
      <c r="AY67" s="1252"/>
      <c r="AZ67" s="1252"/>
      <c r="BA67" s="1252"/>
      <c r="BB67" s="1252"/>
      <c r="BC67" s="1252"/>
      <c r="BD67" s="1252"/>
      <c r="BE67" s="1252"/>
      <c r="BF67" s="1252"/>
      <c r="BG67" s="1252"/>
      <c r="BH67" s="1252"/>
      <c r="BI67" s="1252"/>
      <c r="BJ67" s="1252"/>
      <c r="BK67" s="1252"/>
      <c r="BL67" s="1252"/>
      <c r="BM67" s="1252"/>
      <c r="BN67" s="1252"/>
      <c r="BO67" s="1252"/>
      <c r="BP67" s="1252"/>
      <c r="BQ67" s="1252"/>
      <c r="BR67" s="1252"/>
      <c r="BS67" s="1252"/>
      <c r="BT67" s="1252"/>
      <c r="BU67" s="1252"/>
      <c r="BV67" s="1252"/>
      <c r="BW67" s="1252"/>
      <c r="BX67" s="1252"/>
      <c r="BY67" s="1252"/>
      <c r="BZ67" s="1252"/>
      <c r="CA67" s="1252"/>
      <c r="CB67" s="1252"/>
      <c r="CC67" s="1252"/>
      <c r="CD67" s="1252"/>
      <c r="CE67" s="1252"/>
      <c r="CF67" s="1252"/>
      <c r="CG67" s="1252"/>
      <c r="CH67" s="1252"/>
      <c r="CI67" s="1252"/>
      <c r="CJ67" s="1252"/>
      <c r="CK67" s="1252"/>
      <c r="CL67" s="1252"/>
      <c r="CM67" s="1252"/>
      <c r="CN67" s="1252"/>
      <c r="CO67" s="1252"/>
      <c r="CP67" s="1252"/>
      <c r="CQ67" s="1252"/>
      <c r="CR67" s="1252"/>
      <c r="CS67" s="1252"/>
      <c r="CT67" s="1252"/>
      <c r="CU67" s="1252"/>
      <c r="CV67" s="1252"/>
      <c r="CW67" s="1252"/>
      <c r="CX67" s="1252"/>
      <c r="CY67" s="1252"/>
      <c r="CZ67" s="1252"/>
      <c r="DA67" s="1252"/>
      <c r="DB67" s="1252"/>
      <c r="DC67" s="1253"/>
    </row>
    <row r="68" spans="2:107" x14ac:dyDescent="0.15">
      <c r="B68" s="370"/>
      <c r="AN68" s="1251"/>
      <c r="AO68" s="1252"/>
      <c r="AP68" s="1252"/>
      <c r="AQ68" s="1252"/>
      <c r="AR68" s="1252"/>
      <c r="AS68" s="1252"/>
      <c r="AT68" s="1252"/>
      <c r="AU68" s="1252"/>
      <c r="AV68" s="1252"/>
      <c r="AW68" s="1252"/>
      <c r="AX68" s="1252"/>
      <c r="AY68" s="1252"/>
      <c r="AZ68" s="1252"/>
      <c r="BA68" s="1252"/>
      <c r="BB68" s="1252"/>
      <c r="BC68" s="1252"/>
      <c r="BD68" s="1252"/>
      <c r="BE68" s="1252"/>
      <c r="BF68" s="1252"/>
      <c r="BG68" s="1252"/>
      <c r="BH68" s="1252"/>
      <c r="BI68" s="1252"/>
      <c r="BJ68" s="1252"/>
      <c r="BK68" s="1252"/>
      <c r="BL68" s="1252"/>
      <c r="BM68" s="1252"/>
      <c r="BN68" s="1252"/>
      <c r="BO68" s="1252"/>
      <c r="BP68" s="1252"/>
      <c r="BQ68" s="1252"/>
      <c r="BR68" s="1252"/>
      <c r="BS68" s="1252"/>
      <c r="BT68" s="1252"/>
      <c r="BU68" s="1252"/>
      <c r="BV68" s="1252"/>
      <c r="BW68" s="1252"/>
      <c r="BX68" s="1252"/>
      <c r="BY68" s="1252"/>
      <c r="BZ68" s="1252"/>
      <c r="CA68" s="1252"/>
      <c r="CB68" s="1252"/>
      <c r="CC68" s="1252"/>
      <c r="CD68" s="1252"/>
      <c r="CE68" s="1252"/>
      <c r="CF68" s="1252"/>
      <c r="CG68" s="1252"/>
      <c r="CH68" s="1252"/>
      <c r="CI68" s="1252"/>
      <c r="CJ68" s="1252"/>
      <c r="CK68" s="1252"/>
      <c r="CL68" s="1252"/>
      <c r="CM68" s="1252"/>
      <c r="CN68" s="1252"/>
      <c r="CO68" s="1252"/>
      <c r="CP68" s="1252"/>
      <c r="CQ68" s="1252"/>
      <c r="CR68" s="1252"/>
      <c r="CS68" s="1252"/>
      <c r="CT68" s="1252"/>
      <c r="CU68" s="1252"/>
      <c r="CV68" s="1252"/>
      <c r="CW68" s="1252"/>
      <c r="CX68" s="1252"/>
      <c r="CY68" s="1252"/>
      <c r="CZ68" s="1252"/>
      <c r="DA68" s="1252"/>
      <c r="DB68" s="1252"/>
      <c r="DC68" s="1253"/>
    </row>
    <row r="69" spans="2:107" x14ac:dyDescent="0.15">
      <c r="B69" s="370"/>
      <c r="AN69" s="1254"/>
      <c r="AO69" s="1255"/>
      <c r="AP69" s="1255"/>
      <c r="AQ69" s="1255"/>
      <c r="AR69" s="1255"/>
      <c r="AS69" s="1255"/>
      <c r="AT69" s="1255"/>
      <c r="AU69" s="1255"/>
      <c r="AV69" s="1255"/>
      <c r="AW69" s="1255"/>
      <c r="AX69" s="1255"/>
      <c r="AY69" s="1255"/>
      <c r="AZ69" s="1255"/>
      <c r="BA69" s="1255"/>
      <c r="BB69" s="1255"/>
      <c r="BC69" s="1255"/>
      <c r="BD69" s="1255"/>
      <c r="BE69" s="1255"/>
      <c r="BF69" s="1255"/>
      <c r="BG69" s="1255"/>
      <c r="BH69" s="1255"/>
      <c r="BI69" s="1255"/>
      <c r="BJ69" s="1255"/>
      <c r="BK69" s="1255"/>
      <c r="BL69" s="1255"/>
      <c r="BM69" s="1255"/>
      <c r="BN69" s="1255"/>
      <c r="BO69" s="1255"/>
      <c r="BP69" s="1255"/>
      <c r="BQ69" s="1255"/>
      <c r="BR69" s="1255"/>
      <c r="BS69" s="1255"/>
      <c r="BT69" s="1255"/>
      <c r="BU69" s="1255"/>
      <c r="BV69" s="1255"/>
      <c r="BW69" s="1255"/>
      <c r="BX69" s="1255"/>
      <c r="BY69" s="1255"/>
      <c r="BZ69" s="1255"/>
      <c r="CA69" s="1255"/>
      <c r="CB69" s="1255"/>
      <c r="CC69" s="1255"/>
      <c r="CD69" s="1255"/>
      <c r="CE69" s="1255"/>
      <c r="CF69" s="1255"/>
      <c r="CG69" s="1255"/>
      <c r="CH69" s="1255"/>
      <c r="CI69" s="1255"/>
      <c r="CJ69" s="1255"/>
      <c r="CK69" s="1255"/>
      <c r="CL69" s="1255"/>
      <c r="CM69" s="1255"/>
      <c r="CN69" s="1255"/>
      <c r="CO69" s="1255"/>
      <c r="CP69" s="1255"/>
      <c r="CQ69" s="1255"/>
      <c r="CR69" s="1255"/>
      <c r="CS69" s="1255"/>
      <c r="CT69" s="1255"/>
      <c r="CU69" s="1255"/>
      <c r="CV69" s="1255"/>
      <c r="CW69" s="1255"/>
      <c r="CX69" s="1255"/>
      <c r="CY69" s="1255"/>
      <c r="CZ69" s="1255"/>
      <c r="DA69" s="1255"/>
      <c r="DB69" s="1255"/>
      <c r="DC69" s="1256"/>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597</v>
      </c>
    </row>
    <row r="72" spans="2:107" x14ac:dyDescent="0.15">
      <c r="B72" s="370"/>
      <c r="G72" s="1257"/>
      <c r="H72" s="1257"/>
      <c r="I72" s="1257"/>
      <c r="J72" s="1257"/>
      <c r="K72" s="380"/>
      <c r="L72" s="380"/>
      <c r="M72" s="381"/>
      <c r="N72" s="381"/>
      <c r="AN72" s="1258"/>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60"/>
      <c r="BP72" s="1261" t="s">
        <v>554</v>
      </c>
      <c r="BQ72" s="1261"/>
      <c r="BR72" s="1261"/>
      <c r="BS72" s="1261"/>
      <c r="BT72" s="1261"/>
      <c r="BU72" s="1261"/>
      <c r="BV72" s="1261"/>
      <c r="BW72" s="1261"/>
      <c r="BX72" s="1261" t="s">
        <v>555</v>
      </c>
      <c r="BY72" s="1261"/>
      <c r="BZ72" s="1261"/>
      <c r="CA72" s="1261"/>
      <c r="CB72" s="1261"/>
      <c r="CC72" s="1261"/>
      <c r="CD72" s="1261"/>
      <c r="CE72" s="1261"/>
      <c r="CF72" s="1261" t="s">
        <v>556</v>
      </c>
      <c r="CG72" s="1261"/>
      <c r="CH72" s="1261"/>
      <c r="CI72" s="1261"/>
      <c r="CJ72" s="1261"/>
      <c r="CK72" s="1261"/>
      <c r="CL72" s="1261"/>
      <c r="CM72" s="1261"/>
      <c r="CN72" s="1261" t="s">
        <v>557</v>
      </c>
      <c r="CO72" s="1261"/>
      <c r="CP72" s="1261"/>
      <c r="CQ72" s="1261"/>
      <c r="CR72" s="1261"/>
      <c r="CS72" s="1261"/>
      <c r="CT72" s="1261"/>
      <c r="CU72" s="1261"/>
      <c r="CV72" s="1261" t="s">
        <v>558</v>
      </c>
      <c r="CW72" s="1261"/>
      <c r="CX72" s="1261"/>
      <c r="CY72" s="1261"/>
      <c r="CZ72" s="1261"/>
      <c r="DA72" s="1261"/>
      <c r="DB72" s="1261"/>
      <c r="DC72" s="1261"/>
    </row>
    <row r="73" spans="2:107" x14ac:dyDescent="0.15">
      <c r="B73" s="370"/>
      <c r="G73" s="1267"/>
      <c r="H73" s="1267"/>
      <c r="I73" s="1267"/>
      <c r="J73" s="1267"/>
      <c r="K73" s="1268"/>
      <c r="L73" s="1268"/>
      <c r="M73" s="1268"/>
      <c r="N73" s="1268"/>
      <c r="AM73" s="379"/>
      <c r="AN73" s="1264" t="s">
        <v>598</v>
      </c>
      <c r="AO73" s="1264"/>
      <c r="AP73" s="1264"/>
      <c r="AQ73" s="1264"/>
      <c r="AR73" s="1264"/>
      <c r="AS73" s="1264"/>
      <c r="AT73" s="1264"/>
      <c r="AU73" s="1264"/>
      <c r="AV73" s="1264"/>
      <c r="AW73" s="1264"/>
      <c r="AX73" s="1264"/>
      <c r="AY73" s="1264"/>
      <c r="AZ73" s="1264"/>
      <c r="BA73" s="1264"/>
      <c r="BB73" s="1264" t="s">
        <v>599</v>
      </c>
      <c r="BC73" s="1264"/>
      <c r="BD73" s="1264"/>
      <c r="BE73" s="1264"/>
      <c r="BF73" s="1264"/>
      <c r="BG73" s="1264"/>
      <c r="BH73" s="1264"/>
      <c r="BI73" s="1264"/>
      <c r="BJ73" s="1264"/>
      <c r="BK73" s="1264"/>
      <c r="BL73" s="1264"/>
      <c r="BM73" s="1264"/>
      <c r="BN73" s="1264"/>
      <c r="BO73" s="1264"/>
      <c r="BP73" s="1262">
        <v>12.4</v>
      </c>
      <c r="BQ73" s="1262"/>
      <c r="BR73" s="1262"/>
      <c r="BS73" s="1262"/>
      <c r="BT73" s="1262"/>
      <c r="BU73" s="1262"/>
      <c r="BV73" s="1262"/>
      <c r="BW73" s="1262"/>
      <c r="BX73" s="1262">
        <v>6.8</v>
      </c>
      <c r="BY73" s="1262"/>
      <c r="BZ73" s="1262"/>
      <c r="CA73" s="1262"/>
      <c r="CB73" s="1262"/>
      <c r="CC73" s="1262"/>
      <c r="CD73" s="1262"/>
      <c r="CE73" s="1262"/>
      <c r="CF73" s="1262">
        <v>5.2</v>
      </c>
      <c r="CG73" s="1262"/>
      <c r="CH73" s="1262"/>
      <c r="CI73" s="1262"/>
      <c r="CJ73" s="1262"/>
      <c r="CK73" s="1262"/>
      <c r="CL73" s="1262"/>
      <c r="CM73" s="1262"/>
      <c r="CN73" s="1262">
        <v>28.9</v>
      </c>
      <c r="CO73" s="1262"/>
      <c r="CP73" s="1262"/>
      <c r="CQ73" s="1262"/>
      <c r="CR73" s="1262"/>
      <c r="CS73" s="1262"/>
      <c r="CT73" s="1262"/>
      <c r="CU73" s="1262"/>
      <c r="CV73" s="1262">
        <v>17.600000000000001</v>
      </c>
      <c r="CW73" s="1262"/>
      <c r="CX73" s="1262"/>
      <c r="CY73" s="1262"/>
      <c r="CZ73" s="1262"/>
      <c r="DA73" s="1262"/>
      <c r="DB73" s="1262"/>
      <c r="DC73" s="1262"/>
    </row>
    <row r="74" spans="2:107" x14ac:dyDescent="0.15">
      <c r="B74" s="370"/>
      <c r="G74" s="1267"/>
      <c r="H74" s="1267"/>
      <c r="I74" s="1267"/>
      <c r="J74" s="1267"/>
      <c r="K74" s="1268"/>
      <c r="L74" s="1268"/>
      <c r="M74" s="1268"/>
      <c r="N74" s="1268"/>
      <c r="AM74" s="379"/>
      <c r="AN74" s="1264"/>
      <c r="AO74" s="1264"/>
      <c r="AP74" s="1264"/>
      <c r="AQ74" s="1264"/>
      <c r="AR74" s="1264"/>
      <c r="AS74" s="1264"/>
      <c r="AT74" s="1264"/>
      <c r="AU74" s="1264"/>
      <c r="AV74" s="1264"/>
      <c r="AW74" s="1264"/>
      <c r="AX74" s="1264"/>
      <c r="AY74" s="1264"/>
      <c r="AZ74" s="1264"/>
      <c r="BA74" s="1264"/>
      <c r="BB74" s="1264"/>
      <c r="BC74" s="1264"/>
      <c r="BD74" s="1264"/>
      <c r="BE74" s="1264"/>
      <c r="BF74" s="1264"/>
      <c r="BG74" s="1264"/>
      <c r="BH74" s="1264"/>
      <c r="BI74" s="1264"/>
      <c r="BJ74" s="1264"/>
      <c r="BK74" s="1264"/>
      <c r="BL74" s="1264"/>
      <c r="BM74" s="1264"/>
      <c r="BN74" s="1264"/>
      <c r="BO74" s="1264"/>
      <c r="BP74" s="1262"/>
      <c r="BQ74" s="1262"/>
      <c r="BR74" s="1262"/>
      <c r="BS74" s="1262"/>
      <c r="BT74" s="1262"/>
      <c r="BU74" s="1262"/>
      <c r="BV74" s="1262"/>
      <c r="BW74" s="1262"/>
      <c r="BX74" s="1262"/>
      <c r="BY74" s="1262"/>
      <c r="BZ74" s="1262"/>
      <c r="CA74" s="1262"/>
      <c r="CB74" s="1262"/>
      <c r="CC74" s="1262"/>
      <c r="CD74" s="1262"/>
      <c r="CE74" s="1262"/>
      <c r="CF74" s="1262"/>
      <c r="CG74" s="1262"/>
      <c r="CH74" s="1262"/>
      <c r="CI74" s="1262"/>
      <c r="CJ74" s="1262"/>
      <c r="CK74" s="1262"/>
      <c r="CL74" s="1262"/>
      <c r="CM74" s="1262"/>
      <c r="CN74" s="1262"/>
      <c r="CO74" s="1262"/>
      <c r="CP74" s="1262"/>
      <c r="CQ74" s="1262"/>
      <c r="CR74" s="1262"/>
      <c r="CS74" s="1262"/>
      <c r="CT74" s="1262"/>
      <c r="CU74" s="1262"/>
      <c r="CV74" s="1262"/>
      <c r="CW74" s="1262"/>
      <c r="CX74" s="1262"/>
      <c r="CY74" s="1262"/>
      <c r="CZ74" s="1262"/>
      <c r="DA74" s="1262"/>
      <c r="DB74" s="1262"/>
      <c r="DC74" s="1262"/>
    </row>
    <row r="75" spans="2:107" x14ac:dyDescent="0.15">
      <c r="B75" s="370"/>
      <c r="G75" s="1267"/>
      <c r="H75" s="1267"/>
      <c r="I75" s="1257"/>
      <c r="J75" s="1257"/>
      <c r="K75" s="1263"/>
      <c r="L75" s="1263"/>
      <c r="M75" s="1263"/>
      <c r="N75" s="1263"/>
      <c r="AM75" s="379"/>
      <c r="AN75" s="1264"/>
      <c r="AO75" s="1264"/>
      <c r="AP75" s="1264"/>
      <c r="AQ75" s="1264"/>
      <c r="AR75" s="1264"/>
      <c r="AS75" s="1264"/>
      <c r="AT75" s="1264"/>
      <c r="AU75" s="1264"/>
      <c r="AV75" s="1264"/>
      <c r="AW75" s="1264"/>
      <c r="AX75" s="1264"/>
      <c r="AY75" s="1264"/>
      <c r="AZ75" s="1264"/>
      <c r="BA75" s="1264"/>
      <c r="BB75" s="1264" t="s">
        <v>604</v>
      </c>
      <c r="BC75" s="1264"/>
      <c r="BD75" s="1264"/>
      <c r="BE75" s="1264"/>
      <c r="BF75" s="1264"/>
      <c r="BG75" s="1264"/>
      <c r="BH75" s="1264"/>
      <c r="BI75" s="1264"/>
      <c r="BJ75" s="1264"/>
      <c r="BK75" s="1264"/>
      <c r="BL75" s="1264"/>
      <c r="BM75" s="1264"/>
      <c r="BN75" s="1264"/>
      <c r="BO75" s="1264"/>
      <c r="BP75" s="1262">
        <v>3.1</v>
      </c>
      <c r="BQ75" s="1262"/>
      <c r="BR75" s="1262"/>
      <c r="BS75" s="1262"/>
      <c r="BT75" s="1262"/>
      <c r="BU75" s="1262"/>
      <c r="BV75" s="1262"/>
      <c r="BW75" s="1262"/>
      <c r="BX75" s="1262">
        <v>3.4</v>
      </c>
      <c r="BY75" s="1262"/>
      <c r="BZ75" s="1262"/>
      <c r="CA75" s="1262"/>
      <c r="CB75" s="1262"/>
      <c r="CC75" s="1262"/>
      <c r="CD75" s="1262"/>
      <c r="CE75" s="1262"/>
      <c r="CF75" s="1262">
        <v>4.4000000000000004</v>
      </c>
      <c r="CG75" s="1262"/>
      <c r="CH75" s="1262"/>
      <c r="CI75" s="1262"/>
      <c r="CJ75" s="1262"/>
      <c r="CK75" s="1262"/>
      <c r="CL75" s="1262"/>
      <c r="CM75" s="1262"/>
      <c r="CN75" s="1262">
        <v>5.5</v>
      </c>
      <c r="CO75" s="1262"/>
      <c r="CP75" s="1262"/>
      <c r="CQ75" s="1262"/>
      <c r="CR75" s="1262"/>
      <c r="CS75" s="1262"/>
      <c r="CT75" s="1262"/>
      <c r="CU75" s="1262"/>
      <c r="CV75" s="1262">
        <v>5.8</v>
      </c>
      <c r="CW75" s="1262"/>
      <c r="CX75" s="1262"/>
      <c r="CY75" s="1262"/>
      <c r="CZ75" s="1262"/>
      <c r="DA75" s="1262"/>
      <c r="DB75" s="1262"/>
      <c r="DC75" s="1262"/>
    </row>
    <row r="76" spans="2:107" x14ac:dyDescent="0.15">
      <c r="B76" s="370"/>
      <c r="G76" s="1267"/>
      <c r="H76" s="1267"/>
      <c r="I76" s="1257"/>
      <c r="J76" s="1257"/>
      <c r="K76" s="1263"/>
      <c r="L76" s="1263"/>
      <c r="M76" s="1263"/>
      <c r="N76" s="1263"/>
      <c r="AM76" s="379"/>
      <c r="AN76" s="1264"/>
      <c r="AO76" s="1264"/>
      <c r="AP76" s="1264"/>
      <c r="AQ76" s="1264"/>
      <c r="AR76" s="1264"/>
      <c r="AS76" s="1264"/>
      <c r="AT76" s="1264"/>
      <c r="AU76" s="1264"/>
      <c r="AV76" s="1264"/>
      <c r="AW76" s="1264"/>
      <c r="AX76" s="1264"/>
      <c r="AY76" s="1264"/>
      <c r="AZ76" s="1264"/>
      <c r="BA76" s="1264"/>
      <c r="BB76" s="1264"/>
      <c r="BC76" s="1264"/>
      <c r="BD76" s="1264"/>
      <c r="BE76" s="1264"/>
      <c r="BF76" s="1264"/>
      <c r="BG76" s="1264"/>
      <c r="BH76" s="1264"/>
      <c r="BI76" s="1264"/>
      <c r="BJ76" s="1264"/>
      <c r="BK76" s="1264"/>
      <c r="BL76" s="1264"/>
      <c r="BM76" s="1264"/>
      <c r="BN76" s="1264"/>
      <c r="BO76" s="1264"/>
      <c r="BP76" s="1262"/>
      <c r="BQ76" s="1262"/>
      <c r="BR76" s="1262"/>
      <c r="BS76" s="1262"/>
      <c r="BT76" s="1262"/>
      <c r="BU76" s="1262"/>
      <c r="BV76" s="1262"/>
      <c r="BW76" s="1262"/>
      <c r="BX76" s="1262"/>
      <c r="BY76" s="1262"/>
      <c r="BZ76" s="1262"/>
      <c r="CA76" s="1262"/>
      <c r="CB76" s="1262"/>
      <c r="CC76" s="1262"/>
      <c r="CD76" s="1262"/>
      <c r="CE76" s="1262"/>
      <c r="CF76" s="1262"/>
      <c r="CG76" s="1262"/>
      <c r="CH76" s="1262"/>
      <c r="CI76" s="1262"/>
      <c r="CJ76" s="1262"/>
      <c r="CK76" s="1262"/>
      <c r="CL76" s="1262"/>
      <c r="CM76" s="1262"/>
      <c r="CN76" s="1262"/>
      <c r="CO76" s="1262"/>
      <c r="CP76" s="1262"/>
      <c r="CQ76" s="1262"/>
      <c r="CR76" s="1262"/>
      <c r="CS76" s="1262"/>
      <c r="CT76" s="1262"/>
      <c r="CU76" s="1262"/>
      <c r="CV76" s="1262"/>
      <c r="CW76" s="1262"/>
      <c r="CX76" s="1262"/>
      <c r="CY76" s="1262"/>
      <c r="CZ76" s="1262"/>
      <c r="DA76" s="1262"/>
      <c r="DB76" s="1262"/>
      <c r="DC76" s="1262"/>
    </row>
    <row r="77" spans="2:107" x14ac:dyDescent="0.15">
      <c r="B77" s="370"/>
      <c r="G77" s="1257"/>
      <c r="H77" s="1257"/>
      <c r="I77" s="1257"/>
      <c r="J77" s="1257"/>
      <c r="K77" s="1268"/>
      <c r="L77" s="1268"/>
      <c r="M77" s="1268"/>
      <c r="N77" s="1268"/>
      <c r="AN77" s="1261" t="s">
        <v>601</v>
      </c>
      <c r="AO77" s="1261"/>
      <c r="AP77" s="1261"/>
      <c r="AQ77" s="1261"/>
      <c r="AR77" s="1261"/>
      <c r="AS77" s="1261"/>
      <c r="AT77" s="1261"/>
      <c r="AU77" s="1261"/>
      <c r="AV77" s="1261"/>
      <c r="AW77" s="1261"/>
      <c r="AX77" s="1261"/>
      <c r="AY77" s="1261"/>
      <c r="AZ77" s="1261"/>
      <c r="BA77" s="1261"/>
      <c r="BB77" s="1264" t="s">
        <v>599</v>
      </c>
      <c r="BC77" s="1264"/>
      <c r="BD77" s="1264"/>
      <c r="BE77" s="1264"/>
      <c r="BF77" s="1264"/>
      <c r="BG77" s="1264"/>
      <c r="BH77" s="1264"/>
      <c r="BI77" s="1264"/>
      <c r="BJ77" s="1264"/>
      <c r="BK77" s="1264"/>
      <c r="BL77" s="1264"/>
      <c r="BM77" s="1264"/>
      <c r="BN77" s="1264"/>
      <c r="BO77" s="1264"/>
      <c r="BP77" s="1262">
        <v>31.3</v>
      </c>
      <c r="BQ77" s="1262"/>
      <c r="BR77" s="1262"/>
      <c r="BS77" s="1262"/>
      <c r="BT77" s="1262"/>
      <c r="BU77" s="1262"/>
      <c r="BV77" s="1262"/>
      <c r="BW77" s="1262"/>
      <c r="BX77" s="1262">
        <v>25.3</v>
      </c>
      <c r="BY77" s="1262"/>
      <c r="BZ77" s="1262"/>
      <c r="CA77" s="1262"/>
      <c r="CB77" s="1262"/>
      <c r="CC77" s="1262"/>
      <c r="CD77" s="1262"/>
      <c r="CE77" s="1262"/>
      <c r="CF77" s="1262">
        <v>25.5</v>
      </c>
      <c r="CG77" s="1262"/>
      <c r="CH77" s="1262"/>
      <c r="CI77" s="1262"/>
      <c r="CJ77" s="1262"/>
      <c r="CK77" s="1262"/>
      <c r="CL77" s="1262"/>
      <c r="CM77" s="1262"/>
      <c r="CN77" s="1262">
        <v>25.1</v>
      </c>
      <c r="CO77" s="1262"/>
      <c r="CP77" s="1262"/>
      <c r="CQ77" s="1262"/>
      <c r="CR77" s="1262"/>
      <c r="CS77" s="1262"/>
      <c r="CT77" s="1262"/>
      <c r="CU77" s="1262"/>
      <c r="CV77" s="1262">
        <v>11.2</v>
      </c>
      <c r="CW77" s="1262"/>
      <c r="CX77" s="1262"/>
      <c r="CY77" s="1262"/>
      <c r="CZ77" s="1262"/>
      <c r="DA77" s="1262"/>
      <c r="DB77" s="1262"/>
      <c r="DC77" s="1262"/>
    </row>
    <row r="78" spans="2:107" x14ac:dyDescent="0.15">
      <c r="B78" s="370"/>
      <c r="G78" s="1257"/>
      <c r="H78" s="1257"/>
      <c r="I78" s="1257"/>
      <c r="J78" s="1257"/>
      <c r="K78" s="1268"/>
      <c r="L78" s="1268"/>
      <c r="M78" s="1268"/>
      <c r="N78" s="1268"/>
      <c r="AN78" s="1261"/>
      <c r="AO78" s="1261"/>
      <c r="AP78" s="1261"/>
      <c r="AQ78" s="1261"/>
      <c r="AR78" s="1261"/>
      <c r="AS78" s="1261"/>
      <c r="AT78" s="1261"/>
      <c r="AU78" s="1261"/>
      <c r="AV78" s="1261"/>
      <c r="AW78" s="1261"/>
      <c r="AX78" s="1261"/>
      <c r="AY78" s="1261"/>
      <c r="AZ78" s="1261"/>
      <c r="BA78" s="1261"/>
      <c r="BB78" s="1264"/>
      <c r="BC78" s="1264"/>
      <c r="BD78" s="1264"/>
      <c r="BE78" s="1264"/>
      <c r="BF78" s="1264"/>
      <c r="BG78" s="1264"/>
      <c r="BH78" s="1264"/>
      <c r="BI78" s="1264"/>
      <c r="BJ78" s="1264"/>
      <c r="BK78" s="1264"/>
      <c r="BL78" s="1264"/>
      <c r="BM78" s="1264"/>
      <c r="BN78" s="1264"/>
      <c r="BO78" s="1264"/>
      <c r="BP78" s="1262"/>
      <c r="BQ78" s="1262"/>
      <c r="BR78" s="1262"/>
      <c r="BS78" s="1262"/>
      <c r="BT78" s="1262"/>
      <c r="BU78" s="1262"/>
      <c r="BV78" s="1262"/>
      <c r="BW78" s="1262"/>
      <c r="BX78" s="1262"/>
      <c r="BY78" s="1262"/>
      <c r="BZ78" s="1262"/>
      <c r="CA78" s="1262"/>
      <c r="CB78" s="1262"/>
      <c r="CC78" s="1262"/>
      <c r="CD78" s="1262"/>
      <c r="CE78" s="1262"/>
      <c r="CF78" s="1262"/>
      <c r="CG78" s="1262"/>
      <c r="CH78" s="1262"/>
      <c r="CI78" s="1262"/>
      <c r="CJ78" s="1262"/>
      <c r="CK78" s="1262"/>
      <c r="CL78" s="1262"/>
      <c r="CM78" s="1262"/>
      <c r="CN78" s="1262"/>
      <c r="CO78" s="1262"/>
      <c r="CP78" s="1262"/>
      <c r="CQ78" s="1262"/>
      <c r="CR78" s="1262"/>
      <c r="CS78" s="1262"/>
      <c r="CT78" s="1262"/>
      <c r="CU78" s="1262"/>
      <c r="CV78" s="1262"/>
      <c r="CW78" s="1262"/>
      <c r="CX78" s="1262"/>
      <c r="CY78" s="1262"/>
      <c r="CZ78" s="1262"/>
      <c r="DA78" s="1262"/>
      <c r="DB78" s="1262"/>
      <c r="DC78" s="1262"/>
    </row>
    <row r="79" spans="2:107" x14ac:dyDescent="0.15">
      <c r="B79" s="370"/>
      <c r="G79" s="1257"/>
      <c r="H79" s="1257"/>
      <c r="I79" s="1266"/>
      <c r="J79" s="1266"/>
      <c r="K79" s="1269"/>
      <c r="L79" s="1269"/>
      <c r="M79" s="1269"/>
      <c r="N79" s="1269"/>
      <c r="AN79" s="1261"/>
      <c r="AO79" s="1261"/>
      <c r="AP79" s="1261"/>
      <c r="AQ79" s="1261"/>
      <c r="AR79" s="1261"/>
      <c r="AS79" s="1261"/>
      <c r="AT79" s="1261"/>
      <c r="AU79" s="1261"/>
      <c r="AV79" s="1261"/>
      <c r="AW79" s="1261"/>
      <c r="AX79" s="1261"/>
      <c r="AY79" s="1261"/>
      <c r="AZ79" s="1261"/>
      <c r="BA79" s="1261"/>
      <c r="BB79" s="1264" t="s">
        <v>604</v>
      </c>
      <c r="BC79" s="1264"/>
      <c r="BD79" s="1264"/>
      <c r="BE79" s="1264"/>
      <c r="BF79" s="1264"/>
      <c r="BG79" s="1264"/>
      <c r="BH79" s="1264"/>
      <c r="BI79" s="1264"/>
      <c r="BJ79" s="1264"/>
      <c r="BK79" s="1264"/>
      <c r="BL79" s="1264"/>
      <c r="BM79" s="1264"/>
      <c r="BN79" s="1264"/>
      <c r="BO79" s="1264"/>
      <c r="BP79" s="1262">
        <v>7.2</v>
      </c>
      <c r="BQ79" s="1262"/>
      <c r="BR79" s="1262"/>
      <c r="BS79" s="1262"/>
      <c r="BT79" s="1262"/>
      <c r="BU79" s="1262"/>
      <c r="BV79" s="1262"/>
      <c r="BW79" s="1262"/>
      <c r="BX79" s="1262">
        <v>6.9</v>
      </c>
      <c r="BY79" s="1262"/>
      <c r="BZ79" s="1262"/>
      <c r="CA79" s="1262"/>
      <c r="CB79" s="1262"/>
      <c r="CC79" s="1262"/>
      <c r="CD79" s="1262"/>
      <c r="CE79" s="1262"/>
      <c r="CF79" s="1262">
        <v>6.6</v>
      </c>
      <c r="CG79" s="1262"/>
      <c r="CH79" s="1262"/>
      <c r="CI79" s="1262"/>
      <c r="CJ79" s="1262"/>
      <c r="CK79" s="1262"/>
      <c r="CL79" s="1262"/>
      <c r="CM79" s="1262"/>
      <c r="CN79" s="1262">
        <v>6.4</v>
      </c>
      <c r="CO79" s="1262"/>
      <c r="CP79" s="1262"/>
      <c r="CQ79" s="1262"/>
      <c r="CR79" s="1262"/>
      <c r="CS79" s="1262"/>
      <c r="CT79" s="1262"/>
      <c r="CU79" s="1262"/>
      <c r="CV79" s="1262">
        <v>5.7</v>
      </c>
      <c r="CW79" s="1262"/>
      <c r="CX79" s="1262"/>
      <c r="CY79" s="1262"/>
      <c r="CZ79" s="1262"/>
      <c r="DA79" s="1262"/>
      <c r="DB79" s="1262"/>
      <c r="DC79" s="1262"/>
    </row>
    <row r="80" spans="2:107" x14ac:dyDescent="0.15">
      <c r="B80" s="370"/>
      <c r="G80" s="1257"/>
      <c r="H80" s="1257"/>
      <c r="I80" s="1266"/>
      <c r="J80" s="1266"/>
      <c r="K80" s="1269"/>
      <c r="L80" s="1269"/>
      <c r="M80" s="1269"/>
      <c r="N80" s="1269"/>
      <c r="AN80" s="1261"/>
      <c r="AO80" s="1261"/>
      <c r="AP80" s="1261"/>
      <c r="AQ80" s="1261"/>
      <c r="AR80" s="1261"/>
      <c r="AS80" s="1261"/>
      <c r="AT80" s="1261"/>
      <c r="AU80" s="1261"/>
      <c r="AV80" s="1261"/>
      <c r="AW80" s="1261"/>
      <c r="AX80" s="1261"/>
      <c r="AY80" s="1261"/>
      <c r="AZ80" s="1261"/>
      <c r="BA80" s="1261"/>
      <c r="BB80" s="1264"/>
      <c r="BC80" s="1264"/>
      <c r="BD80" s="1264"/>
      <c r="BE80" s="1264"/>
      <c r="BF80" s="1264"/>
      <c r="BG80" s="1264"/>
      <c r="BH80" s="1264"/>
      <c r="BI80" s="1264"/>
      <c r="BJ80" s="1264"/>
      <c r="BK80" s="1264"/>
      <c r="BL80" s="1264"/>
      <c r="BM80" s="1264"/>
      <c r="BN80" s="1264"/>
      <c r="BO80" s="1264"/>
      <c r="BP80" s="1262"/>
      <c r="BQ80" s="1262"/>
      <c r="BR80" s="1262"/>
      <c r="BS80" s="1262"/>
      <c r="BT80" s="1262"/>
      <c r="BU80" s="1262"/>
      <c r="BV80" s="1262"/>
      <c r="BW80" s="1262"/>
      <c r="BX80" s="1262"/>
      <c r="BY80" s="1262"/>
      <c r="BZ80" s="1262"/>
      <c r="CA80" s="1262"/>
      <c r="CB80" s="1262"/>
      <c r="CC80" s="1262"/>
      <c r="CD80" s="1262"/>
      <c r="CE80" s="1262"/>
      <c r="CF80" s="1262"/>
      <c r="CG80" s="1262"/>
      <c r="CH80" s="1262"/>
      <c r="CI80" s="1262"/>
      <c r="CJ80" s="1262"/>
      <c r="CK80" s="1262"/>
      <c r="CL80" s="1262"/>
      <c r="CM80" s="1262"/>
      <c r="CN80" s="1262"/>
      <c r="CO80" s="1262"/>
      <c r="CP80" s="1262"/>
      <c r="CQ80" s="1262"/>
      <c r="CR80" s="1262"/>
      <c r="CS80" s="1262"/>
      <c r="CT80" s="1262"/>
      <c r="CU80" s="1262"/>
      <c r="CV80" s="1262"/>
      <c r="CW80" s="1262"/>
      <c r="CX80" s="1262"/>
      <c r="CY80" s="1262"/>
      <c r="CZ80" s="1262"/>
      <c r="DA80" s="1262"/>
      <c r="DB80" s="1262"/>
      <c r="DC80" s="1262"/>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2lO89iFNz7O/GQu8ngb78naXCoXWunj/FWwFNQ1sSfAUzz+TBj1mURRUQ3N5y3FTL+8PXSyH90dOnHnuWKKaXQ==" saltValue="ubHqyWfPNUwmwh5M7dUMC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S2" s="241"/>
      <c r="AH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501</v>
      </c>
    </row>
  </sheetData>
  <sheetProtection algorithmName="SHA-512" hashValue="YTBWYtNzzw6qr1n0zZdIUfDNA5P+8rUhyYTQBoZofB6pM3LNIgPLa4CleTTlod2QPjinGmGFTmcFVPDm/poiaw==" saltValue="dadg36GMgN2qpIdmWECB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501</v>
      </c>
    </row>
  </sheetData>
  <sheetProtection algorithmName="SHA-512" hashValue="VJJn1CfzDT1Gk7+A999EXJzYSFzM2TSctu1CyeGsm+8sSDUKOpsIDcw6yOW7nZcxl8ZX2uniTRZNr264R0LDug==" saltValue="BVSN4ovSOIlQZEj0IO7z2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551</v>
      </c>
      <c r="G2" s="148"/>
      <c r="H2" s="149"/>
    </row>
    <row r="3" spans="1:8" x14ac:dyDescent="0.15">
      <c r="A3" s="145" t="s">
        <v>544</v>
      </c>
      <c r="B3" s="150"/>
      <c r="C3" s="151"/>
      <c r="D3" s="152">
        <v>46351</v>
      </c>
      <c r="E3" s="153"/>
      <c r="F3" s="154">
        <v>54110</v>
      </c>
      <c r="G3" s="155"/>
      <c r="H3" s="156"/>
    </row>
    <row r="4" spans="1:8" x14ac:dyDescent="0.15">
      <c r="A4" s="157"/>
      <c r="B4" s="158"/>
      <c r="C4" s="159"/>
      <c r="D4" s="160">
        <v>37266</v>
      </c>
      <c r="E4" s="161"/>
      <c r="F4" s="162">
        <v>30620</v>
      </c>
      <c r="G4" s="163"/>
      <c r="H4" s="164"/>
    </row>
    <row r="5" spans="1:8" x14ac:dyDescent="0.15">
      <c r="A5" s="145" t="s">
        <v>546</v>
      </c>
      <c r="B5" s="150"/>
      <c r="C5" s="151"/>
      <c r="D5" s="152">
        <v>29111</v>
      </c>
      <c r="E5" s="153"/>
      <c r="F5" s="154">
        <v>54684</v>
      </c>
      <c r="G5" s="155"/>
      <c r="H5" s="156"/>
    </row>
    <row r="6" spans="1:8" x14ac:dyDescent="0.15">
      <c r="A6" s="157"/>
      <c r="B6" s="158"/>
      <c r="C6" s="159"/>
      <c r="D6" s="160">
        <v>26885</v>
      </c>
      <c r="E6" s="161"/>
      <c r="F6" s="162">
        <v>32829</v>
      </c>
      <c r="G6" s="163"/>
      <c r="H6" s="164"/>
    </row>
    <row r="7" spans="1:8" x14ac:dyDescent="0.15">
      <c r="A7" s="145" t="s">
        <v>547</v>
      </c>
      <c r="B7" s="150"/>
      <c r="C7" s="151"/>
      <c r="D7" s="152">
        <v>32922</v>
      </c>
      <c r="E7" s="153"/>
      <c r="F7" s="154">
        <v>62383</v>
      </c>
      <c r="G7" s="155"/>
      <c r="H7" s="156"/>
    </row>
    <row r="8" spans="1:8" x14ac:dyDescent="0.15">
      <c r="A8" s="157"/>
      <c r="B8" s="158"/>
      <c r="C8" s="159"/>
      <c r="D8" s="160">
        <v>25749</v>
      </c>
      <c r="E8" s="161"/>
      <c r="F8" s="162">
        <v>35325</v>
      </c>
      <c r="G8" s="163"/>
      <c r="H8" s="164"/>
    </row>
    <row r="9" spans="1:8" x14ac:dyDescent="0.15">
      <c r="A9" s="145" t="s">
        <v>548</v>
      </c>
      <c r="B9" s="150"/>
      <c r="C9" s="151"/>
      <c r="D9" s="152">
        <v>25242</v>
      </c>
      <c r="E9" s="153"/>
      <c r="F9" s="154">
        <v>63812</v>
      </c>
      <c r="G9" s="155"/>
      <c r="H9" s="156"/>
    </row>
    <row r="10" spans="1:8" x14ac:dyDescent="0.15">
      <c r="A10" s="157"/>
      <c r="B10" s="158"/>
      <c r="C10" s="159"/>
      <c r="D10" s="160">
        <v>17489</v>
      </c>
      <c r="E10" s="161"/>
      <c r="F10" s="162">
        <v>33848</v>
      </c>
      <c r="G10" s="163"/>
      <c r="H10" s="164"/>
    </row>
    <row r="11" spans="1:8" x14ac:dyDescent="0.15">
      <c r="A11" s="145" t="s">
        <v>549</v>
      </c>
      <c r="B11" s="150"/>
      <c r="C11" s="151"/>
      <c r="D11" s="152">
        <v>21396</v>
      </c>
      <c r="E11" s="153"/>
      <c r="F11" s="154">
        <v>45945</v>
      </c>
      <c r="G11" s="155"/>
      <c r="H11" s="156"/>
    </row>
    <row r="12" spans="1:8" x14ac:dyDescent="0.15">
      <c r="A12" s="157"/>
      <c r="B12" s="158"/>
      <c r="C12" s="165"/>
      <c r="D12" s="160">
        <v>14278</v>
      </c>
      <c r="E12" s="161"/>
      <c r="F12" s="162">
        <v>25180</v>
      </c>
      <c r="G12" s="163"/>
      <c r="H12" s="164"/>
    </row>
    <row r="13" spans="1:8" x14ac:dyDescent="0.15">
      <c r="A13" s="145"/>
      <c r="B13" s="150"/>
      <c r="C13" s="166"/>
      <c r="D13" s="167">
        <v>31004</v>
      </c>
      <c r="E13" s="168"/>
      <c r="F13" s="169">
        <v>56187</v>
      </c>
      <c r="G13" s="170"/>
      <c r="H13" s="156"/>
    </row>
    <row r="14" spans="1:8" x14ac:dyDescent="0.15">
      <c r="A14" s="157"/>
      <c r="B14" s="158"/>
      <c r="C14" s="159"/>
      <c r="D14" s="160">
        <v>24333</v>
      </c>
      <c r="E14" s="161"/>
      <c r="F14" s="162">
        <v>31560</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3.68</v>
      </c>
      <c r="C19" s="171">
        <f>ROUND(VALUE(SUBSTITUTE(実質収支比率等に係る経年分析!G$48,"▲","-")),2)</f>
        <v>5.54</v>
      </c>
      <c r="D19" s="171">
        <f>ROUND(VALUE(SUBSTITUTE(実質収支比率等に係る経年分析!H$48,"▲","-")),2)</f>
        <v>7.02</v>
      </c>
      <c r="E19" s="171">
        <f>ROUND(VALUE(SUBSTITUTE(実質収支比率等に係る経年分析!I$48,"▲","-")),2)</f>
        <v>7.48</v>
      </c>
      <c r="F19" s="171">
        <f>ROUND(VALUE(SUBSTITUTE(実質収支比率等に係る経年分析!J$48,"▲","-")),2)</f>
        <v>10.199999999999999</v>
      </c>
    </row>
    <row r="20" spans="1:11" x14ac:dyDescent="0.15">
      <c r="A20" s="171" t="s">
        <v>55</v>
      </c>
      <c r="B20" s="171">
        <f>ROUND(VALUE(SUBSTITUTE(実質収支比率等に係る経年分析!F$47,"▲","-")),2)</f>
        <v>10.88</v>
      </c>
      <c r="C20" s="171">
        <f>ROUND(VALUE(SUBSTITUTE(実質収支比率等に係る経年分析!G$47,"▲","-")),2)</f>
        <v>13.74</v>
      </c>
      <c r="D20" s="171">
        <f>ROUND(VALUE(SUBSTITUTE(実質収支比率等に係る経年分析!H$47,"▲","-")),2)</f>
        <v>9.59</v>
      </c>
      <c r="E20" s="171">
        <f>ROUND(VALUE(SUBSTITUTE(実質収支比率等に係る経年分析!I$47,"▲","-")),2)</f>
        <v>6.69</v>
      </c>
      <c r="F20" s="171">
        <f>ROUND(VALUE(SUBSTITUTE(実質収支比率等に係る経年分析!J$47,"▲","-")),2)</f>
        <v>12.59</v>
      </c>
    </row>
    <row r="21" spans="1:11" x14ac:dyDescent="0.15">
      <c r="A21" s="171" t="s">
        <v>56</v>
      </c>
      <c r="B21" s="171">
        <f>IF(ISNUMBER(VALUE(SUBSTITUTE(実質収支比率等に係る経年分析!F$49,"▲","-"))),ROUND(VALUE(SUBSTITUTE(実質収支比率等に係る経年分析!F$49,"▲","-")),2),NA())</f>
        <v>-2.9</v>
      </c>
      <c r="C21" s="171">
        <f>IF(ISNUMBER(VALUE(SUBSTITUTE(実質収支比率等に係る経年分析!G$49,"▲","-"))),ROUND(VALUE(SUBSTITUTE(実質収支比率等に係る経年分析!G$49,"▲","-")),2),NA())</f>
        <v>4.8499999999999996</v>
      </c>
      <c r="D21" s="171">
        <f>IF(ISNUMBER(VALUE(SUBSTITUTE(実質収支比率等に係る経年分析!H$49,"▲","-"))),ROUND(VALUE(SUBSTITUTE(実質収支比率等に係る経年分析!H$49,"▲","-")),2),NA())</f>
        <v>-2.33</v>
      </c>
      <c r="E21" s="171">
        <f>IF(ISNUMBER(VALUE(SUBSTITUTE(実質収支比率等に係る経年分析!I$49,"▲","-"))),ROUND(VALUE(SUBSTITUTE(実質収支比率等に係る経年分析!I$49,"▲","-")),2),NA())</f>
        <v>-2.06</v>
      </c>
      <c r="F21" s="171">
        <f>IF(ISNUMBER(VALUE(SUBSTITUTE(実質収支比率等に係る経年分析!J$49,"▲","-"))),ROUND(VALUE(SUBSTITUTE(実質収支比率等に係る経年分析!J$49,"▲","-")),2),NA())</f>
        <v>6.04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0.87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1.1100000000000001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1.7</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北名古屋沖村西部土地区画整理事業特別会計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2.38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1.58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土地取得特別会計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2.4300000000000002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0.02</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1.1599999999999999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0.85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0.57999999999999996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1.67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1.45</v>
      </c>
    </row>
    <row r="35" spans="1:16" x14ac:dyDescent="0.15">
      <c r="A35" s="172" t="str">
        <f>IF(連結実質赤字比率に係る赤字・黒字の構成分析!C$35="",NA(),連結実質赤字比率に係る赤字・黒字の構成分析!C$35)</f>
        <v>北名古屋市下水道事業会計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3.89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4.1900000000000004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3.68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5.53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7.01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7.47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10.19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2314</v>
      </c>
      <c r="E42" s="173"/>
      <c r="F42" s="173"/>
      <c r="G42" s="173">
        <f>'実質公債費比率（分子）の構造'!L$52</f>
        <v>2588</v>
      </c>
      <c r="H42" s="173"/>
      <c r="I42" s="173"/>
      <c r="J42" s="173">
        <f>'実質公債費比率（分子）の構造'!M$52</f>
        <v>2580</v>
      </c>
      <c r="K42" s="173"/>
      <c r="L42" s="173"/>
      <c r="M42" s="173">
        <f>'実質公債費比率（分子）の構造'!N$52</f>
        <v>2588</v>
      </c>
      <c r="N42" s="173"/>
      <c r="O42" s="173"/>
      <c r="P42" s="173">
        <f>'実質公債費比率（分子）の構造'!O$52</f>
        <v>2845</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127</v>
      </c>
      <c r="C44" s="173"/>
      <c r="D44" s="173"/>
      <c r="E44" s="173">
        <f>'実質公債費比率（分子）の構造'!L$50</f>
        <v>200</v>
      </c>
      <c r="F44" s="173"/>
      <c r="G44" s="173"/>
      <c r="H44" s="173">
        <f>'実質公債費比率（分子）の構造'!M$50</f>
        <v>179</v>
      </c>
      <c r="I44" s="173"/>
      <c r="J44" s="173"/>
      <c r="K44" s="173">
        <f>'実質公債費比率（分子）の構造'!N$50</f>
        <v>181</v>
      </c>
      <c r="L44" s="173"/>
      <c r="M44" s="173"/>
      <c r="N44" s="173">
        <f>'実質公債費比率（分子）の構造'!O$50</f>
        <v>158</v>
      </c>
      <c r="O44" s="173"/>
      <c r="P44" s="173"/>
    </row>
    <row r="45" spans="1:16" x14ac:dyDescent="0.15">
      <c r="A45" s="173" t="s">
        <v>66</v>
      </c>
      <c r="B45" s="173">
        <f>'実質公債費比率（分子）の構造'!K$49</f>
        <v>404</v>
      </c>
      <c r="C45" s="173"/>
      <c r="D45" s="173"/>
      <c r="E45" s="173">
        <f>'実質公債費比率（分子）の構造'!L$49</f>
        <v>358</v>
      </c>
      <c r="F45" s="173"/>
      <c r="G45" s="173"/>
      <c r="H45" s="173">
        <f>'実質公債費比率（分子）の構造'!M$49</f>
        <v>282</v>
      </c>
      <c r="I45" s="173"/>
      <c r="J45" s="173"/>
      <c r="K45" s="173">
        <f>'実質公債費比率（分子）の構造'!N$49</f>
        <v>177</v>
      </c>
      <c r="L45" s="173"/>
      <c r="M45" s="173"/>
      <c r="N45" s="173">
        <f>'実質公債費比率（分子）の構造'!O$49</f>
        <v>132</v>
      </c>
      <c r="O45" s="173"/>
      <c r="P45" s="173"/>
    </row>
    <row r="46" spans="1:16" x14ac:dyDescent="0.15">
      <c r="A46" s="173" t="s">
        <v>67</v>
      </c>
      <c r="B46" s="173">
        <f>'実質公債費比率（分子）の構造'!K$48</f>
        <v>503</v>
      </c>
      <c r="C46" s="173"/>
      <c r="D46" s="173"/>
      <c r="E46" s="173">
        <f>'実質公債費比率（分子）の構造'!L$48</f>
        <v>532</v>
      </c>
      <c r="F46" s="173"/>
      <c r="G46" s="173"/>
      <c r="H46" s="173">
        <f>'実質公債費比率（分子）の構造'!M$48</f>
        <v>520</v>
      </c>
      <c r="I46" s="173"/>
      <c r="J46" s="173"/>
      <c r="K46" s="173">
        <f>'実質公債費比率（分子）の構造'!N$48</f>
        <v>588</v>
      </c>
      <c r="L46" s="173"/>
      <c r="M46" s="173"/>
      <c r="N46" s="173">
        <f>'実質公債費比率（分子）の構造'!O$48</f>
        <v>513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1848</v>
      </c>
      <c r="C49" s="173"/>
      <c r="D49" s="173"/>
      <c r="E49" s="173">
        <f>'実質公債費比率（分子）の構造'!L$45</f>
        <v>2143</v>
      </c>
      <c r="F49" s="173"/>
      <c r="G49" s="173"/>
      <c r="H49" s="173">
        <f>'実質公債費比率（分子）の構造'!M$45</f>
        <v>2435</v>
      </c>
      <c r="I49" s="173"/>
      <c r="J49" s="173"/>
      <c r="K49" s="173">
        <f>'実質公債費比率（分子）の構造'!N$45</f>
        <v>2722</v>
      </c>
      <c r="L49" s="173"/>
      <c r="M49" s="173"/>
      <c r="N49" s="173">
        <f>'実質公債費比率（分子）の構造'!O$45</f>
        <v>2928</v>
      </c>
      <c r="O49" s="173"/>
      <c r="P49" s="173"/>
    </row>
    <row r="50" spans="1:16" x14ac:dyDescent="0.15">
      <c r="A50" s="173" t="s">
        <v>71</v>
      </c>
      <c r="B50" s="173" t="e">
        <f>NA()</f>
        <v>#N/A</v>
      </c>
      <c r="C50" s="173">
        <f>IF(ISNUMBER('実質公債費比率（分子）の構造'!K$53),'実質公債費比率（分子）の構造'!K$53,NA())</f>
        <v>568</v>
      </c>
      <c r="D50" s="173" t="e">
        <f>NA()</f>
        <v>#N/A</v>
      </c>
      <c r="E50" s="173" t="e">
        <f>NA()</f>
        <v>#N/A</v>
      </c>
      <c r="F50" s="173">
        <f>IF(ISNUMBER('実質公債費比率（分子）の構造'!L$53),'実質公債費比率（分子）の構造'!L$53,NA())</f>
        <v>645</v>
      </c>
      <c r="G50" s="173" t="e">
        <f>NA()</f>
        <v>#N/A</v>
      </c>
      <c r="H50" s="173" t="e">
        <f>NA()</f>
        <v>#N/A</v>
      </c>
      <c r="I50" s="173">
        <f>IF(ISNUMBER('実質公債費比率（分子）の構造'!M$53),'実質公債費比率（分子）の構造'!M$53,NA())</f>
        <v>836</v>
      </c>
      <c r="J50" s="173" t="e">
        <f>NA()</f>
        <v>#N/A</v>
      </c>
      <c r="K50" s="173" t="e">
        <f>NA()</f>
        <v>#N/A</v>
      </c>
      <c r="L50" s="173">
        <f>IF(ISNUMBER('実質公債費比率（分子）の構造'!N$53),'実質公債費比率（分子）の構造'!N$53,NA())</f>
        <v>1080</v>
      </c>
      <c r="M50" s="173" t="e">
        <f>NA()</f>
        <v>#N/A</v>
      </c>
      <c r="N50" s="173" t="e">
        <f>NA()</f>
        <v>#N/A</v>
      </c>
      <c r="O50" s="173">
        <f>IF(ISNUMBER('実質公債費比率（分子）の構造'!O$53),'実質公債費比率（分子）の構造'!O$53,NA())</f>
        <v>886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27437</v>
      </c>
      <c r="E56" s="172"/>
      <c r="F56" s="172"/>
      <c r="G56" s="172">
        <f>'将来負担比率（分子）の構造'!J$52</f>
        <v>28639</v>
      </c>
      <c r="H56" s="172"/>
      <c r="I56" s="172"/>
      <c r="J56" s="172">
        <f>'将来負担比率（分子）の構造'!K$52</f>
        <v>28913</v>
      </c>
      <c r="K56" s="172"/>
      <c r="L56" s="172"/>
      <c r="M56" s="172">
        <f>'将来負担比率（分子）の構造'!L$52</f>
        <v>29874</v>
      </c>
      <c r="N56" s="172"/>
      <c r="O56" s="172"/>
      <c r="P56" s="172">
        <f>'将来負担比率（分子）の構造'!M$52</f>
        <v>29671</v>
      </c>
    </row>
    <row r="57" spans="1:16" x14ac:dyDescent="0.15">
      <c r="A57" s="172" t="s">
        <v>42</v>
      </c>
      <c r="B57" s="172"/>
      <c r="C57" s="172"/>
      <c r="D57" s="172">
        <f>'将来負担比率（分子）の構造'!I$51</f>
        <v>12721</v>
      </c>
      <c r="E57" s="172"/>
      <c r="F57" s="172"/>
      <c r="G57" s="172">
        <f>'将来負担比率（分子）の構造'!J$51</f>
        <v>13323</v>
      </c>
      <c r="H57" s="172"/>
      <c r="I57" s="172"/>
      <c r="J57" s="172">
        <f>'将来負担比率（分子）の構造'!K$51</f>
        <v>13373</v>
      </c>
      <c r="K57" s="172"/>
      <c r="L57" s="172"/>
      <c r="M57" s="172">
        <f>'将来負担比率（分子）の構造'!L$51</f>
        <v>12105</v>
      </c>
      <c r="N57" s="172"/>
      <c r="O57" s="172"/>
      <c r="P57" s="172">
        <f>'将来負担比率（分子）の構造'!M$51</f>
        <v>11831</v>
      </c>
    </row>
    <row r="58" spans="1:16" x14ac:dyDescent="0.15">
      <c r="A58" s="172" t="s">
        <v>41</v>
      </c>
      <c r="B58" s="172"/>
      <c r="C58" s="172"/>
      <c r="D58" s="172">
        <f>'将来負担比率（分子）の構造'!I$50</f>
        <v>4524</v>
      </c>
      <c r="E58" s="172"/>
      <c r="F58" s="172"/>
      <c r="G58" s="172">
        <f>'将来負担比率（分子）の構造'!J$50</f>
        <v>4705</v>
      </c>
      <c r="H58" s="172"/>
      <c r="I58" s="172"/>
      <c r="J58" s="172">
        <f>'将来負担比率（分子）の構造'!K$50</f>
        <v>3991</v>
      </c>
      <c r="K58" s="172"/>
      <c r="L58" s="172"/>
      <c r="M58" s="172">
        <f>'将来負担比率（分子）の構造'!L$50</f>
        <v>2945</v>
      </c>
      <c r="N58" s="172"/>
      <c r="O58" s="172"/>
      <c r="P58" s="172">
        <f>'将来負担比率（分子）の構造'!M$50</f>
        <v>4759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2680</v>
      </c>
      <c r="C62" s="172"/>
      <c r="D62" s="172"/>
      <c r="E62" s="172">
        <f>'将来負担比率（分子）の構造'!J$45</f>
        <v>3093</v>
      </c>
      <c r="F62" s="172"/>
      <c r="G62" s="172"/>
      <c r="H62" s="172">
        <f>'将来負担比率（分子）の構造'!K$45</f>
        <v>3055</v>
      </c>
      <c r="I62" s="172"/>
      <c r="J62" s="172"/>
      <c r="K62" s="172">
        <f>'将来負担比率（分子）の構造'!L$45</f>
        <v>3065</v>
      </c>
      <c r="L62" s="172"/>
      <c r="M62" s="172"/>
      <c r="N62" s="172">
        <f>'将来負担比率（分子）の構造'!M$45</f>
        <v>3017</v>
      </c>
      <c r="O62" s="172"/>
      <c r="P62" s="172"/>
    </row>
    <row r="63" spans="1:16" x14ac:dyDescent="0.15">
      <c r="A63" s="172" t="s">
        <v>34</v>
      </c>
      <c r="B63" s="172">
        <f>'将来負担比率（分子）の構造'!I$44</f>
        <v>1558</v>
      </c>
      <c r="C63" s="172"/>
      <c r="D63" s="172"/>
      <c r="E63" s="172">
        <f>'将来負担比率（分子）の構造'!J$44</f>
        <v>1190</v>
      </c>
      <c r="F63" s="172"/>
      <c r="G63" s="172"/>
      <c r="H63" s="172">
        <f>'将来負担比率（分子）の構造'!K$44</f>
        <v>818</v>
      </c>
      <c r="I63" s="172"/>
      <c r="J63" s="172"/>
      <c r="K63" s="172">
        <f>'将来負担比率（分子）の構造'!L$44</f>
        <v>640</v>
      </c>
      <c r="L63" s="172"/>
      <c r="M63" s="172"/>
      <c r="N63" s="172">
        <f>'将来負担比率（分子）の構造'!M$44</f>
        <v>1142</v>
      </c>
      <c r="O63" s="172"/>
      <c r="P63" s="172"/>
    </row>
    <row r="64" spans="1:16" x14ac:dyDescent="0.15">
      <c r="A64" s="172" t="s">
        <v>33</v>
      </c>
      <c r="B64" s="172">
        <f>'将来負担比率（分子）の構造'!I$43</f>
        <v>11471</v>
      </c>
      <c r="C64" s="172"/>
      <c r="D64" s="172"/>
      <c r="E64" s="172">
        <f>'将来負担比率（分子）の構造'!J$43</f>
        <v>11991</v>
      </c>
      <c r="F64" s="172"/>
      <c r="G64" s="172"/>
      <c r="H64" s="172">
        <f>'将来負担比率（分子）の構造'!K$43</f>
        <v>12325</v>
      </c>
      <c r="I64" s="172"/>
      <c r="J64" s="172"/>
      <c r="K64" s="172">
        <f>'将来負担比率（分子）の構造'!L$43</f>
        <v>13229</v>
      </c>
      <c r="L64" s="172"/>
      <c r="M64" s="172"/>
      <c r="N64" s="172">
        <f>'将来負担比率（分子）の構造'!M$43</f>
        <v>12929</v>
      </c>
      <c r="O64" s="172"/>
      <c r="P64" s="172"/>
    </row>
    <row r="65" spans="1:16" x14ac:dyDescent="0.15">
      <c r="A65" s="172" t="s">
        <v>32</v>
      </c>
      <c r="B65" s="172">
        <f>'将来負担比率（分子）の構造'!I$42</f>
        <v>1237</v>
      </c>
      <c r="C65" s="172"/>
      <c r="D65" s="172"/>
      <c r="E65" s="172">
        <f>'将来負担比率（分子）の構造'!J$42</f>
        <v>1079</v>
      </c>
      <c r="F65" s="172"/>
      <c r="G65" s="172"/>
      <c r="H65" s="172">
        <f>'将来負担比率（分子）の構造'!K$42</f>
        <v>700</v>
      </c>
      <c r="I65" s="172"/>
      <c r="J65" s="172"/>
      <c r="K65" s="172">
        <f>'将来負担比率（分子）の構造'!L$42</f>
        <v>1344</v>
      </c>
      <c r="L65" s="172"/>
      <c r="M65" s="172"/>
      <c r="N65" s="172">
        <f>'将来負担比率（分子）の構造'!M$42</f>
        <v>1200</v>
      </c>
      <c r="O65" s="172"/>
      <c r="P65" s="172"/>
    </row>
    <row r="66" spans="1:16" x14ac:dyDescent="0.15">
      <c r="A66" s="172" t="s">
        <v>31</v>
      </c>
      <c r="B66" s="172">
        <f>'将来負担比率（分子）の構造'!I$41</f>
        <v>29630</v>
      </c>
      <c r="C66" s="172"/>
      <c r="D66" s="172"/>
      <c r="E66" s="172">
        <f>'将来負担比率（分子）の構造'!J$41</f>
        <v>30351</v>
      </c>
      <c r="F66" s="172"/>
      <c r="G66" s="172"/>
      <c r="H66" s="172">
        <f>'将来負担比率（分子）の構造'!K$41</f>
        <v>30193</v>
      </c>
      <c r="I66" s="172"/>
      <c r="J66" s="172"/>
      <c r="K66" s="172">
        <f>'将来負担比率（分子）の構造'!L$41</f>
        <v>31177</v>
      </c>
      <c r="L66" s="172"/>
      <c r="M66" s="172"/>
      <c r="N66" s="172">
        <f>'将来負担比率（分子）の構造'!M$41</f>
        <v>30921</v>
      </c>
      <c r="O66" s="172"/>
      <c r="P66" s="172"/>
    </row>
    <row r="67" spans="1:16" x14ac:dyDescent="0.15">
      <c r="A67" s="172" t="s">
        <v>75</v>
      </c>
      <c r="B67" s="172" t="e">
        <f>NA()</f>
        <v>#N/A</v>
      </c>
      <c r="C67" s="172">
        <f>IF(ISNUMBER('将来負担比率（分子）の構造'!I$53), IF('将来負担比率（分子）の構造'!I$53 &lt; 0, 0, '将来負担比率（分子）の構造'!I$53), NA())</f>
        <v>1894</v>
      </c>
      <c r="D67" s="172" t="e">
        <f>NA()</f>
        <v>#N/A</v>
      </c>
      <c r="E67" s="172" t="e">
        <f>NA()</f>
        <v>#N/A</v>
      </c>
      <c r="F67" s="172">
        <f>IF(ISNUMBER('将来負担比率（分子）の構造'!J$53), IF('将来負担比率（分子）の構造'!J$53 &lt; 0, 0, '将来負担比率（分子）の構造'!J$53), NA())</f>
        <v>1038</v>
      </c>
      <c r="G67" s="172" t="e">
        <f>NA()</f>
        <v>#N/A</v>
      </c>
      <c r="H67" s="172" t="e">
        <f>NA()</f>
        <v>#N/A</v>
      </c>
      <c r="I67" s="172">
        <f>IF(ISNUMBER('将来負担比率（分子）の構造'!K$53), IF('将来負担比率（分子）の構造'!K$53 &lt; 0, 0, '将来負担比率（分子）の構造'!K$53), NA())</f>
        <v>813</v>
      </c>
      <c r="J67" s="172" t="e">
        <f>NA()</f>
        <v>#N/A</v>
      </c>
      <c r="K67" s="172" t="e">
        <f>NA()</f>
        <v>#N/A</v>
      </c>
      <c r="L67" s="172">
        <f>IF(ISNUMBER('将来負担比率（分子）の構造'!L$53), IF('将来負担比率（分子）の構造'!L$53 &lt; 0, 0, '将来負担比率（分子）の構造'!L$53), NA())</f>
        <v>4531</v>
      </c>
      <c r="M67" s="172" t="e">
        <f>NA()</f>
        <v>#N/A</v>
      </c>
      <c r="N67" s="172" t="e">
        <f>NA()</f>
        <v>#N/A</v>
      </c>
      <c r="O67" s="172">
        <f>IF(ISNUMBER('将来負担比率（分子）の構造'!M$53), IF('将来負担比率（分子）の構造'!M$53 &lt; 0, 0, '将来負担比率（分子）の構造'!M$53), NA())</f>
        <v>2948</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1669</v>
      </c>
      <c r="C72" s="176">
        <f>基金残高に係る経年分析!G55</f>
        <v>1191</v>
      </c>
      <c r="D72" s="176">
        <f>基金残高に係る経年分析!H55</f>
        <v>2397</v>
      </c>
    </row>
    <row r="73" spans="1:16" x14ac:dyDescent="0.15">
      <c r="A73" s="175" t="s">
        <v>78</v>
      </c>
      <c r="B73" s="176" t="str">
        <f>基金残高に係る経年分析!F56</f>
        <v>-</v>
      </c>
      <c r="C73" s="176" t="str">
        <f>基金残高に係る経年分析!G56</f>
        <v>-</v>
      </c>
      <c r="D73" s="176">
        <f>基金残高に係る経年分析!H56</f>
        <v>502</v>
      </c>
    </row>
    <row r="74" spans="1:16" x14ac:dyDescent="0.15">
      <c r="A74" s="175" t="s">
        <v>79</v>
      </c>
      <c r="B74" s="176">
        <f>基金残高に係る経年分析!F57</f>
        <v>1417</v>
      </c>
      <c r="C74" s="176">
        <f>基金残高に係る経年分析!G57</f>
        <v>2691</v>
      </c>
      <c r="D74" s="176">
        <f>基金残高に係る経年分析!H57</f>
        <v>2834</v>
      </c>
    </row>
  </sheetData>
  <sheetProtection algorithmName="SHA-512" hashValue="bXy0qWBUnzzXFaNM9VU/aDjop/VtNfatK/pWJf1BxdTTibLP2F9A3blxWeUG8FZ3/IdsO7yZolF/m6y65DvMsA==" saltValue="t8Gp0rzS7gaNWuNpBga/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349" customWidth="1"/>
    <col min="2" max="2" width="2.375" style="349" customWidth="1"/>
    <col min="3" max="16" width="2.625" style="349" customWidth="1"/>
    <col min="17" max="17" width="2.375" style="349" customWidth="1"/>
    <col min="18" max="95" width="1.625" style="349" customWidth="1"/>
    <col min="96" max="133" width="1.625" style="361" customWidth="1"/>
    <col min="134" max="143" width="1.625" style="349" customWidth="1"/>
    <col min="144" max="16384" width="0" style="349" hidden="1"/>
  </cols>
  <sheetData>
    <row r="1" spans="2:143" ht="22.5" customHeight="1" thickBot="1" x14ac:dyDescent="0.2">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636" t="s">
        <v>212</v>
      </c>
      <c r="DI1" s="637"/>
      <c r="DJ1" s="637"/>
      <c r="DK1" s="637"/>
      <c r="DL1" s="637"/>
      <c r="DM1" s="637"/>
      <c r="DN1" s="638"/>
      <c r="DO1" s="349"/>
      <c r="DP1" s="636" t="s">
        <v>213</v>
      </c>
      <c r="DQ1" s="637"/>
      <c r="DR1" s="637"/>
      <c r="DS1" s="637"/>
      <c r="DT1" s="637"/>
      <c r="DU1" s="637"/>
      <c r="DV1" s="637"/>
      <c r="DW1" s="637"/>
      <c r="DX1" s="637"/>
      <c r="DY1" s="637"/>
      <c r="DZ1" s="637"/>
      <c r="EA1" s="637"/>
      <c r="EB1" s="637"/>
      <c r="EC1" s="638"/>
      <c r="ED1" s="348"/>
      <c r="EE1" s="348"/>
      <c r="EF1" s="348"/>
      <c r="EG1" s="348"/>
      <c r="EH1" s="348"/>
      <c r="EI1" s="348"/>
      <c r="EJ1" s="348"/>
      <c r="EK1" s="348"/>
      <c r="EL1" s="348"/>
      <c r="EM1" s="348"/>
    </row>
    <row r="2" spans="2:143" ht="22.5" customHeight="1" x14ac:dyDescent="0.15">
      <c r="B2" s="350" t="s">
        <v>214</v>
      </c>
      <c r="R2" s="351"/>
      <c r="S2" s="351"/>
      <c r="T2" s="351"/>
      <c r="U2" s="351"/>
      <c r="V2" s="351"/>
      <c r="W2" s="351"/>
      <c r="X2" s="351"/>
      <c r="Y2" s="351"/>
      <c r="Z2" s="351"/>
      <c r="AA2" s="351"/>
      <c r="AB2" s="351"/>
      <c r="AC2" s="351"/>
      <c r="AE2" s="352"/>
      <c r="AF2" s="352"/>
      <c r="AG2" s="352"/>
      <c r="AH2" s="352"/>
      <c r="AI2" s="352"/>
      <c r="AJ2" s="351"/>
      <c r="AK2" s="351"/>
      <c r="AL2" s="351"/>
      <c r="AM2" s="351"/>
      <c r="AN2" s="351"/>
      <c r="AO2" s="351"/>
      <c r="AP2" s="351"/>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row>
    <row r="3" spans="2:143" ht="11.25" customHeight="1" x14ac:dyDescent="0.15">
      <c r="B3" s="639" t="s">
        <v>215</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216</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39" t="s">
        <v>217</v>
      </c>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0"/>
      <c r="DY3" s="640"/>
      <c r="DZ3" s="640"/>
      <c r="EA3" s="640"/>
      <c r="EB3" s="640"/>
      <c r="EC3" s="641"/>
    </row>
    <row r="4" spans="2:143" ht="11.25" customHeight="1" x14ac:dyDescent="0.15">
      <c r="B4" s="639" t="s">
        <v>1</v>
      </c>
      <c r="C4" s="640"/>
      <c r="D4" s="640"/>
      <c r="E4" s="640"/>
      <c r="F4" s="640"/>
      <c r="G4" s="640"/>
      <c r="H4" s="640"/>
      <c r="I4" s="640"/>
      <c r="J4" s="640"/>
      <c r="K4" s="640"/>
      <c r="L4" s="640"/>
      <c r="M4" s="640"/>
      <c r="N4" s="640"/>
      <c r="O4" s="640"/>
      <c r="P4" s="640"/>
      <c r="Q4" s="641"/>
      <c r="R4" s="639" t="s">
        <v>218</v>
      </c>
      <c r="S4" s="640"/>
      <c r="T4" s="640"/>
      <c r="U4" s="640"/>
      <c r="V4" s="640"/>
      <c r="W4" s="640"/>
      <c r="X4" s="640"/>
      <c r="Y4" s="641"/>
      <c r="Z4" s="639" t="s">
        <v>219</v>
      </c>
      <c r="AA4" s="640"/>
      <c r="AB4" s="640"/>
      <c r="AC4" s="641"/>
      <c r="AD4" s="639" t="s">
        <v>220</v>
      </c>
      <c r="AE4" s="640"/>
      <c r="AF4" s="640"/>
      <c r="AG4" s="640"/>
      <c r="AH4" s="640"/>
      <c r="AI4" s="640"/>
      <c r="AJ4" s="640"/>
      <c r="AK4" s="641"/>
      <c r="AL4" s="639" t="s">
        <v>219</v>
      </c>
      <c r="AM4" s="640"/>
      <c r="AN4" s="640"/>
      <c r="AO4" s="641"/>
      <c r="AP4" s="642" t="s">
        <v>221</v>
      </c>
      <c r="AQ4" s="642"/>
      <c r="AR4" s="642"/>
      <c r="AS4" s="642"/>
      <c r="AT4" s="642"/>
      <c r="AU4" s="642"/>
      <c r="AV4" s="642"/>
      <c r="AW4" s="642"/>
      <c r="AX4" s="642"/>
      <c r="AY4" s="642"/>
      <c r="AZ4" s="642"/>
      <c r="BA4" s="642"/>
      <c r="BB4" s="642"/>
      <c r="BC4" s="642"/>
      <c r="BD4" s="642"/>
      <c r="BE4" s="642"/>
      <c r="BF4" s="642"/>
      <c r="BG4" s="642" t="s">
        <v>222</v>
      </c>
      <c r="BH4" s="642"/>
      <c r="BI4" s="642"/>
      <c r="BJ4" s="642"/>
      <c r="BK4" s="642"/>
      <c r="BL4" s="642"/>
      <c r="BM4" s="642"/>
      <c r="BN4" s="642"/>
      <c r="BO4" s="642" t="s">
        <v>219</v>
      </c>
      <c r="BP4" s="642"/>
      <c r="BQ4" s="642"/>
      <c r="BR4" s="642"/>
      <c r="BS4" s="642" t="s">
        <v>223</v>
      </c>
      <c r="BT4" s="642"/>
      <c r="BU4" s="642"/>
      <c r="BV4" s="642"/>
      <c r="BW4" s="642"/>
      <c r="BX4" s="642"/>
      <c r="BY4" s="642"/>
      <c r="BZ4" s="642"/>
      <c r="CA4" s="642"/>
      <c r="CB4" s="642"/>
      <c r="CD4" s="639" t="s">
        <v>224</v>
      </c>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1"/>
    </row>
    <row r="5" spans="2:143" ht="11.25" customHeight="1" x14ac:dyDescent="0.15">
      <c r="B5" s="643" t="s">
        <v>225</v>
      </c>
      <c r="C5" s="644"/>
      <c r="D5" s="644"/>
      <c r="E5" s="644"/>
      <c r="F5" s="644"/>
      <c r="G5" s="644"/>
      <c r="H5" s="644"/>
      <c r="I5" s="644"/>
      <c r="J5" s="644"/>
      <c r="K5" s="644"/>
      <c r="L5" s="644"/>
      <c r="M5" s="644"/>
      <c r="N5" s="644"/>
      <c r="O5" s="644"/>
      <c r="P5" s="644"/>
      <c r="Q5" s="645"/>
      <c r="R5" s="646">
        <v>13386977</v>
      </c>
      <c r="S5" s="647"/>
      <c r="T5" s="647"/>
      <c r="U5" s="647"/>
      <c r="V5" s="647"/>
      <c r="W5" s="647"/>
      <c r="X5" s="647"/>
      <c r="Y5" s="648"/>
      <c r="Z5" s="649">
        <v>39.9</v>
      </c>
      <c r="AA5" s="649"/>
      <c r="AB5" s="649"/>
      <c r="AC5" s="649"/>
      <c r="AD5" s="650">
        <v>12536368</v>
      </c>
      <c r="AE5" s="650"/>
      <c r="AF5" s="650"/>
      <c r="AG5" s="650"/>
      <c r="AH5" s="650"/>
      <c r="AI5" s="650"/>
      <c r="AJ5" s="650"/>
      <c r="AK5" s="650"/>
      <c r="AL5" s="651">
        <v>69.8</v>
      </c>
      <c r="AM5" s="652"/>
      <c r="AN5" s="652"/>
      <c r="AO5" s="653"/>
      <c r="AP5" s="643" t="s">
        <v>226</v>
      </c>
      <c r="AQ5" s="644"/>
      <c r="AR5" s="644"/>
      <c r="AS5" s="644"/>
      <c r="AT5" s="644"/>
      <c r="AU5" s="644"/>
      <c r="AV5" s="644"/>
      <c r="AW5" s="644"/>
      <c r="AX5" s="644"/>
      <c r="AY5" s="644"/>
      <c r="AZ5" s="644"/>
      <c r="BA5" s="644"/>
      <c r="BB5" s="644"/>
      <c r="BC5" s="644"/>
      <c r="BD5" s="644"/>
      <c r="BE5" s="644"/>
      <c r="BF5" s="645"/>
      <c r="BG5" s="657">
        <v>12536368</v>
      </c>
      <c r="BH5" s="658"/>
      <c r="BI5" s="658"/>
      <c r="BJ5" s="658"/>
      <c r="BK5" s="658"/>
      <c r="BL5" s="658"/>
      <c r="BM5" s="658"/>
      <c r="BN5" s="659"/>
      <c r="BO5" s="660">
        <v>93.6</v>
      </c>
      <c r="BP5" s="660"/>
      <c r="BQ5" s="660"/>
      <c r="BR5" s="660"/>
      <c r="BS5" s="661" t="s">
        <v>129</v>
      </c>
      <c r="BT5" s="661"/>
      <c r="BU5" s="661"/>
      <c r="BV5" s="661"/>
      <c r="BW5" s="661"/>
      <c r="BX5" s="661"/>
      <c r="BY5" s="661"/>
      <c r="BZ5" s="661"/>
      <c r="CA5" s="661"/>
      <c r="CB5" s="665"/>
      <c r="CD5" s="639" t="s">
        <v>221</v>
      </c>
      <c r="CE5" s="640"/>
      <c r="CF5" s="640"/>
      <c r="CG5" s="640"/>
      <c r="CH5" s="640"/>
      <c r="CI5" s="640"/>
      <c r="CJ5" s="640"/>
      <c r="CK5" s="640"/>
      <c r="CL5" s="640"/>
      <c r="CM5" s="640"/>
      <c r="CN5" s="640"/>
      <c r="CO5" s="640"/>
      <c r="CP5" s="640"/>
      <c r="CQ5" s="641"/>
      <c r="CR5" s="639" t="s">
        <v>227</v>
      </c>
      <c r="CS5" s="640"/>
      <c r="CT5" s="640"/>
      <c r="CU5" s="640"/>
      <c r="CV5" s="640"/>
      <c r="CW5" s="640"/>
      <c r="CX5" s="640"/>
      <c r="CY5" s="641"/>
      <c r="CZ5" s="639" t="s">
        <v>219</v>
      </c>
      <c r="DA5" s="640"/>
      <c r="DB5" s="640"/>
      <c r="DC5" s="641"/>
      <c r="DD5" s="639" t="s">
        <v>228</v>
      </c>
      <c r="DE5" s="640"/>
      <c r="DF5" s="640"/>
      <c r="DG5" s="640"/>
      <c r="DH5" s="640"/>
      <c r="DI5" s="640"/>
      <c r="DJ5" s="640"/>
      <c r="DK5" s="640"/>
      <c r="DL5" s="640"/>
      <c r="DM5" s="640"/>
      <c r="DN5" s="640"/>
      <c r="DO5" s="640"/>
      <c r="DP5" s="641"/>
      <c r="DQ5" s="639" t="s">
        <v>229</v>
      </c>
      <c r="DR5" s="640"/>
      <c r="DS5" s="640"/>
      <c r="DT5" s="640"/>
      <c r="DU5" s="640"/>
      <c r="DV5" s="640"/>
      <c r="DW5" s="640"/>
      <c r="DX5" s="640"/>
      <c r="DY5" s="640"/>
      <c r="DZ5" s="640"/>
      <c r="EA5" s="640"/>
      <c r="EB5" s="640"/>
      <c r="EC5" s="641"/>
    </row>
    <row r="6" spans="2:143" ht="11.25" customHeight="1" x14ac:dyDescent="0.15">
      <c r="B6" s="654" t="s">
        <v>230</v>
      </c>
      <c r="C6" s="655"/>
      <c r="D6" s="655"/>
      <c r="E6" s="655"/>
      <c r="F6" s="655"/>
      <c r="G6" s="655"/>
      <c r="H6" s="655"/>
      <c r="I6" s="655"/>
      <c r="J6" s="655"/>
      <c r="K6" s="655"/>
      <c r="L6" s="655"/>
      <c r="M6" s="655"/>
      <c r="N6" s="655"/>
      <c r="O6" s="655"/>
      <c r="P6" s="655"/>
      <c r="Q6" s="656"/>
      <c r="R6" s="657">
        <v>199675</v>
      </c>
      <c r="S6" s="658"/>
      <c r="T6" s="658"/>
      <c r="U6" s="658"/>
      <c r="V6" s="658"/>
      <c r="W6" s="658"/>
      <c r="X6" s="658"/>
      <c r="Y6" s="659"/>
      <c r="Z6" s="660">
        <v>0.6</v>
      </c>
      <c r="AA6" s="660"/>
      <c r="AB6" s="660"/>
      <c r="AC6" s="660"/>
      <c r="AD6" s="661">
        <v>199675</v>
      </c>
      <c r="AE6" s="661"/>
      <c r="AF6" s="661"/>
      <c r="AG6" s="661"/>
      <c r="AH6" s="661"/>
      <c r="AI6" s="661"/>
      <c r="AJ6" s="661"/>
      <c r="AK6" s="661"/>
      <c r="AL6" s="662">
        <v>1.1000000000000001</v>
      </c>
      <c r="AM6" s="663"/>
      <c r="AN6" s="663"/>
      <c r="AO6" s="664"/>
      <c r="AP6" s="654" t="s">
        <v>231</v>
      </c>
      <c r="AQ6" s="655"/>
      <c r="AR6" s="655"/>
      <c r="AS6" s="655"/>
      <c r="AT6" s="655"/>
      <c r="AU6" s="655"/>
      <c r="AV6" s="655"/>
      <c r="AW6" s="655"/>
      <c r="AX6" s="655"/>
      <c r="AY6" s="655"/>
      <c r="AZ6" s="655"/>
      <c r="BA6" s="655"/>
      <c r="BB6" s="655"/>
      <c r="BC6" s="655"/>
      <c r="BD6" s="655"/>
      <c r="BE6" s="655"/>
      <c r="BF6" s="656"/>
      <c r="BG6" s="657">
        <v>12536368</v>
      </c>
      <c r="BH6" s="658"/>
      <c r="BI6" s="658"/>
      <c r="BJ6" s="658"/>
      <c r="BK6" s="658"/>
      <c r="BL6" s="658"/>
      <c r="BM6" s="658"/>
      <c r="BN6" s="659"/>
      <c r="BO6" s="660">
        <v>93.6</v>
      </c>
      <c r="BP6" s="660"/>
      <c r="BQ6" s="660"/>
      <c r="BR6" s="660"/>
      <c r="BS6" s="661" t="s">
        <v>129</v>
      </c>
      <c r="BT6" s="661"/>
      <c r="BU6" s="661"/>
      <c r="BV6" s="661"/>
      <c r="BW6" s="661"/>
      <c r="BX6" s="661"/>
      <c r="BY6" s="661"/>
      <c r="BZ6" s="661"/>
      <c r="CA6" s="661"/>
      <c r="CB6" s="665"/>
      <c r="CD6" s="643" t="s">
        <v>232</v>
      </c>
      <c r="CE6" s="644"/>
      <c r="CF6" s="644"/>
      <c r="CG6" s="644"/>
      <c r="CH6" s="644"/>
      <c r="CI6" s="644"/>
      <c r="CJ6" s="644"/>
      <c r="CK6" s="644"/>
      <c r="CL6" s="644"/>
      <c r="CM6" s="644"/>
      <c r="CN6" s="644"/>
      <c r="CO6" s="644"/>
      <c r="CP6" s="644"/>
      <c r="CQ6" s="645"/>
      <c r="CR6" s="657">
        <v>234347</v>
      </c>
      <c r="CS6" s="658"/>
      <c r="CT6" s="658"/>
      <c r="CU6" s="658"/>
      <c r="CV6" s="658"/>
      <c r="CW6" s="658"/>
      <c r="CX6" s="658"/>
      <c r="CY6" s="659"/>
      <c r="CZ6" s="651">
        <v>0.7</v>
      </c>
      <c r="DA6" s="652"/>
      <c r="DB6" s="652"/>
      <c r="DC6" s="668"/>
      <c r="DD6" s="666" t="s">
        <v>129</v>
      </c>
      <c r="DE6" s="658"/>
      <c r="DF6" s="658"/>
      <c r="DG6" s="658"/>
      <c r="DH6" s="658"/>
      <c r="DI6" s="658"/>
      <c r="DJ6" s="658"/>
      <c r="DK6" s="658"/>
      <c r="DL6" s="658"/>
      <c r="DM6" s="658"/>
      <c r="DN6" s="658"/>
      <c r="DO6" s="658"/>
      <c r="DP6" s="659"/>
      <c r="DQ6" s="666">
        <v>234107</v>
      </c>
      <c r="DR6" s="658"/>
      <c r="DS6" s="658"/>
      <c r="DT6" s="658"/>
      <c r="DU6" s="658"/>
      <c r="DV6" s="658"/>
      <c r="DW6" s="658"/>
      <c r="DX6" s="658"/>
      <c r="DY6" s="658"/>
      <c r="DZ6" s="658"/>
      <c r="EA6" s="658"/>
      <c r="EB6" s="658"/>
      <c r="EC6" s="667"/>
    </row>
    <row r="7" spans="2:143" ht="11.25" customHeight="1" x14ac:dyDescent="0.15">
      <c r="B7" s="654" t="s">
        <v>233</v>
      </c>
      <c r="C7" s="655"/>
      <c r="D7" s="655"/>
      <c r="E7" s="655"/>
      <c r="F7" s="655"/>
      <c r="G7" s="655"/>
      <c r="H7" s="655"/>
      <c r="I7" s="655"/>
      <c r="J7" s="655"/>
      <c r="K7" s="655"/>
      <c r="L7" s="655"/>
      <c r="M7" s="655"/>
      <c r="N7" s="655"/>
      <c r="O7" s="655"/>
      <c r="P7" s="655"/>
      <c r="Q7" s="656"/>
      <c r="R7" s="657">
        <v>8740</v>
      </c>
      <c r="S7" s="658"/>
      <c r="T7" s="658"/>
      <c r="U7" s="658"/>
      <c r="V7" s="658"/>
      <c r="W7" s="658"/>
      <c r="X7" s="658"/>
      <c r="Y7" s="659"/>
      <c r="Z7" s="660">
        <v>0</v>
      </c>
      <c r="AA7" s="660"/>
      <c r="AB7" s="660"/>
      <c r="AC7" s="660"/>
      <c r="AD7" s="661">
        <v>8740</v>
      </c>
      <c r="AE7" s="661"/>
      <c r="AF7" s="661"/>
      <c r="AG7" s="661"/>
      <c r="AH7" s="661"/>
      <c r="AI7" s="661"/>
      <c r="AJ7" s="661"/>
      <c r="AK7" s="661"/>
      <c r="AL7" s="662">
        <v>0</v>
      </c>
      <c r="AM7" s="663"/>
      <c r="AN7" s="663"/>
      <c r="AO7" s="664"/>
      <c r="AP7" s="654" t="s">
        <v>234</v>
      </c>
      <c r="AQ7" s="655"/>
      <c r="AR7" s="655"/>
      <c r="AS7" s="655"/>
      <c r="AT7" s="655"/>
      <c r="AU7" s="655"/>
      <c r="AV7" s="655"/>
      <c r="AW7" s="655"/>
      <c r="AX7" s="655"/>
      <c r="AY7" s="655"/>
      <c r="AZ7" s="655"/>
      <c r="BA7" s="655"/>
      <c r="BB7" s="655"/>
      <c r="BC7" s="655"/>
      <c r="BD7" s="655"/>
      <c r="BE7" s="655"/>
      <c r="BF7" s="656"/>
      <c r="BG7" s="657">
        <v>5985997</v>
      </c>
      <c r="BH7" s="658"/>
      <c r="BI7" s="658"/>
      <c r="BJ7" s="658"/>
      <c r="BK7" s="658"/>
      <c r="BL7" s="658"/>
      <c r="BM7" s="658"/>
      <c r="BN7" s="659"/>
      <c r="BO7" s="660">
        <v>44.7</v>
      </c>
      <c r="BP7" s="660"/>
      <c r="BQ7" s="660"/>
      <c r="BR7" s="660"/>
      <c r="BS7" s="661" t="s">
        <v>129</v>
      </c>
      <c r="BT7" s="661"/>
      <c r="BU7" s="661"/>
      <c r="BV7" s="661"/>
      <c r="BW7" s="661"/>
      <c r="BX7" s="661"/>
      <c r="BY7" s="661"/>
      <c r="BZ7" s="661"/>
      <c r="CA7" s="661"/>
      <c r="CB7" s="665"/>
      <c r="CD7" s="654" t="s">
        <v>235</v>
      </c>
      <c r="CE7" s="655"/>
      <c r="CF7" s="655"/>
      <c r="CG7" s="655"/>
      <c r="CH7" s="655"/>
      <c r="CI7" s="655"/>
      <c r="CJ7" s="655"/>
      <c r="CK7" s="655"/>
      <c r="CL7" s="655"/>
      <c r="CM7" s="655"/>
      <c r="CN7" s="655"/>
      <c r="CO7" s="655"/>
      <c r="CP7" s="655"/>
      <c r="CQ7" s="656"/>
      <c r="CR7" s="657">
        <v>4006205</v>
      </c>
      <c r="CS7" s="658"/>
      <c r="CT7" s="658"/>
      <c r="CU7" s="658"/>
      <c r="CV7" s="658"/>
      <c r="CW7" s="658"/>
      <c r="CX7" s="658"/>
      <c r="CY7" s="659"/>
      <c r="CZ7" s="660">
        <v>12.7</v>
      </c>
      <c r="DA7" s="660"/>
      <c r="DB7" s="660"/>
      <c r="DC7" s="660"/>
      <c r="DD7" s="666">
        <v>50023</v>
      </c>
      <c r="DE7" s="658"/>
      <c r="DF7" s="658"/>
      <c r="DG7" s="658"/>
      <c r="DH7" s="658"/>
      <c r="DI7" s="658"/>
      <c r="DJ7" s="658"/>
      <c r="DK7" s="658"/>
      <c r="DL7" s="658"/>
      <c r="DM7" s="658"/>
      <c r="DN7" s="658"/>
      <c r="DO7" s="658"/>
      <c r="DP7" s="659"/>
      <c r="DQ7" s="666">
        <v>3624590</v>
      </c>
      <c r="DR7" s="658"/>
      <c r="DS7" s="658"/>
      <c r="DT7" s="658"/>
      <c r="DU7" s="658"/>
      <c r="DV7" s="658"/>
      <c r="DW7" s="658"/>
      <c r="DX7" s="658"/>
      <c r="DY7" s="658"/>
      <c r="DZ7" s="658"/>
      <c r="EA7" s="658"/>
      <c r="EB7" s="658"/>
      <c r="EC7" s="667"/>
    </row>
    <row r="8" spans="2:143" ht="11.25" customHeight="1" x14ac:dyDescent="0.15">
      <c r="B8" s="654" t="s">
        <v>236</v>
      </c>
      <c r="C8" s="655"/>
      <c r="D8" s="655"/>
      <c r="E8" s="655"/>
      <c r="F8" s="655"/>
      <c r="G8" s="655"/>
      <c r="H8" s="655"/>
      <c r="I8" s="655"/>
      <c r="J8" s="655"/>
      <c r="K8" s="655"/>
      <c r="L8" s="655"/>
      <c r="M8" s="655"/>
      <c r="N8" s="655"/>
      <c r="O8" s="655"/>
      <c r="P8" s="655"/>
      <c r="Q8" s="656"/>
      <c r="R8" s="657">
        <v>107377</v>
      </c>
      <c r="S8" s="658"/>
      <c r="T8" s="658"/>
      <c r="U8" s="658"/>
      <c r="V8" s="658"/>
      <c r="W8" s="658"/>
      <c r="X8" s="658"/>
      <c r="Y8" s="659"/>
      <c r="Z8" s="660">
        <v>0.3</v>
      </c>
      <c r="AA8" s="660"/>
      <c r="AB8" s="660"/>
      <c r="AC8" s="660"/>
      <c r="AD8" s="661">
        <v>107377</v>
      </c>
      <c r="AE8" s="661"/>
      <c r="AF8" s="661"/>
      <c r="AG8" s="661"/>
      <c r="AH8" s="661"/>
      <c r="AI8" s="661"/>
      <c r="AJ8" s="661"/>
      <c r="AK8" s="661"/>
      <c r="AL8" s="662">
        <v>0.6</v>
      </c>
      <c r="AM8" s="663"/>
      <c r="AN8" s="663"/>
      <c r="AO8" s="664"/>
      <c r="AP8" s="654" t="s">
        <v>237</v>
      </c>
      <c r="AQ8" s="655"/>
      <c r="AR8" s="655"/>
      <c r="AS8" s="655"/>
      <c r="AT8" s="655"/>
      <c r="AU8" s="655"/>
      <c r="AV8" s="655"/>
      <c r="AW8" s="655"/>
      <c r="AX8" s="655"/>
      <c r="AY8" s="655"/>
      <c r="AZ8" s="655"/>
      <c r="BA8" s="655"/>
      <c r="BB8" s="655"/>
      <c r="BC8" s="655"/>
      <c r="BD8" s="655"/>
      <c r="BE8" s="655"/>
      <c r="BF8" s="656"/>
      <c r="BG8" s="657">
        <v>158051</v>
      </c>
      <c r="BH8" s="658"/>
      <c r="BI8" s="658"/>
      <c r="BJ8" s="658"/>
      <c r="BK8" s="658"/>
      <c r="BL8" s="658"/>
      <c r="BM8" s="658"/>
      <c r="BN8" s="659"/>
      <c r="BO8" s="660">
        <v>1.2</v>
      </c>
      <c r="BP8" s="660"/>
      <c r="BQ8" s="660"/>
      <c r="BR8" s="660"/>
      <c r="BS8" s="661" t="s">
        <v>129</v>
      </c>
      <c r="BT8" s="661"/>
      <c r="BU8" s="661"/>
      <c r="BV8" s="661"/>
      <c r="BW8" s="661"/>
      <c r="BX8" s="661"/>
      <c r="BY8" s="661"/>
      <c r="BZ8" s="661"/>
      <c r="CA8" s="661"/>
      <c r="CB8" s="665"/>
      <c r="CD8" s="654" t="s">
        <v>238</v>
      </c>
      <c r="CE8" s="655"/>
      <c r="CF8" s="655"/>
      <c r="CG8" s="655"/>
      <c r="CH8" s="655"/>
      <c r="CI8" s="655"/>
      <c r="CJ8" s="655"/>
      <c r="CK8" s="655"/>
      <c r="CL8" s="655"/>
      <c r="CM8" s="655"/>
      <c r="CN8" s="655"/>
      <c r="CO8" s="655"/>
      <c r="CP8" s="655"/>
      <c r="CQ8" s="656"/>
      <c r="CR8" s="657">
        <v>14129772</v>
      </c>
      <c r="CS8" s="658"/>
      <c r="CT8" s="658"/>
      <c r="CU8" s="658"/>
      <c r="CV8" s="658"/>
      <c r="CW8" s="658"/>
      <c r="CX8" s="658"/>
      <c r="CY8" s="659"/>
      <c r="CZ8" s="660">
        <v>44.8</v>
      </c>
      <c r="DA8" s="660"/>
      <c r="DB8" s="660"/>
      <c r="DC8" s="660"/>
      <c r="DD8" s="666">
        <v>209347</v>
      </c>
      <c r="DE8" s="658"/>
      <c r="DF8" s="658"/>
      <c r="DG8" s="658"/>
      <c r="DH8" s="658"/>
      <c r="DI8" s="658"/>
      <c r="DJ8" s="658"/>
      <c r="DK8" s="658"/>
      <c r="DL8" s="658"/>
      <c r="DM8" s="658"/>
      <c r="DN8" s="658"/>
      <c r="DO8" s="658"/>
      <c r="DP8" s="659"/>
      <c r="DQ8" s="666">
        <v>6956555</v>
      </c>
      <c r="DR8" s="658"/>
      <c r="DS8" s="658"/>
      <c r="DT8" s="658"/>
      <c r="DU8" s="658"/>
      <c r="DV8" s="658"/>
      <c r="DW8" s="658"/>
      <c r="DX8" s="658"/>
      <c r="DY8" s="658"/>
      <c r="DZ8" s="658"/>
      <c r="EA8" s="658"/>
      <c r="EB8" s="658"/>
      <c r="EC8" s="667"/>
    </row>
    <row r="9" spans="2:143" ht="11.25" customHeight="1" x14ac:dyDescent="0.15">
      <c r="B9" s="654" t="s">
        <v>239</v>
      </c>
      <c r="C9" s="655"/>
      <c r="D9" s="655"/>
      <c r="E9" s="655"/>
      <c r="F9" s="655"/>
      <c r="G9" s="655"/>
      <c r="H9" s="655"/>
      <c r="I9" s="655"/>
      <c r="J9" s="655"/>
      <c r="K9" s="655"/>
      <c r="L9" s="655"/>
      <c r="M9" s="655"/>
      <c r="N9" s="655"/>
      <c r="O9" s="655"/>
      <c r="P9" s="655"/>
      <c r="Q9" s="656"/>
      <c r="R9" s="657">
        <v>122825</v>
      </c>
      <c r="S9" s="658"/>
      <c r="T9" s="658"/>
      <c r="U9" s="658"/>
      <c r="V9" s="658"/>
      <c r="W9" s="658"/>
      <c r="X9" s="658"/>
      <c r="Y9" s="659"/>
      <c r="Z9" s="660">
        <v>0.4</v>
      </c>
      <c r="AA9" s="660"/>
      <c r="AB9" s="660"/>
      <c r="AC9" s="660"/>
      <c r="AD9" s="661">
        <v>122825</v>
      </c>
      <c r="AE9" s="661"/>
      <c r="AF9" s="661"/>
      <c r="AG9" s="661"/>
      <c r="AH9" s="661"/>
      <c r="AI9" s="661"/>
      <c r="AJ9" s="661"/>
      <c r="AK9" s="661"/>
      <c r="AL9" s="662">
        <v>0.7</v>
      </c>
      <c r="AM9" s="663"/>
      <c r="AN9" s="663"/>
      <c r="AO9" s="664"/>
      <c r="AP9" s="654" t="s">
        <v>240</v>
      </c>
      <c r="AQ9" s="655"/>
      <c r="AR9" s="655"/>
      <c r="AS9" s="655"/>
      <c r="AT9" s="655"/>
      <c r="AU9" s="655"/>
      <c r="AV9" s="655"/>
      <c r="AW9" s="655"/>
      <c r="AX9" s="655"/>
      <c r="AY9" s="655"/>
      <c r="AZ9" s="655"/>
      <c r="BA9" s="655"/>
      <c r="BB9" s="655"/>
      <c r="BC9" s="655"/>
      <c r="BD9" s="655"/>
      <c r="BE9" s="655"/>
      <c r="BF9" s="656"/>
      <c r="BG9" s="657">
        <v>5252779</v>
      </c>
      <c r="BH9" s="658"/>
      <c r="BI9" s="658"/>
      <c r="BJ9" s="658"/>
      <c r="BK9" s="658"/>
      <c r="BL9" s="658"/>
      <c r="BM9" s="658"/>
      <c r="BN9" s="659"/>
      <c r="BO9" s="660">
        <v>39.200000000000003</v>
      </c>
      <c r="BP9" s="660"/>
      <c r="BQ9" s="660"/>
      <c r="BR9" s="660"/>
      <c r="BS9" s="661" t="s">
        <v>129</v>
      </c>
      <c r="BT9" s="661"/>
      <c r="BU9" s="661"/>
      <c r="BV9" s="661"/>
      <c r="BW9" s="661"/>
      <c r="BX9" s="661"/>
      <c r="BY9" s="661"/>
      <c r="BZ9" s="661"/>
      <c r="CA9" s="661"/>
      <c r="CB9" s="665"/>
      <c r="CD9" s="654" t="s">
        <v>241</v>
      </c>
      <c r="CE9" s="655"/>
      <c r="CF9" s="655"/>
      <c r="CG9" s="655"/>
      <c r="CH9" s="655"/>
      <c r="CI9" s="655"/>
      <c r="CJ9" s="655"/>
      <c r="CK9" s="655"/>
      <c r="CL9" s="655"/>
      <c r="CM9" s="655"/>
      <c r="CN9" s="655"/>
      <c r="CO9" s="655"/>
      <c r="CP9" s="655"/>
      <c r="CQ9" s="656"/>
      <c r="CR9" s="657">
        <v>3086884</v>
      </c>
      <c r="CS9" s="658"/>
      <c r="CT9" s="658"/>
      <c r="CU9" s="658"/>
      <c r="CV9" s="658"/>
      <c r="CW9" s="658"/>
      <c r="CX9" s="658"/>
      <c r="CY9" s="659"/>
      <c r="CZ9" s="660">
        <v>9.8000000000000007</v>
      </c>
      <c r="DA9" s="660"/>
      <c r="DB9" s="660"/>
      <c r="DC9" s="660"/>
      <c r="DD9" s="666">
        <v>59572</v>
      </c>
      <c r="DE9" s="658"/>
      <c r="DF9" s="658"/>
      <c r="DG9" s="658"/>
      <c r="DH9" s="658"/>
      <c r="DI9" s="658"/>
      <c r="DJ9" s="658"/>
      <c r="DK9" s="658"/>
      <c r="DL9" s="658"/>
      <c r="DM9" s="658"/>
      <c r="DN9" s="658"/>
      <c r="DO9" s="658"/>
      <c r="DP9" s="659"/>
      <c r="DQ9" s="666">
        <v>2024553</v>
      </c>
      <c r="DR9" s="658"/>
      <c r="DS9" s="658"/>
      <c r="DT9" s="658"/>
      <c r="DU9" s="658"/>
      <c r="DV9" s="658"/>
      <c r="DW9" s="658"/>
      <c r="DX9" s="658"/>
      <c r="DY9" s="658"/>
      <c r="DZ9" s="658"/>
      <c r="EA9" s="658"/>
      <c r="EB9" s="658"/>
      <c r="EC9" s="667"/>
    </row>
    <row r="10" spans="2:143" ht="11.25" customHeight="1" x14ac:dyDescent="0.15">
      <c r="B10" s="654" t="s">
        <v>242</v>
      </c>
      <c r="C10" s="655"/>
      <c r="D10" s="655"/>
      <c r="E10" s="655"/>
      <c r="F10" s="655"/>
      <c r="G10" s="655"/>
      <c r="H10" s="655"/>
      <c r="I10" s="655"/>
      <c r="J10" s="655"/>
      <c r="K10" s="655"/>
      <c r="L10" s="655"/>
      <c r="M10" s="655"/>
      <c r="N10" s="655"/>
      <c r="O10" s="655"/>
      <c r="P10" s="655"/>
      <c r="Q10" s="656"/>
      <c r="R10" s="657" t="s">
        <v>129</v>
      </c>
      <c r="S10" s="658"/>
      <c r="T10" s="658"/>
      <c r="U10" s="658"/>
      <c r="V10" s="658"/>
      <c r="W10" s="658"/>
      <c r="X10" s="658"/>
      <c r="Y10" s="659"/>
      <c r="Z10" s="660" t="s">
        <v>129</v>
      </c>
      <c r="AA10" s="660"/>
      <c r="AB10" s="660"/>
      <c r="AC10" s="660"/>
      <c r="AD10" s="661" t="s">
        <v>129</v>
      </c>
      <c r="AE10" s="661"/>
      <c r="AF10" s="661"/>
      <c r="AG10" s="661"/>
      <c r="AH10" s="661"/>
      <c r="AI10" s="661"/>
      <c r="AJ10" s="661"/>
      <c r="AK10" s="661"/>
      <c r="AL10" s="662" t="s">
        <v>129</v>
      </c>
      <c r="AM10" s="663"/>
      <c r="AN10" s="663"/>
      <c r="AO10" s="664"/>
      <c r="AP10" s="654" t="s">
        <v>243</v>
      </c>
      <c r="AQ10" s="655"/>
      <c r="AR10" s="655"/>
      <c r="AS10" s="655"/>
      <c r="AT10" s="655"/>
      <c r="AU10" s="655"/>
      <c r="AV10" s="655"/>
      <c r="AW10" s="655"/>
      <c r="AX10" s="655"/>
      <c r="AY10" s="655"/>
      <c r="AZ10" s="655"/>
      <c r="BA10" s="655"/>
      <c r="BB10" s="655"/>
      <c r="BC10" s="655"/>
      <c r="BD10" s="655"/>
      <c r="BE10" s="655"/>
      <c r="BF10" s="656"/>
      <c r="BG10" s="657">
        <v>227822</v>
      </c>
      <c r="BH10" s="658"/>
      <c r="BI10" s="658"/>
      <c r="BJ10" s="658"/>
      <c r="BK10" s="658"/>
      <c r="BL10" s="658"/>
      <c r="BM10" s="658"/>
      <c r="BN10" s="659"/>
      <c r="BO10" s="660">
        <v>1.7</v>
      </c>
      <c r="BP10" s="660"/>
      <c r="BQ10" s="660"/>
      <c r="BR10" s="660"/>
      <c r="BS10" s="661" t="s">
        <v>129</v>
      </c>
      <c r="BT10" s="661"/>
      <c r="BU10" s="661"/>
      <c r="BV10" s="661"/>
      <c r="BW10" s="661"/>
      <c r="BX10" s="661"/>
      <c r="BY10" s="661"/>
      <c r="BZ10" s="661"/>
      <c r="CA10" s="661"/>
      <c r="CB10" s="665"/>
      <c r="CD10" s="654" t="s">
        <v>244</v>
      </c>
      <c r="CE10" s="655"/>
      <c r="CF10" s="655"/>
      <c r="CG10" s="655"/>
      <c r="CH10" s="655"/>
      <c r="CI10" s="655"/>
      <c r="CJ10" s="655"/>
      <c r="CK10" s="655"/>
      <c r="CL10" s="655"/>
      <c r="CM10" s="655"/>
      <c r="CN10" s="655"/>
      <c r="CO10" s="655"/>
      <c r="CP10" s="655"/>
      <c r="CQ10" s="656"/>
      <c r="CR10" s="657">
        <v>9826</v>
      </c>
      <c r="CS10" s="658"/>
      <c r="CT10" s="658"/>
      <c r="CU10" s="658"/>
      <c r="CV10" s="658"/>
      <c r="CW10" s="658"/>
      <c r="CX10" s="658"/>
      <c r="CY10" s="659"/>
      <c r="CZ10" s="660">
        <v>0</v>
      </c>
      <c r="DA10" s="660"/>
      <c r="DB10" s="660"/>
      <c r="DC10" s="660"/>
      <c r="DD10" s="666" t="s">
        <v>129</v>
      </c>
      <c r="DE10" s="658"/>
      <c r="DF10" s="658"/>
      <c r="DG10" s="658"/>
      <c r="DH10" s="658"/>
      <c r="DI10" s="658"/>
      <c r="DJ10" s="658"/>
      <c r="DK10" s="658"/>
      <c r="DL10" s="658"/>
      <c r="DM10" s="658"/>
      <c r="DN10" s="658"/>
      <c r="DO10" s="658"/>
      <c r="DP10" s="659"/>
      <c r="DQ10" s="666">
        <v>2826</v>
      </c>
      <c r="DR10" s="658"/>
      <c r="DS10" s="658"/>
      <c r="DT10" s="658"/>
      <c r="DU10" s="658"/>
      <c r="DV10" s="658"/>
      <c r="DW10" s="658"/>
      <c r="DX10" s="658"/>
      <c r="DY10" s="658"/>
      <c r="DZ10" s="658"/>
      <c r="EA10" s="658"/>
      <c r="EB10" s="658"/>
      <c r="EC10" s="667"/>
    </row>
    <row r="11" spans="2:143" ht="11.25" customHeight="1" x14ac:dyDescent="0.15">
      <c r="B11" s="654" t="s">
        <v>245</v>
      </c>
      <c r="C11" s="655"/>
      <c r="D11" s="655"/>
      <c r="E11" s="655"/>
      <c r="F11" s="655"/>
      <c r="G11" s="655"/>
      <c r="H11" s="655"/>
      <c r="I11" s="655"/>
      <c r="J11" s="655"/>
      <c r="K11" s="655"/>
      <c r="L11" s="655"/>
      <c r="M11" s="655"/>
      <c r="N11" s="655"/>
      <c r="O11" s="655"/>
      <c r="P11" s="655"/>
      <c r="Q11" s="656"/>
      <c r="R11" s="657">
        <v>1968778</v>
      </c>
      <c r="S11" s="658"/>
      <c r="T11" s="658"/>
      <c r="U11" s="658"/>
      <c r="V11" s="658"/>
      <c r="W11" s="658"/>
      <c r="X11" s="658"/>
      <c r="Y11" s="659"/>
      <c r="Z11" s="662">
        <v>5.9</v>
      </c>
      <c r="AA11" s="663"/>
      <c r="AB11" s="663"/>
      <c r="AC11" s="669"/>
      <c r="AD11" s="666">
        <v>1968778</v>
      </c>
      <c r="AE11" s="658"/>
      <c r="AF11" s="658"/>
      <c r="AG11" s="658"/>
      <c r="AH11" s="658"/>
      <c r="AI11" s="658"/>
      <c r="AJ11" s="658"/>
      <c r="AK11" s="659"/>
      <c r="AL11" s="662">
        <v>11</v>
      </c>
      <c r="AM11" s="663"/>
      <c r="AN11" s="663"/>
      <c r="AO11" s="664"/>
      <c r="AP11" s="654" t="s">
        <v>246</v>
      </c>
      <c r="AQ11" s="655"/>
      <c r="AR11" s="655"/>
      <c r="AS11" s="655"/>
      <c r="AT11" s="655"/>
      <c r="AU11" s="655"/>
      <c r="AV11" s="655"/>
      <c r="AW11" s="655"/>
      <c r="AX11" s="655"/>
      <c r="AY11" s="655"/>
      <c r="AZ11" s="655"/>
      <c r="BA11" s="655"/>
      <c r="BB11" s="655"/>
      <c r="BC11" s="655"/>
      <c r="BD11" s="655"/>
      <c r="BE11" s="655"/>
      <c r="BF11" s="656"/>
      <c r="BG11" s="657">
        <v>347345</v>
      </c>
      <c r="BH11" s="658"/>
      <c r="BI11" s="658"/>
      <c r="BJ11" s="658"/>
      <c r="BK11" s="658"/>
      <c r="BL11" s="658"/>
      <c r="BM11" s="658"/>
      <c r="BN11" s="659"/>
      <c r="BO11" s="660">
        <v>2.6</v>
      </c>
      <c r="BP11" s="660"/>
      <c r="BQ11" s="660"/>
      <c r="BR11" s="660"/>
      <c r="BS11" s="661" t="s">
        <v>129</v>
      </c>
      <c r="BT11" s="661"/>
      <c r="BU11" s="661"/>
      <c r="BV11" s="661"/>
      <c r="BW11" s="661"/>
      <c r="BX11" s="661"/>
      <c r="BY11" s="661"/>
      <c r="BZ11" s="661"/>
      <c r="CA11" s="661"/>
      <c r="CB11" s="665"/>
      <c r="CD11" s="654" t="s">
        <v>247</v>
      </c>
      <c r="CE11" s="655"/>
      <c r="CF11" s="655"/>
      <c r="CG11" s="655"/>
      <c r="CH11" s="655"/>
      <c r="CI11" s="655"/>
      <c r="CJ11" s="655"/>
      <c r="CK11" s="655"/>
      <c r="CL11" s="655"/>
      <c r="CM11" s="655"/>
      <c r="CN11" s="655"/>
      <c r="CO11" s="655"/>
      <c r="CP11" s="655"/>
      <c r="CQ11" s="656"/>
      <c r="CR11" s="657">
        <v>229260</v>
      </c>
      <c r="CS11" s="658"/>
      <c r="CT11" s="658"/>
      <c r="CU11" s="658"/>
      <c r="CV11" s="658"/>
      <c r="CW11" s="658"/>
      <c r="CX11" s="658"/>
      <c r="CY11" s="659"/>
      <c r="CZ11" s="660">
        <v>0.7</v>
      </c>
      <c r="DA11" s="660"/>
      <c r="DB11" s="660"/>
      <c r="DC11" s="660"/>
      <c r="DD11" s="666">
        <v>156877</v>
      </c>
      <c r="DE11" s="658"/>
      <c r="DF11" s="658"/>
      <c r="DG11" s="658"/>
      <c r="DH11" s="658"/>
      <c r="DI11" s="658"/>
      <c r="DJ11" s="658"/>
      <c r="DK11" s="658"/>
      <c r="DL11" s="658"/>
      <c r="DM11" s="658"/>
      <c r="DN11" s="658"/>
      <c r="DO11" s="658"/>
      <c r="DP11" s="659"/>
      <c r="DQ11" s="666">
        <v>96596</v>
      </c>
      <c r="DR11" s="658"/>
      <c r="DS11" s="658"/>
      <c r="DT11" s="658"/>
      <c r="DU11" s="658"/>
      <c r="DV11" s="658"/>
      <c r="DW11" s="658"/>
      <c r="DX11" s="658"/>
      <c r="DY11" s="658"/>
      <c r="DZ11" s="658"/>
      <c r="EA11" s="658"/>
      <c r="EB11" s="658"/>
      <c r="EC11" s="667"/>
    </row>
    <row r="12" spans="2:143" ht="11.25" customHeight="1" x14ac:dyDescent="0.15">
      <c r="B12" s="654" t="s">
        <v>248</v>
      </c>
      <c r="C12" s="655"/>
      <c r="D12" s="655"/>
      <c r="E12" s="655"/>
      <c r="F12" s="655"/>
      <c r="G12" s="655"/>
      <c r="H12" s="655"/>
      <c r="I12" s="655"/>
      <c r="J12" s="655"/>
      <c r="K12" s="655"/>
      <c r="L12" s="655"/>
      <c r="M12" s="655"/>
      <c r="N12" s="655"/>
      <c r="O12" s="655"/>
      <c r="P12" s="655"/>
      <c r="Q12" s="656"/>
      <c r="R12" s="657" t="s">
        <v>129</v>
      </c>
      <c r="S12" s="658"/>
      <c r="T12" s="658"/>
      <c r="U12" s="658"/>
      <c r="V12" s="658"/>
      <c r="W12" s="658"/>
      <c r="X12" s="658"/>
      <c r="Y12" s="659"/>
      <c r="Z12" s="660" t="s">
        <v>129</v>
      </c>
      <c r="AA12" s="660"/>
      <c r="AB12" s="660"/>
      <c r="AC12" s="660"/>
      <c r="AD12" s="661" t="s">
        <v>129</v>
      </c>
      <c r="AE12" s="661"/>
      <c r="AF12" s="661"/>
      <c r="AG12" s="661"/>
      <c r="AH12" s="661"/>
      <c r="AI12" s="661"/>
      <c r="AJ12" s="661"/>
      <c r="AK12" s="661"/>
      <c r="AL12" s="662" t="s">
        <v>129</v>
      </c>
      <c r="AM12" s="663"/>
      <c r="AN12" s="663"/>
      <c r="AO12" s="664"/>
      <c r="AP12" s="654" t="s">
        <v>249</v>
      </c>
      <c r="AQ12" s="655"/>
      <c r="AR12" s="655"/>
      <c r="AS12" s="655"/>
      <c r="AT12" s="655"/>
      <c r="AU12" s="655"/>
      <c r="AV12" s="655"/>
      <c r="AW12" s="655"/>
      <c r="AX12" s="655"/>
      <c r="AY12" s="655"/>
      <c r="AZ12" s="655"/>
      <c r="BA12" s="655"/>
      <c r="BB12" s="655"/>
      <c r="BC12" s="655"/>
      <c r="BD12" s="655"/>
      <c r="BE12" s="655"/>
      <c r="BF12" s="656"/>
      <c r="BG12" s="657">
        <v>5872802</v>
      </c>
      <c r="BH12" s="658"/>
      <c r="BI12" s="658"/>
      <c r="BJ12" s="658"/>
      <c r="BK12" s="658"/>
      <c r="BL12" s="658"/>
      <c r="BM12" s="658"/>
      <c r="BN12" s="659"/>
      <c r="BO12" s="660">
        <v>43.9</v>
      </c>
      <c r="BP12" s="660"/>
      <c r="BQ12" s="660"/>
      <c r="BR12" s="660"/>
      <c r="BS12" s="661" t="s">
        <v>129</v>
      </c>
      <c r="BT12" s="661"/>
      <c r="BU12" s="661"/>
      <c r="BV12" s="661"/>
      <c r="BW12" s="661"/>
      <c r="BX12" s="661"/>
      <c r="BY12" s="661"/>
      <c r="BZ12" s="661"/>
      <c r="CA12" s="661"/>
      <c r="CB12" s="665"/>
      <c r="CD12" s="654" t="s">
        <v>250</v>
      </c>
      <c r="CE12" s="655"/>
      <c r="CF12" s="655"/>
      <c r="CG12" s="655"/>
      <c r="CH12" s="655"/>
      <c r="CI12" s="655"/>
      <c r="CJ12" s="655"/>
      <c r="CK12" s="655"/>
      <c r="CL12" s="655"/>
      <c r="CM12" s="655"/>
      <c r="CN12" s="655"/>
      <c r="CO12" s="655"/>
      <c r="CP12" s="655"/>
      <c r="CQ12" s="656"/>
      <c r="CR12" s="657">
        <v>436292</v>
      </c>
      <c r="CS12" s="658"/>
      <c r="CT12" s="658"/>
      <c r="CU12" s="658"/>
      <c r="CV12" s="658"/>
      <c r="CW12" s="658"/>
      <c r="CX12" s="658"/>
      <c r="CY12" s="659"/>
      <c r="CZ12" s="660">
        <v>1.4</v>
      </c>
      <c r="DA12" s="660"/>
      <c r="DB12" s="660"/>
      <c r="DC12" s="660"/>
      <c r="DD12" s="666" t="s">
        <v>129</v>
      </c>
      <c r="DE12" s="658"/>
      <c r="DF12" s="658"/>
      <c r="DG12" s="658"/>
      <c r="DH12" s="658"/>
      <c r="DI12" s="658"/>
      <c r="DJ12" s="658"/>
      <c r="DK12" s="658"/>
      <c r="DL12" s="658"/>
      <c r="DM12" s="658"/>
      <c r="DN12" s="658"/>
      <c r="DO12" s="658"/>
      <c r="DP12" s="659"/>
      <c r="DQ12" s="666">
        <v>289470</v>
      </c>
      <c r="DR12" s="658"/>
      <c r="DS12" s="658"/>
      <c r="DT12" s="658"/>
      <c r="DU12" s="658"/>
      <c r="DV12" s="658"/>
      <c r="DW12" s="658"/>
      <c r="DX12" s="658"/>
      <c r="DY12" s="658"/>
      <c r="DZ12" s="658"/>
      <c r="EA12" s="658"/>
      <c r="EB12" s="658"/>
      <c r="EC12" s="667"/>
    </row>
    <row r="13" spans="2:143" ht="11.25" customHeight="1" x14ac:dyDescent="0.15">
      <c r="B13" s="654" t="s">
        <v>251</v>
      </c>
      <c r="C13" s="655"/>
      <c r="D13" s="655"/>
      <c r="E13" s="655"/>
      <c r="F13" s="655"/>
      <c r="G13" s="655"/>
      <c r="H13" s="655"/>
      <c r="I13" s="655"/>
      <c r="J13" s="655"/>
      <c r="K13" s="655"/>
      <c r="L13" s="655"/>
      <c r="M13" s="655"/>
      <c r="N13" s="655"/>
      <c r="O13" s="655"/>
      <c r="P13" s="655"/>
      <c r="Q13" s="656"/>
      <c r="R13" s="657" t="s">
        <v>129</v>
      </c>
      <c r="S13" s="658"/>
      <c r="T13" s="658"/>
      <c r="U13" s="658"/>
      <c r="V13" s="658"/>
      <c r="W13" s="658"/>
      <c r="X13" s="658"/>
      <c r="Y13" s="659"/>
      <c r="Z13" s="660" t="s">
        <v>129</v>
      </c>
      <c r="AA13" s="660"/>
      <c r="AB13" s="660"/>
      <c r="AC13" s="660"/>
      <c r="AD13" s="661" t="s">
        <v>129</v>
      </c>
      <c r="AE13" s="661"/>
      <c r="AF13" s="661"/>
      <c r="AG13" s="661"/>
      <c r="AH13" s="661"/>
      <c r="AI13" s="661"/>
      <c r="AJ13" s="661"/>
      <c r="AK13" s="661"/>
      <c r="AL13" s="662" t="s">
        <v>129</v>
      </c>
      <c r="AM13" s="663"/>
      <c r="AN13" s="663"/>
      <c r="AO13" s="664"/>
      <c r="AP13" s="654" t="s">
        <v>252</v>
      </c>
      <c r="AQ13" s="655"/>
      <c r="AR13" s="655"/>
      <c r="AS13" s="655"/>
      <c r="AT13" s="655"/>
      <c r="AU13" s="655"/>
      <c r="AV13" s="655"/>
      <c r="AW13" s="655"/>
      <c r="AX13" s="655"/>
      <c r="AY13" s="655"/>
      <c r="AZ13" s="655"/>
      <c r="BA13" s="655"/>
      <c r="BB13" s="655"/>
      <c r="BC13" s="655"/>
      <c r="BD13" s="655"/>
      <c r="BE13" s="655"/>
      <c r="BF13" s="656"/>
      <c r="BG13" s="657">
        <v>5862022</v>
      </c>
      <c r="BH13" s="658"/>
      <c r="BI13" s="658"/>
      <c r="BJ13" s="658"/>
      <c r="BK13" s="658"/>
      <c r="BL13" s="658"/>
      <c r="BM13" s="658"/>
      <c r="BN13" s="659"/>
      <c r="BO13" s="660">
        <v>43.8</v>
      </c>
      <c r="BP13" s="660"/>
      <c r="BQ13" s="660"/>
      <c r="BR13" s="660"/>
      <c r="BS13" s="661" t="s">
        <v>129</v>
      </c>
      <c r="BT13" s="661"/>
      <c r="BU13" s="661"/>
      <c r="BV13" s="661"/>
      <c r="BW13" s="661"/>
      <c r="BX13" s="661"/>
      <c r="BY13" s="661"/>
      <c r="BZ13" s="661"/>
      <c r="CA13" s="661"/>
      <c r="CB13" s="665"/>
      <c r="CD13" s="654" t="s">
        <v>253</v>
      </c>
      <c r="CE13" s="655"/>
      <c r="CF13" s="655"/>
      <c r="CG13" s="655"/>
      <c r="CH13" s="655"/>
      <c r="CI13" s="655"/>
      <c r="CJ13" s="655"/>
      <c r="CK13" s="655"/>
      <c r="CL13" s="655"/>
      <c r="CM13" s="655"/>
      <c r="CN13" s="655"/>
      <c r="CO13" s="655"/>
      <c r="CP13" s="655"/>
      <c r="CQ13" s="656"/>
      <c r="CR13" s="657">
        <v>2194565</v>
      </c>
      <c r="CS13" s="658"/>
      <c r="CT13" s="658"/>
      <c r="CU13" s="658"/>
      <c r="CV13" s="658"/>
      <c r="CW13" s="658"/>
      <c r="CX13" s="658"/>
      <c r="CY13" s="659"/>
      <c r="CZ13" s="660">
        <v>7</v>
      </c>
      <c r="DA13" s="660"/>
      <c r="DB13" s="660"/>
      <c r="DC13" s="660"/>
      <c r="DD13" s="666">
        <v>893521</v>
      </c>
      <c r="DE13" s="658"/>
      <c r="DF13" s="658"/>
      <c r="DG13" s="658"/>
      <c r="DH13" s="658"/>
      <c r="DI13" s="658"/>
      <c r="DJ13" s="658"/>
      <c r="DK13" s="658"/>
      <c r="DL13" s="658"/>
      <c r="DM13" s="658"/>
      <c r="DN13" s="658"/>
      <c r="DO13" s="658"/>
      <c r="DP13" s="659"/>
      <c r="DQ13" s="666">
        <v>1422961</v>
      </c>
      <c r="DR13" s="658"/>
      <c r="DS13" s="658"/>
      <c r="DT13" s="658"/>
      <c r="DU13" s="658"/>
      <c r="DV13" s="658"/>
      <c r="DW13" s="658"/>
      <c r="DX13" s="658"/>
      <c r="DY13" s="658"/>
      <c r="DZ13" s="658"/>
      <c r="EA13" s="658"/>
      <c r="EB13" s="658"/>
      <c r="EC13" s="667"/>
    </row>
    <row r="14" spans="2:143" ht="11.25" customHeight="1" x14ac:dyDescent="0.15">
      <c r="B14" s="654" t="s">
        <v>254</v>
      </c>
      <c r="C14" s="655"/>
      <c r="D14" s="655"/>
      <c r="E14" s="655"/>
      <c r="F14" s="655"/>
      <c r="G14" s="655"/>
      <c r="H14" s="655"/>
      <c r="I14" s="655"/>
      <c r="J14" s="655"/>
      <c r="K14" s="655"/>
      <c r="L14" s="655"/>
      <c r="M14" s="655"/>
      <c r="N14" s="655"/>
      <c r="O14" s="655"/>
      <c r="P14" s="655"/>
      <c r="Q14" s="656"/>
      <c r="R14" s="657">
        <v>3</v>
      </c>
      <c r="S14" s="658"/>
      <c r="T14" s="658"/>
      <c r="U14" s="658"/>
      <c r="V14" s="658"/>
      <c r="W14" s="658"/>
      <c r="X14" s="658"/>
      <c r="Y14" s="659"/>
      <c r="Z14" s="660">
        <v>0</v>
      </c>
      <c r="AA14" s="660"/>
      <c r="AB14" s="660"/>
      <c r="AC14" s="660"/>
      <c r="AD14" s="661">
        <v>3</v>
      </c>
      <c r="AE14" s="661"/>
      <c r="AF14" s="661"/>
      <c r="AG14" s="661"/>
      <c r="AH14" s="661"/>
      <c r="AI14" s="661"/>
      <c r="AJ14" s="661"/>
      <c r="AK14" s="661"/>
      <c r="AL14" s="662">
        <v>0</v>
      </c>
      <c r="AM14" s="663"/>
      <c r="AN14" s="663"/>
      <c r="AO14" s="664"/>
      <c r="AP14" s="654" t="s">
        <v>255</v>
      </c>
      <c r="AQ14" s="655"/>
      <c r="AR14" s="655"/>
      <c r="AS14" s="655"/>
      <c r="AT14" s="655"/>
      <c r="AU14" s="655"/>
      <c r="AV14" s="655"/>
      <c r="AW14" s="655"/>
      <c r="AX14" s="655"/>
      <c r="AY14" s="655"/>
      <c r="AZ14" s="655"/>
      <c r="BA14" s="655"/>
      <c r="BB14" s="655"/>
      <c r="BC14" s="655"/>
      <c r="BD14" s="655"/>
      <c r="BE14" s="655"/>
      <c r="BF14" s="656"/>
      <c r="BG14" s="657">
        <v>169117</v>
      </c>
      <c r="BH14" s="658"/>
      <c r="BI14" s="658"/>
      <c r="BJ14" s="658"/>
      <c r="BK14" s="658"/>
      <c r="BL14" s="658"/>
      <c r="BM14" s="658"/>
      <c r="BN14" s="659"/>
      <c r="BO14" s="660">
        <v>1.3</v>
      </c>
      <c r="BP14" s="660"/>
      <c r="BQ14" s="660"/>
      <c r="BR14" s="660"/>
      <c r="BS14" s="661" t="s">
        <v>129</v>
      </c>
      <c r="BT14" s="661"/>
      <c r="BU14" s="661"/>
      <c r="BV14" s="661"/>
      <c r="BW14" s="661"/>
      <c r="BX14" s="661"/>
      <c r="BY14" s="661"/>
      <c r="BZ14" s="661"/>
      <c r="CA14" s="661"/>
      <c r="CB14" s="665"/>
      <c r="CD14" s="654" t="s">
        <v>256</v>
      </c>
      <c r="CE14" s="655"/>
      <c r="CF14" s="655"/>
      <c r="CG14" s="655"/>
      <c r="CH14" s="655"/>
      <c r="CI14" s="655"/>
      <c r="CJ14" s="655"/>
      <c r="CK14" s="655"/>
      <c r="CL14" s="655"/>
      <c r="CM14" s="655"/>
      <c r="CN14" s="655"/>
      <c r="CO14" s="655"/>
      <c r="CP14" s="655"/>
      <c r="CQ14" s="656"/>
      <c r="CR14" s="657">
        <v>942241</v>
      </c>
      <c r="CS14" s="658"/>
      <c r="CT14" s="658"/>
      <c r="CU14" s="658"/>
      <c r="CV14" s="658"/>
      <c r="CW14" s="658"/>
      <c r="CX14" s="658"/>
      <c r="CY14" s="659"/>
      <c r="CZ14" s="660">
        <v>3</v>
      </c>
      <c r="DA14" s="660"/>
      <c r="DB14" s="660"/>
      <c r="DC14" s="660"/>
      <c r="DD14" s="666">
        <v>2410</v>
      </c>
      <c r="DE14" s="658"/>
      <c r="DF14" s="658"/>
      <c r="DG14" s="658"/>
      <c r="DH14" s="658"/>
      <c r="DI14" s="658"/>
      <c r="DJ14" s="658"/>
      <c r="DK14" s="658"/>
      <c r="DL14" s="658"/>
      <c r="DM14" s="658"/>
      <c r="DN14" s="658"/>
      <c r="DO14" s="658"/>
      <c r="DP14" s="659"/>
      <c r="DQ14" s="666">
        <v>935534</v>
      </c>
      <c r="DR14" s="658"/>
      <c r="DS14" s="658"/>
      <c r="DT14" s="658"/>
      <c r="DU14" s="658"/>
      <c r="DV14" s="658"/>
      <c r="DW14" s="658"/>
      <c r="DX14" s="658"/>
      <c r="DY14" s="658"/>
      <c r="DZ14" s="658"/>
      <c r="EA14" s="658"/>
      <c r="EB14" s="658"/>
      <c r="EC14" s="667"/>
    </row>
    <row r="15" spans="2:143" ht="11.25" customHeight="1" x14ac:dyDescent="0.15">
      <c r="B15" s="654" t="s">
        <v>257</v>
      </c>
      <c r="C15" s="655"/>
      <c r="D15" s="655"/>
      <c r="E15" s="655"/>
      <c r="F15" s="655"/>
      <c r="G15" s="655"/>
      <c r="H15" s="655"/>
      <c r="I15" s="655"/>
      <c r="J15" s="655"/>
      <c r="K15" s="655"/>
      <c r="L15" s="655"/>
      <c r="M15" s="655"/>
      <c r="N15" s="655"/>
      <c r="O15" s="655"/>
      <c r="P15" s="655"/>
      <c r="Q15" s="656"/>
      <c r="R15" s="657" t="s">
        <v>129</v>
      </c>
      <c r="S15" s="658"/>
      <c r="T15" s="658"/>
      <c r="U15" s="658"/>
      <c r="V15" s="658"/>
      <c r="W15" s="658"/>
      <c r="X15" s="658"/>
      <c r="Y15" s="659"/>
      <c r="Z15" s="660" t="s">
        <v>129</v>
      </c>
      <c r="AA15" s="660"/>
      <c r="AB15" s="660"/>
      <c r="AC15" s="660"/>
      <c r="AD15" s="661" t="s">
        <v>129</v>
      </c>
      <c r="AE15" s="661"/>
      <c r="AF15" s="661"/>
      <c r="AG15" s="661"/>
      <c r="AH15" s="661"/>
      <c r="AI15" s="661"/>
      <c r="AJ15" s="661"/>
      <c r="AK15" s="661"/>
      <c r="AL15" s="662" t="s">
        <v>129</v>
      </c>
      <c r="AM15" s="663"/>
      <c r="AN15" s="663"/>
      <c r="AO15" s="664"/>
      <c r="AP15" s="654" t="s">
        <v>258</v>
      </c>
      <c r="AQ15" s="655"/>
      <c r="AR15" s="655"/>
      <c r="AS15" s="655"/>
      <c r="AT15" s="655"/>
      <c r="AU15" s="655"/>
      <c r="AV15" s="655"/>
      <c r="AW15" s="655"/>
      <c r="AX15" s="655"/>
      <c r="AY15" s="655"/>
      <c r="AZ15" s="655"/>
      <c r="BA15" s="655"/>
      <c r="BB15" s="655"/>
      <c r="BC15" s="655"/>
      <c r="BD15" s="655"/>
      <c r="BE15" s="655"/>
      <c r="BF15" s="656"/>
      <c r="BG15" s="657">
        <v>508452</v>
      </c>
      <c r="BH15" s="658"/>
      <c r="BI15" s="658"/>
      <c r="BJ15" s="658"/>
      <c r="BK15" s="658"/>
      <c r="BL15" s="658"/>
      <c r="BM15" s="658"/>
      <c r="BN15" s="659"/>
      <c r="BO15" s="660">
        <v>3.8</v>
      </c>
      <c r="BP15" s="660"/>
      <c r="BQ15" s="660"/>
      <c r="BR15" s="660"/>
      <c r="BS15" s="661" t="s">
        <v>129</v>
      </c>
      <c r="BT15" s="661"/>
      <c r="BU15" s="661"/>
      <c r="BV15" s="661"/>
      <c r="BW15" s="661"/>
      <c r="BX15" s="661"/>
      <c r="BY15" s="661"/>
      <c r="BZ15" s="661"/>
      <c r="CA15" s="661"/>
      <c r="CB15" s="665"/>
      <c r="CD15" s="654" t="s">
        <v>259</v>
      </c>
      <c r="CE15" s="655"/>
      <c r="CF15" s="655"/>
      <c r="CG15" s="655"/>
      <c r="CH15" s="655"/>
      <c r="CI15" s="655"/>
      <c r="CJ15" s="655"/>
      <c r="CK15" s="655"/>
      <c r="CL15" s="655"/>
      <c r="CM15" s="655"/>
      <c r="CN15" s="655"/>
      <c r="CO15" s="655"/>
      <c r="CP15" s="655"/>
      <c r="CQ15" s="656"/>
      <c r="CR15" s="657">
        <v>3366779</v>
      </c>
      <c r="CS15" s="658"/>
      <c r="CT15" s="658"/>
      <c r="CU15" s="658"/>
      <c r="CV15" s="658"/>
      <c r="CW15" s="658"/>
      <c r="CX15" s="658"/>
      <c r="CY15" s="659"/>
      <c r="CZ15" s="660">
        <v>10.7</v>
      </c>
      <c r="DA15" s="660"/>
      <c r="DB15" s="660"/>
      <c r="DC15" s="660"/>
      <c r="DD15" s="666">
        <v>472879</v>
      </c>
      <c r="DE15" s="658"/>
      <c r="DF15" s="658"/>
      <c r="DG15" s="658"/>
      <c r="DH15" s="658"/>
      <c r="DI15" s="658"/>
      <c r="DJ15" s="658"/>
      <c r="DK15" s="658"/>
      <c r="DL15" s="658"/>
      <c r="DM15" s="658"/>
      <c r="DN15" s="658"/>
      <c r="DO15" s="658"/>
      <c r="DP15" s="659"/>
      <c r="DQ15" s="666">
        <v>2173895</v>
      </c>
      <c r="DR15" s="658"/>
      <c r="DS15" s="658"/>
      <c r="DT15" s="658"/>
      <c r="DU15" s="658"/>
      <c r="DV15" s="658"/>
      <c r="DW15" s="658"/>
      <c r="DX15" s="658"/>
      <c r="DY15" s="658"/>
      <c r="DZ15" s="658"/>
      <c r="EA15" s="658"/>
      <c r="EB15" s="658"/>
      <c r="EC15" s="667"/>
    </row>
    <row r="16" spans="2:143" ht="11.25" customHeight="1" x14ac:dyDescent="0.15">
      <c r="B16" s="654" t="s">
        <v>260</v>
      </c>
      <c r="C16" s="655"/>
      <c r="D16" s="655"/>
      <c r="E16" s="655"/>
      <c r="F16" s="655"/>
      <c r="G16" s="655"/>
      <c r="H16" s="655"/>
      <c r="I16" s="655"/>
      <c r="J16" s="655"/>
      <c r="K16" s="655"/>
      <c r="L16" s="655"/>
      <c r="M16" s="655"/>
      <c r="N16" s="655"/>
      <c r="O16" s="655"/>
      <c r="P16" s="655"/>
      <c r="Q16" s="656"/>
      <c r="R16" s="657">
        <v>37058</v>
      </c>
      <c r="S16" s="658"/>
      <c r="T16" s="658"/>
      <c r="U16" s="658"/>
      <c r="V16" s="658"/>
      <c r="W16" s="658"/>
      <c r="X16" s="658"/>
      <c r="Y16" s="659"/>
      <c r="Z16" s="660">
        <v>0.1</v>
      </c>
      <c r="AA16" s="660"/>
      <c r="AB16" s="660"/>
      <c r="AC16" s="660"/>
      <c r="AD16" s="661">
        <v>37058</v>
      </c>
      <c r="AE16" s="661"/>
      <c r="AF16" s="661"/>
      <c r="AG16" s="661"/>
      <c r="AH16" s="661"/>
      <c r="AI16" s="661"/>
      <c r="AJ16" s="661"/>
      <c r="AK16" s="661"/>
      <c r="AL16" s="662">
        <v>0.2</v>
      </c>
      <c r="AM16" s="663"/>
      <c r="AN16" s="663"/>
      <c r="AO16" s="664"/>
      <c r="AP16" s="654" t="s">
        <v>261</v>
      </c>
      <c r="AQ16" s="655"/>
      <c r="AR16" s="655"/>
      <c r="AS16" s="655"/>
      <c r="AT16" s="655"/>
      <c r="AU16" s="655"/>
      <c r="AV16" s="655"/>
      <c r="AW16" s="655"/>
      <c r="AX16" s="655"/>
      <c r="AY16" s="655"/>
      <c r="AZ16" s="655"/>
      <c r="BA16" s="655"/>
      <c r="BB16" s="655"/>
      <c r="BC16" s="655"/>
      <c r="BD16" s="655"/>
      <c r="BE16" s="655"/>
      <c r="BF16" s="656"/>
      <c r="BG16" s="657" t="s">
        <v>129</v>
      </c>
      <c r="BH16" s="658"/>
      <c r="BI16" s="658"/>
      <c r="BJ16" s="658"/>
      <c r="BK16" s="658"/>
      <c r="BL16" s="658"/>
      <c r="BM16" s="658"/>
      <c r="BN16" s="659"/>
      <c r="BO16" s="660" t="s">
        <v>129</v>
      </c>
      <c r="BP16" s="660"/>
      <c r="BQ16" s="660"/>
      <c r="BR16" s="660"/>
      <c r="BS16" s="661" t="s">
        <v>129</v>
      </c>
      <c r="BT16" s="661"/>
      <c r="BU16" s="661"/>
      <c r="BV16" s="661"/>
      <c r="BW16" s="661"/>
      <c r="BX16" s="661"/>
      <c r="BY16" s="661"/>
      <c r="BZ16" s="661"/>
      <c r="CA16" s="661"/>
      <c r="CB16" s="665"/>
      <c r="CD16" s="654" t="s">
        <v>262</v>
      </c>
      <c r="CE16" s="655"/>
      <c r="CF16" s="655"/>
      <c r="CG16" s="655"/>
      <c r="CH16" s="655"/>
      <c r="CI16" s="655"/>
      <c r="CJ16" s="655"/>
      <c r="CK16" s="655"/>
      <c r="CL16" s="655"/>
      <c r="CM16" s="655"/>
      <c r="CN16" s="655"/>
      <c r="CO16" s="655"/>
      <c r="CP16" s="655"/>
      <c r="CQ16" s="656"/>
      <c r="CR16" s="657" t="s">
        <v>129</v>
      </c>
      <c r="CS16" s="658"/>
      <c r="CT16" s="658"/>
      <c r="CU16" s="658"/>
      <c r="CV16" s="658"/>
      <c r="CW16" s="658"/>
      <c r="CX16" s="658"/>
      <c r="CY16" s="659"/>
      <c r="CZ16" s="660" t="s">
        <v>129</v>
      </c>
      <c r="DA16" s="660"/>
      <c r="DB16" s="660"/>
      <c r="DC16" s="660"/>
      <c r="DD16" s="666" t="s">
        <v>129</v>
      </c>
      <c r="DE16" s="658"/>
      <c r="DF16" s="658"/>
      <c r="DG16" s="658"/>
      <c r="DH16" s="658"/>
      <c r="DI16" s="658"/>
      <c r="DJ16" s="658"/>
      <c r="DK16" s="658"/>
      <c r="DL16" s="658"/>
      <c r="DM16" s="658"/>
      <c r="DN16" s="658"/>
      <c r="DO16" s="658"/>
      <c r="DP16" s="659"/>
      <c r="DQ16" s="666" t="s">
        <v>129</v>
      </c>
      <c r="DR16" s="658"/>
      <c r="DS16" s="658"/>
      <c r="DT16" s="658"/>
      <c r="DU16" s="658"/>
      <c r="DV16" s="658"/>
      <c r="DW16" s="658"/>
      <c r="DX16" s="658"/>
      <c r="DY16" s="658"/>
      <c r="DZ16" s="658"/>
      <c r="EA16" s="658"/>
      <c r="EB16" s="658"/>
      <c r="EC16" s="667"/>
    </row>
    <row r="17" spans="2:133" ht="11.25" customHeight="1" x14ac:dyDescent="0.15">
      <c r="B17" s="654" t="s">
        <v>263</v>
      </c>
      <c r="C17" s="655"/>
      <c r="D17" s="655"/>
      <c r="E17" s="655"/>
      <c r="F17" s="655"/>
      <c r="G17" s="655"/>
      <c r="H17" s="655"/>
      <c r="I17" s="655"/>
      <c r="J17" s="655"/>
      <c r="K17" s="655"/>
      <c r="L17" s="655"/>
      <c r="M17" s="655"/>
      <c r="N17" s="655"/>
      <c r="O17" s="655"/>
      <c r="P17" s="655"/>
      <c r="Q17" s="656"/>
      <c r="R17" s="657">
        <v>142566</v>
      </c>
      <c r="S17" s="658"/>
      <c r="T17" s="658"/>
      <c r="U17" s="658"/>
      <c r="V17" s="658"/>
      <c r="W17" s="658"/>
      <c r="X17" s="658"/>
      <c r="Y17" s="659"/>
      <c r="Z17" s="660">
        <v>0.4</v>
      </c>
      <c r="AA17" s="660"/>
      <c r="AB17" s="660"/>
      <c r="AC17" s="660"/>
      <c r="AD17" s="661">
        <v>142566</v>
      </c>
      <c r="AE17" s="661"/>
      <c r="AF17" s="661"/>
      <c r="AG17" s="661"/>
      <c r="AH17" s="661"/>
      <c r="AI17" s="661"/>
      <c r="AJ17" s="661"/>
      <c r="AK17" s="661"/>
      <c r="AL17" s="662">
        <v>0.8</v>
      </c>
      <c r="AM17" s="663"/>
      <c r="AN17" s="663"/>
      <c r="AO17" s="664"/>
      <c r="AP17" s="654" t="s">
        <v>264</v>
      </c>
      <c r="AQ17" s="655"/>
      <c r="AR17" s="655"/>
      <c r="AS17" s="655"/>
      <c r="AT17" s="655"/>
      <c r="AU17" s="655"/>
      <c r="AV17" s="655"/>
      <c r="AW17" s="655"/>
      <c r="AX17" s="655"/>
      <c r="AY17" s="655"/>
      <c r="AZ17" s="655"/>
      <c r="BA17" s="655"/>
      <c r="BB17" s="655"/>
      <c r="BC17" s="655"/>
      <c r="BD17" s="655"/>
      <c r="BE17" s="655"/>
      <c r="BF17" s="656"/>
      <c r="BG17" s="657" t="s">
        <v>129</v>
      </c>
      <c r="BH17" s="658"/>
      <c r="BI17" s="658"/>
      <c r="BJ17" s="658"/>
      <c r="BK17" s="658"/>
      <c r="BL17" s="658"/>
      <c r="BM17" s="658"/>
      <c r="BN17" s="659"/>
      <c r="BO17" s="660" t="s">
        <v>129</v>
      </c>
      <c r="BP17" s="660"/>
      <c r="BQ17" s="660"/>
      <c r="BR17" s="660"/>
      <c r="BS17" s="661" t="s">
        <v>129</v>
      </c>
      <c r="BT17" s="661"/>
      <c r="BU17" s="661"/>
      <c r="BV17" s="661"/>
      <c r="BW17" s="661"/>
      <c r="BX17" s="661"/>
      <c r="BY17" s="661"/>
      <c r="BZ17" s="661"/>
      <c r="CA17" s="661"/>
      <c r="CB17" s="665"/>
      <c r="CD17" s="654" t="s">
        <v>265</v>
      </c>
      <c r="CE17" s="655"/>
      <c r="CF17" s="655"/>
      <c r="CG17" s="655"/>
      <c r="CH17" s="655"/>
      <c r="CI17" s="655"/>
      <c r="CJ17" s="655"/>
      <c r="CK17" s="655"/>
      <c r="CL17" s="655"/>
      <c r="CM17" s="655"/>
      <c r="CN17" s="655"/>
      <c r="CO17" s="655"/>
      <c r="CP17" s="655"/>
      <c r="CQ17" s="656"/>
      <c r="CR17" s="657">
        <v>2928148</v>
      </c>
      <c r="CS17" s="658"/>
      <c r="CT17" s="658"/>
      <c r="CU17" s="658"/>
      <c r="CV17" s="658"/>
      <c r="CW17" s="658"/>
      <c r="CX17" s="658"/>
      <c r="CY17" s="659"/>
      <c r="CZ17" s="660">
        <v>9.3000000000000007</v>
      </c>
      <c r="DA17" s="660"/>
      <c r="DB17" s="660"/>
      <c r="DC17" s="660"/>
      <c r="DD17" s="666" t="s">
        <v>129</v>
      </c>
      <c r="DE17" s="658"/>
      <c r="DF17" s="658"/>
      <c r="DG17" s="658"/>
      <c r="DH17" s="658"/>
      <c r="DI17" s="658"/>
      <c r="DJ17" s="658"/>
      <c r="DK17" s="658"/>
      <c r="DL17" s="658"/>
      <c r="DM17" s="658"/>
      <c r="DN17" s="658"/>
      <c r="DO17" s="658"/>
      <c r="DP17" s="659"/>
      <c r="DQ17" s="666">
        <v>2928148</v>
      </c>
      <c r="DR17" s="658"/>
      <c r="DS17" s="658"/>
      <c r="DT17" s="658"/>
      <c r="DU17" s="658"/>
      <c r="DV17" s="658"/>
      <c r="DW17" s="658"/>
      <c r="DX17" s="658"/>
      <c r="DY17" s="658"/>
      <c r="DZ17" s="658"/>
      <c r="EA17" s="658"/>
      <c r="EB17" s="658"/>
      <c r="EC17" s="667"/>
    </row>
    <row r="18" spans="2:133" ht="11.25" customHeight="1" x14ac:dyDescent="0.15">
      <c r="B18" s="654" t="s">
        <v>266</v>
      </c>
      <c r="C18" s="655"/>
      <c r="D18" s="655"/>
      <c r="E18" s="655"/>
      <c r="F18" s="655"/>
      <c r="G18" s="655"/>
      <c r="H18" s="655"/>
      <c r="I18" s="655"/>
      <c r="J18" s="655"/>
      <c r="K18" s="655"/>
      <c r="L18" s="655"/>
      <c r="M18" s="655"/>
      <c r="N18" s="655"/>
      <c r="O18" s="655"/>
      <c r="P18" s="655"/>
      <c r="Q18" s="656"/>
      <c r="R18" s="657">
        <v>332382</v>
      </c>
      <c r="S18" s="658"/>
      <c r="T18" s="658"/>
      <c r="U18" s="658"/>
      <c r="V18" s="658"/>
      <c r="W18" s="658"/>
      <c r="X18" s="658"/>
      <c r="Y18" s="659"/>
      <c r="Z18" s="660">
        <v>1</v>
      </c>
      <c r="AA18" s="660"/>
      <c r="AB18" s="660"/>
      <c r="AC18" s="660"/>
      <c r="AD18" s="661">
        <v>323654</v>
      </c>
      <c r="AE18" s="661"/>
      <c r="AF18" s="661"/>
      <c r="AG18" s="661"/>
      <c r="AH18" s="661"/>
      <c r="AI18" s="661"/>
      <c r="AJ18" s="661"/>
      <c r="AK18" s="661"/>
      <c r="AL18" s="662">
        <v>1.7999999523162842</v>
      </c>
      <c r="AM18" s="663"/>
      <c r="AN18" s="663"/>
      <c r="AO18" s="664"/>
      <c r="AP18" s="654" t="s">
        <v>267</v>
      </c>
      <c r="AQ18" s="655"/>
      <c r="AR18" s="655"/>
      <c r="AS18" s="655"/>
      <c r="AT18" s="655"/>
      <c r="AU18" s="655"/>
      <c r="AV18" s="655"/>
      <c r="AW18" s="655"/>
      <c r="AX18" s="655"/>
      <c r="AY18" s="655"/>
      <c r="AZ18" s="655"/>
      <c r="BA18" s="655"/>
      <c r="BB18" s="655"/>
      <c r="BC18" s="655"/>
      <c r="BD18" s="655"/>
      <c r="BE18" s="655"/>
      <c r="BF18" s="656"/>
      <c r="BG18" s="657" t="s">
        <v>129</v>
      </c>
      <c r="BH18" s="658"/>
      <c r="BI18" s="658"/>
      <c r="BJ18" s="658"/>
      <c r="BK18" s="658"/>
      <c r="BL18" s="658"/>
      <c r="BM18" s="658"/>
      <c r="BN18" s="659"/>
      <c r="BO18" s="660" t="s">
        <v>129</v>
      </c>
      <c r="BP18" s="660"/>
      <c r="BQ18" s="660"/>
      <c r="BR18" s="660"/>
      <c r="BS18" s="661" t="s">
        <v>129</v>
      </c>
      <c r="BT18" s="661"/>
      <c r="BU18" s="661"/>
      <c r="BV18" s="661"/>
      <c r="BW18" s="661"/>
      <c r="BX18" s="661"/>
      <c r="BY18" s="661"/>
      <c r="BZ18" s="661"/>
      <c r="CA18" s="661"/>
      <c r="CB18" s="665"/>
      <c r="CD18" s="654" t="s">
        <v>268</v>
      </c>
      <c r="CE18" s="655"/>
      <c r="CF18" s="655"/>
      <c r="CG18" s="655"/>
      <c r="CH18" s="655"/>
      <c r="CI18" s="655"/>
      <c r="CJ18" s="655"/>
      <c r="CK18" s="655"/>
      <c r="CL18" s="655"/>
      <c r="CM18" s="655"/>
      <c r="CN18" s="655"/>
      <c r="CO18" s="655"/>
      <c r="CP18" s="655"/>
      <c r="CQ18" s="656"/>
      <c r="CR18" s="657" t="s">
        <v>129</v>
      </c>
      <c r="CS18" s="658"/>
      <c r="CT18" s="658"/>
      <c r="CU18" s="658"/>
      <c r="CV18" s="658"/>
      <c r="CW18" s="658"/>
      <c r="CX18" s="658"/>
      <c r="CY18" s="659"/>
      <c r="CZ18" s="660" t="s">
        <v>129</v>
      </c>
      <c r="DA18" s="660"/>
      <c r="DB18" s="660"/>
      <c r="DC18" s="660"/>
      <c r="DD18" s="666" t="s">
        <v>129</v>
      </c>
      <c r="DE18" s="658"/>
      <c r="DF18" s="658"/>
      <c r="DG18" s="658"/>
      <c r="DH18" s="658"/>
      <c r="DI18" s="658"/>
      <c r="DJ18" s="658"/>
      <c r="DK18" s="658"/>
      <c r="DL18" s="658"/>
      <c r="DM18" s="658"/>
      <c r="DN18" s="658"/>
      <c r="DO18" s="658"/>
      <c r="DP18" s="659"/>
      <c r="DQ18" s="666" t="s">
        <v>129</v>
      </c>
      <c r="DR18" s="658"/>
      <c r="DS18" s="658"/>
      <c r="DT18" s="658"/>
      <c r="DU18" s="658"/>
      <c r="DV18" s="658"/>
      <c r="DW18" s="658"/>
      <c r="DX18" s="658"/>
      <c r="DY18" s="658"/>
      <c r="DZ18" s="658"/>
      <c r="EA18" s="658"/>
      <c r="EB18" s="658"/>
      <c r="EC18" s="667"/>
    </row>
    <row r="19" spans="2:133" ht="11.25" customHeight="1" x14ac:dyDescent="0.15">
      <c r="B19" s="654" t="s">
        <v>269</v>
      </c>
      <c r="C19" s="655"/>
      <c r="D19" s="655"/>
      <c r="E19" s="655"/>
      <c r="F19" s="655"/>
      <c r="G19" s="655"/>
      <c r="H19" s="655"/>
      <c r="I19" s="655"/>
      <c r="J19" s="655"/>
      <c r="K19" s="655"/>
      <c r="L19" s="655"/>
      <c r="M19" s="655"/>
      <c r="N19" s="655"/>
      <c r="O19" s="655"/>
      <c r="P19" s="655"/>
      <c r="Q19" s="656"/>
      <c r="R19" s="657">
        <v>112296</v>
      </c>
      <c r="S19" s="658"/>
      <c r="T19" s="658"/>
      <c r="U19" s="658"/>
      <c r="V19" s="658"/>
      <c r="W19" s="658"/>
      <c r="X19" s="658"/>
      <c r="Y19" s="659"/>
      <c r="Z19" s="660">
        <v>0.3</v>
      </c>
      <c r="AA19" s="660"/>
      <c r="AB19" s="660"/>
      <c r="AC19" s="660"/>
      <c r="AD19" s="661">
        <v>112296</v>
      </c>
      <c r="AE19" s="661"/>
      <c r="AF19" s="661"/>
      <c r="AG19" s="661"/>
      <c r="AH19" s="661"/>
      <c r="AI19" s="661"/>
      <c r="AJ19" s="661"/>
      <c r="AK19" s="661"/>
      <c r="AL19" s="662">
        <v>0.6</v>
      </c>
      <c r="AM19" s="663"/>
      <c r="AN19" s="663"/>
      <c r="AO19" s="664"/>
      <c r="AP19" s="654" t="s">
        <v>270</v>
      </c>
      <c r="AQ19" s="655"/>
      <c r="AR19" s="655"/>
      <c r="AS19" s="655"/>
      <c r="AT19" s="655"/>
      <c r="AU19" s="655"/>
      <c r="AV19" s="655"/>
      <c r="AW19" s="655"/>
      <c r="AX19" s="655"/>
      <c r="AY19" s="655"/>
      <c r="AZ19" s="655"/>
      <c r="BA19" s="655"/>
      <c r="BB19" s="655"/>
      <c r="BC19" s="655"/>
      <c r="BD19" s="655"/>
      <c r="BE19" s="655"/>
      <c r="BF19" s="656"/>
      <c r="BG19" s="657">
        <v>850609</v>
      </c>
      <c r="BH19" s="658"/>
      <c r="BI19" s="658"/>
      <c r="BJ19" s="658"/>
      <c r="BK19" s="658"/>
      <c r="BL19" s="658"/>
      <c r="BM19" s="658"/>
      <c r="BN19" s="659"/>
      <c r="BO19" s="660">
        <v>6.4</v>
      </c>
      <c r="BP19" s="660"/>
      <c r="BQ19" s="660"/>
      <c r="BR19" s="660"/>
      <c r="BS19" s="661" t="s">
        <v>129</v>
      </c>
      <c r="BT19" s="661"/>
      <c r="BU19" s="661"/>
      <c r="BV19" s="661"/>
      <c r="BW19" s="661"/>
      <c r="BX19" s="661"/>
      <c r="BY19" s="661"/>
      <c r="BZ19" s="661"/>
      <c r="CA19" s="661"/>
      <c r="CB19" s="665"/>
      <c r="CD19" s="654" t="s">
        <v>271</v>
      </c>
      <c r="CE19" s="655"/>
      <c r="CF19" s="655"/>
      <c r="CG19" s="655"/>
      <c r="CH19" s="655"/>
      <c r="CI19" s="655"/>
      <c r="CJ19" s="655"/>
      <c r="CK19" s="655"/>
      <c r="CL19" s="655"/>
      <c r="CM19" s="655"/>
      <c r="CN19" s="655"/>
      <c r="CO19" s="655"/>
      <c r="CP19" s="655"/>
      <c r="CQ19" s="656"/>
      <c r="CR19" s="657" t="s">
        <v>129</v>
      </c>
      <c r="CS19" s="658"/>
      <c r="CT19" s="658"/>
      <c r="CU19" s="658"/>
      <c r="CV19" s="658"/>
      <c r="CW19" s="658"/>
      <c r="CX19" s="658"/>
      <c r="CY19" s="659"/>
      <c r="CZ19" s="660" t="s">
        <v>129</v>
      </c>
      <c r="DA19" s="660"/>
      <c r="DB19" s="660"/>
      <c r="DC19" s="660"/>
      <c r="DD19" s="666" t="s">
        <v>129</v>
      </c>
      <c r="DE19" s="658"/>
      <c r="DF19" s="658"/>
      <c r="DG19" s="658"/>
      <c r="DH19" s="658"/>
      <c r="DI19" s="658"/>
      <c r="DJ19" s="658"/>
      <c r="DK19" s="658"/>
      <c r="DL19" s="658"/>
      <c r="DM19" s="658"/>
      <c r="DN19" s="658"/>
      <c r="DO19" s="658"/>
      <c r="DP19" s="659"/>
      <c r="DQ19" s="666" t="s">
        <v>129</v>
      </c>
      <c r="DR19" s="658"/>
      <c r="DS19" s="658"/>
      <c r="DT19" s="658"/>
      <c r="DU19" s="658"/>
      <c r="DV19" s="658"/>
      <c r="DW19" s="658"/>
      <c r="DX19" s="658"/>
      <c r="DY19" s="658"/>
      <c r="DZ19" s="658"/>
      <c r="EA19" s="658"/>
      <c r="EB19" s="658"/>
      <c r="EC19" s="667"/>
    </row>
    <row r="20" spans="2:133" ht="11.25" customHeight="1" x14ac:dyDescent="0.15">
      <c r="B20" s="654" t="s">
        <v>272</v>
      </c>
      <c r="C20" s="655"/>
      <c r="D20" s="655"/>
      <c r="E20" s="655"/>
      <c r="F20" s="655"/>
      <c r="G20" s="655"/>
      <c r="H20" s="655"/>
      <c r="I20" s="655"/>
      <c r="J20" s="655"/>
      <c r="K20" s="655"/>
      <c r="L20" s="655"/>
      <c r="M20" s="655"/>
      <c r="N20" s="655"/>
      <c r="O20" s="655"/>
      <c r="P20" s="655"/>
      <c r="Q20" s="656"/>
      <c r="R20" s="657">
        <v>12518</v>
      </c>
      <c r="S20" s="658"/>
      <c r="T20" s="658"/>
      <c r="U20" s="658"/>
      <c r="V20" s="658"/>
      <c r="W20" s="658"/>
      <c r="X20" s="658"/>
      <c r="Y20" s="659"/>
      <c r="Z20" s="660">
        <v>0</v>
      </c>
      <c r="AA20" s="660"/>
      <c r="AB20" s="660"/>
      <c r="AC20" s="660"/>
      <c r="AD20" s="661">
        <v>12518</v>
      </c>
      <c r="AE20" s="661"/>
      <c r="AF20" s="661"/>
      <c r="AG20" s="661"/>
      <c r="AH20" s="661"/>
      <c r="AI20" s="661"/>
      <c r="AJ20" s="661"/>
      <c r="AK20" s="661"/>
      <c r="AL20" s="662">
        <v>0.1</v>
      </c>
      <c r="AM20" s="663"/>
      <c r="AN20" s="663"/>
      <c r="AO20" s="664"/>
      <c r="AP20" s="654" t="s">
        <v>273</v>
      </c>
      <c r="AQ20" s="655"/>
      <c r="AR20" s="655"/>
      <c r="AS20" s="655"/>
      <c r="AT20" s="655"/>
      <c r="AU20" s="655"/>
      <c r="AV20" s="655"/>
      <c r="AW20" s="655"/>
      <c r="AX20" s="655"/>
      <c r="AY20" s="655"/>
      <c r="AZ20" s="655"/>
      <c r="BA20" s="655"/>
      <c r="BB20" s="655"/>
      <c r="BC20" s="655"/>
      <c r="BD20" s="655"/>
      <c r="BE20" s="655"/>
      <c r="BF20" s="656"/>
      <c r="BG20" s="657">
        <v>850609</v>
      </c>
      <c r="BH20" s="658"/>
      <c r="BI20" s="658"/>
      <c r="BJ20" s="658"/>
      <c r="BK20" s="658"/>
      <c r="BL20" s="658"/>
      <c r="BM20" s="658"/>
      <c r="BN20" s="659"/>
      <c r="BO20" s="660">
        <v>6.4</v>
      </c>
      <c r="BP20" s="660"/>
      <c r="BQ20" s="660"/>
      <c r="BR20" s="660"/>
      <c r="BS20" s="661" t="s">
        <v>129</v>
      </c>
      <c r="BT20" s="661"/>
      <c r="BU20" s="661"/>
      <c r="BV20" s="661"/>
      <c r="BW20" s="661"/>
      <c r="BX20" s="661"/>
      <c r="BY20" s="661"/>
      <c r="BZ20" s="661"/>
      <c r="CA20" s="661"/>
      <c r="CB20" s="665"/>
      <c r="CD20" s="654" t="s">
        <v>274</v>
      </c>
      <c r="CE20" s="655"/>
      <c r="CF20" s="655"/>
      <c r="CG20" s="655"/>
      <c r="CH20" s="655"/>
      <c r="CI20" s="655"/>
      <c r="CJ20" s="655"/>
      <c r="CK20" s="655"/>
      <c r="CL20" s="655"/>
      <c r="CM20" s="655"/>
      <c r="CN20" s="655"/>
      <c r="CO20" s="655"/>
      <c r="CP20" s="655"/>
      <c r="CQ20" s="656"/>
      <c r="CR20" s="657">
        <v>31564319</v>
      </c>
      <c r="CS20" s="658"/>
      <c r="CT20" s="658"/>
      <c r="CU20" s="658"/>
      <c r="CV20" s="658"/>
      <c r="CW20" s="658"/>
      <c r="CX20" s="658"/>
      <c r="CY20" s="659"/>
      <c r="CZ20" s="660">
        <v>100</v>
      </c>
      <c r="DA20" s="660"/>
      <c r="DB20" s="660"/>
      <c r="DC20" s="660"/>
      <c r="DD20" s="666">
        <v>1844629</v>
      </c>
      <c r="DE20" s="658"/>
      <c r="DF20" s="658"/>
      <c r="DG20" s="658"/>
      <c r="DH20" s="658"/>
      <c r="DI20" s="658"/>
      <c r="DJ20" s="658"/>
      <c r="DK20" s="658"/>
      <c r="DL20" s="658"/>
      <c r="DM20" s="658"/>
      <c r="DN20" s="658"/>
      <c r="DO20" s="658"/>
      <c r="DP20" s="659"/>
      <c r="DQ20" s="666">
        <v>20689235</v>
      </c>
      <c r="DR20" s="658"/>
      <c r="DS20" s="658"/>
      <c r="DT20" s="658"/>
      <c r="DU20" s="658"/>
      <c r="DV20" s="658"/>
      <c r="DW20" s="658"/>
      <c r="DX20" s="658"/>
      <c r="DY20" s="658"/>
      <c r="DZ20" s="658"/>
      <c r="EA20" s="658"/>
      <c r="EB20" s="658"/>
      <c r="EC20" s="667"/>
    </row>
    <row r="21" spans="2:133" ht="11.25" customHeight="1" x14ac:dyDescent="0.15">
      <c r="B21" s="654" t="s">
        <v>275</v>
      </c>
      <c r="C21" s="655"/>
      <c r="D21" s="655"/>
      <c r="E21" s="655"/>
      <c r="F21" s="655"/>
      <c r="G21" s="655"/>
      <c r="H21" s="655"/>
      <c r="I21" s="655"/>
      <c r="J21" s="655"/>
      <c r="K21" s="655"/>
      <c r="L21" s="655"/>
      <c r="M21" s="655"/>
      <c r="N21" s="655"/>
      <c r="O21" s="655"/>
      <c r="P21" s="655"/>
      <c r="Q21" s="656"/>
      <c r="R21" s="657">
        <v>3285</v>
      </c>
      <c r="S21" s="658"/>
      <c r="T21" s="658"/>
      <c r="U21" s="658"/>
      <c r="V21" s="658"/>
      <c r="W21" s="658"/>
      <c r="X21" s="658"/>
      <c r="Y21" s="659"/>
      <c r="Z21" s="660">
        <v>0</v>
      </c>
      <c r="AA21" s="660"/>
      <c r="AB21" s="660"/>
      <c r="AC21" s="660"/>
      <c r="AD21" s="661">
        <v>3285</v>
      </c>
      <c r="AE21" s="661"/>
      <c r="AF21" s="661"/>
      <c r="AG21" s="661"/>
      <c r="AH21" s="661"/>
      <c r="AI21" s="661"/>
      <c r="AJ21" s="661"/>
      <c r="AK21" s="661"/>
      <c r="AL21" s="662">
        <v>0</v>
      </c>
      <c r="AM21" s="663"/>
      <c r="AN21" s="663"/>
      <c r="AO21" s="664"/>
      <c r="AP21" s="654" t="s">
        <v>276</v>
      </c>
      <c r="AQ21" s="670"/>
      <c r="AR21" s="670"/>
      <c r="AS21" s="670"/>
      <c r="AT21" s="670"/>
      <c r="AU21" s="670"/>
      <c r="AV21" s="670"/>
      <c r="AW21" s="670"/>
      <c r="AX21" s="670"/>
      <c r="AY21" s="670"/>
      <c r="AZ21" s="670"/>
      <c r="BA21" s="670"/>
      <c r="BB21" s="670"/>
      <c r="BC21" s="670"/>
      <c r="BD21" s="670"/>
      <c r="BE21" s="670"/>
      <c r="BF21" s="671"/>
      <c r="BG21" s="657" t="s">
        <v>129</v>
      </c>
      <c r="BH21" s="658"/>
      <c r="BI21" s="658"/>
      <c r="BJ21" s="658"/>
      <c r="BK21" s="658"/>
      <c r="BL21" s="658"/>
      <c r="BM21" s="658"/>
      <c r="BN21" s="659"/>
      <c r="BO21" s="660" t="s">
        <v>129</v>
      </c>
      <c r="BP21" s="660"/>
      <c r="BQ21" s="660"/>
      <c r="BR21" s="660"/>
      <c r="BS21" s="661" t="s">
        <v>129</v>
      </c>
      <c r="BT21" s="661"/>
      <c r="BU21" s="661"/>
      <c r="BV21" s="661"/>
      <c r="BW21" s="661"/>
      <c r="BX21" s="661"/>
      <c r="BY21" s="661"/>
      <c r="BZ21" s="661"/>
      <c r="CA21" s="661"/>
      <c r="CB21" s="665"/>
      <c r="CD21" s="675"/>
      <c r="CE21" s="676"/>
      <c r="CF21" s="676"/>
      <c r="CG21" s="676"/>
      <c r="CH21" s="676"/>
      <c r="CI21" s="676"/>
      <c r="CJ21" s="676"/>
      <c r="CK21" s="676"/>
      <c r="CL21" s="676"/>
      <c r="CM21" s="676"/>
      <c r="CN21" s="676"/>
      <c r="CO21" s="676"/>
      <c r="CP21" s="676"/>
      <c r="CQ21" s="677"/>
      <c r="CR21" s="678"/>
      <c r="CS21" s="673"/>
      <c r="CT21" s="673"/>
      <c r="CU21" s="673"/>
      <c r="CV21" s="673"/>
      <c r="CW21" s="673"/>
      <c r="CX21" s="673"/>
      <c r="CY21" s="679"/>
      <c r="CZ21" s="680"/>
      <c r="DA21" s="680"/>
      <c r="DB21" s="680"/>
      <c r="DC21" s="680"/>
      <c r="DD21" s="672"/>
      <c r="DE21" s="673"/>
      <c r="DF21" s="673"/>
      <c r="DG21" s="673"/>
      <c r="DH21" s="673"/>
      <c r="DI21" s="673"/>
      <c r="DJ21" s="673"/>
      <c r="DK21" s="673"/>
      <c r="DL21" s="673"/>
      <c r="DM21" s="673"/>
      <c r="DN21" s="673"/>
      <c r="DO21" s="673"/>
      <c r="DP21" s="679"/>
      <c r="DQ21" s="672"/>
      <c r="DR21" s="673"/>
      <c r="DS21" s="673"/>
      <c r="DT21" s="673"/>
      <c r="DU21" s="673"/>
      <c r="DV21" s="673"/>
      <c r="DW21" s="673"/>
      <c r="DX21" s="673"/>
      <c r="DY21" s="673"/>
      <c r="DZ21" s="673"/>
      <c r="EA21" s="673"/>
      <c r="EB21" s="673"/>
      <c r="EC21" s="674"/>
    </row>
    <row r="22" spans="2:133" ht="11.25" customHeight="1" x14ac:dyDescent="0.15">
      <c r="B22" s="688" t="s">
        <v>277</v>
      </c>
      <c r="C22" s="689"/>
      <c r="D22" s="689"/>
      <c r="E22" s="689"/>
      <c r="F22" s="689"/>
      <c r="G22" s="689"/>
      <c r="H22" s="689"/>
      <c r="I22" s="689"/>
      <c r="J22" s="689"/>
      <c r="K22" s="689"/>
      <c r="L22" s="689"/>
      <c r="M22" s="689"/>
      <c r="N22" s="689"/>
      <c r="O22" s="689"/>
      <c r="P22" s="689"/>
      <c r="Q22" s="690"/>
      <c r="R22" s="657">
        <v>204283</v>
      </c>
      <c r="S22" s="658"/>
      <c r="T22" s="658"/>
      <c r="U22" s="658"/>
      <c r="V22" s="658"/>
      <c r="W22" s="658"/>
      <c r="X22" s="658"/>
      <c r="Y22" s="659"/>
      <c r="Z22" s="660">
        <v>0.6</v>
      </c>
      <c r="AA22" s="660"/>
      <c r="AB22" s="660"/>
      <c r="AC22" s="660"/>
      <c r="AD22" s="661">
        <v>195555</v>
      </c>
      <c r="AE22" s="661"/>
      <c r="AF22" s="661"/>
      <c r="AG22" s="661"/>
      <c r="AH22" s="661"/>
      <c r="AI22" s="661"/>
      <c r="AJ22" s="661"/>
      <c r="AK22" s="661"/>
      <c r="AL22" s="662">
        <v>1.1000000238418579</v>
      </c>
      <c r="AM22" s="663"/>
      <c r="AN22" s="663"/>
      <c r="AO22" s="664"/>
      <c r="AP22" s="654" t="s">
        <v>278</v>
      </c>
      <c r="AQ22" s="670"/>
      <c r="AR22" s="670"/>
      <c r="AS22" s="670"/>
      <c r="AT22" s="670"/>
      <c r="AU22" s="670"/>
      <c r="AV22" s="670"/>
      <c r="AW22" s="670"/>
      <c r="AX22" s="670"/>
      <c r="AY22" s="670"/>
      <c r="AZ22" s="670"/>
      <c r="BA22" s="670"/>
      <c r="BB22" s="670"/>
      <c r="BC22" s="670"/>
      <c r="BD22" s="670"/>
      <c r="BE22" s="670"/>
      <c r="BF22" s="671"/>
      <c r="BG22" s="657" t="s">
        <v>129</v>
      </c>
      <c r="BH22" s="658"/>
      <c r="BI22" s="658"/>
      <c r="BJ22" s="658"/>
      <c r="BK22" s="658"/>
      <c r="BL22" s="658"/>
      <c r="BM22" s="658"/>
      <c r="BN22" s="659"/>
      <c r="BO22" s="660" t="s">
        <v>129</v>
      </c>
      <c r="BP22" s="660"/>
      <c r="BQ22" s="660"/>
      <c r="BR22" s="660"/>
      <c r="BS22" s="661" t="s">
        <v>129</v>
      </c>
      <c r="BT22" s="661"/>
      <c r="BU22" s="661"/>
      <c r="BV22" s="661"/>
      <c r="BW22" s="661"/>
      <c r="BX22" s="661"/>
      <c r="BY22" s="661"/>
      <c r="BZ22" s="661"/>
      <c r="CA22" s="661"/>
      <c r="CB22" s="665"/>
      <c r="CD22" s="639" t="s">
        <v>279</v>
      </c>
      <c r="CE22" s="640"/>
      <c r="CF22" s="640"/>
      <c r="CG22" s="640"/>
      <c r="CH22" s="640"/>
      <c r="CI22" s="640"/>
      <c r="CJ22" s="640"/>
      <c r="CK22" s="640"/>
      <c r="CL22" s="640"/>
      <c r="CM22" s="640"/>
      <c r="CN22" s="640"/>
      <c r="CO22" s="640"/>
      <c r="CP22" s="640"/>
      <c r="CQ22" s="640"/>
      <c r="CR22" s="640"/>
      <c r="CS22" s="640"/>
      <c r="CT22" s="640"/>
      <c r="CU22" s="640"/>
      <c r="CV22" s="640"/>
      <c r="CW22" s="640"/>
      <c r="CX22" s="640"/>
      <c r="CY22" s="640"/>
      <c r="CZ22" s="640"/>
      <c r="DA22" s="640"/>
      <c r="DB22" s="640"/>
      <c r="DC22" s="640"/>
      <c r="DD22" s="640"/>
      <c r="DE22" s="640"/>
      <c r="DF22" s="640"/>
      <c r="DG22" s="640"/>
      <c r="DH22" s="640"/>
      <c r="DI22" s="640"/>
      <c r="DJ22" s="640"/>
      <c r="DK22" s="640"/>
      <c r="DL22" s="640"/>
      <c r="DM22" s="640"/>
      <c r="DN22" s="640"/>
      <c r="DO22" s="640"/>
      <c r="DP22" s="640"/>
      <c r="DQ22" s="640"/>
      <c r="DR22" s="640"/>
      <c r="DS22" s="640"/>
      <c r="DT22" s="640"/>
      <c r="DU22" s="640"/>
      <c r="DV22" s="640"/>
      <c r="DW22" s="640"/>
      <c r="DX22" s="640"/>
      <c r="DY22" s="640"/>
      <c r="DZ22" s="640"/>
      <c r="EA22" s="640"/>
      <c r="EB22" s="640"/>
      <c r="EC22" s="641"/>
    </row>
    <row r="23" spans="2:133" ht="11.25" customHeight="1" x14ac:dyDescent="0.15">
      <c r="B23" s="654" t="s">
        <v>280</v>
      </c>
      <c r="C23" s="655"/>
      <c r="D23" s="655"/>
      <c r="E23" s="655"/>
      <c r="F23" s="655"/>
      <c r="G23" s="655"/>
      <c r="H23" s="655"/>
      <c r="I23" s="655"/>
      <c r="J23" s="655"/>
      <c r="K23" s="655"/>
      <c r="L23" s="655"/>
      <c r="M23" s="655"/>
      <c r="N23" s="655"/>
      <c r="O23" s="655"/>
      <c r="P23" s="655"/>
      <c r="Q23" s="656"/>
      <c r="R23" s="657">
        <v>2516215</v>
      </c>
      <c r="S23" s="658"/>
      <c r="T23" s="658"/>
      <c r="U23" s="658"/>
      <c r="V23" s="658"/>
      <c r="W23" s="658"/>
      <c r="X23" s="658"/>
      <c r="Y23" s="659"/>
      <c r="Z23" s="660">
        <v>7.5</v>
      </c>
      <c r="AA23" s="660"/>
      <c r="AB23" s="660"/>
      <c r="AC23" s="660"/>
      <c r="AD23" s="661">
        <v>2344206</v>
      </c>
      <c r="AE23" s="661"/>
      <c r="AF23" s="661"/>
      <c r="AG23" s="661"/>
      <c r="AH23" s="661"/>
      <c r="AI23" s="661"/>
      <c r="AJ23" s="661"/>
      <c r="AK23" s="661"/>
      <c r="AL23" s="662">
        <v>13.1</v>
      </c>
      <c r="AM23" s="663"/>
      <c r="AN23" s="663"/>
      <c r="AO23" s="664"/>
      <c r="AP23" s="654" t="s">
        <v>281</v>
      </c>
      <c r="AQ23" s="670"/>
      <c r="AR23" s="670"/>
      <c r="AS23" s="670"/>
      <c r="AT23" s="670"/>
      <c r="AU23" s="670"/>
      <c r="AV23" s="670"/>
      <c r="AW23" s="670"/>
      <c r="AX23" s="670"/>
      <c r="AY23" s="670"/>
      <c r="AZ23" s="670"/>
      <c r="BA23" s="670"/>
      <c r="BB23" s="670"/>
      <c r="BC23" s="670"/>
      <c r="BD23" s="670"/>
      <c r="BE23" s="670"/>
      <c r="BF23" s="671"/>
      <c r="BG23" s="657">
        <v>850609</v>
      </c>
      <c r="BH23" s="658"/>
      <c r="BI23" s="658"/>
      <c r="BJ23" s="658"/>
      <c r="BK23" s="658"/>
      <c r="BL23" s="658"/>
      <c r="BM23" s="658"/>
      <c r="BN23" s="659"/>
      <c r="BO23" s="660">
        <v>6.4</v>
      </c>
      <c r="BP23" s="660"/>
      <c r="BQ23" s="660"/>
      <c r="BR23" s="660"/>
      <c r="BS23" s="661" t="s">
        <v>129</v>
      </c>
      <c r="BT23" s="661"/>
      <c r="BU23" s="661"/>
      <c r="BV23" s="661"/>
      <c r="BW23" s="661"/>
      <c r="BX23" s="661"/>
      <c r="BY23" s="661"/>
      <c r="BZ23" s="661"/>
      <c r="CA23" s="661"/>
      <c r="CB23" s="665"/>
      <c r="CD23" s="639" t="s">
        <v>221</v>
      </c>
      <c r="CE23" s="640"/>
      <c r="CF23" s="640"/>
      <c r="CG23" s="640"/>
      <c r="CH23" s="640"/>
      <c r="CI23" s="640"/>
      <c r="CJ23" s="640"/>
      <c r="CK23" s="640"/>
      <c r="CL23" s="640"/>
      <c r="CM23" s="640"/>
      <c r="CN23" s="640"/>
      <c r="CO23" s="640"/>
      <c r="CP23" s="640"/>
      <c r="CQ23" s="641"/>
      <c r="CR23" s="639" t="s">
        <v>282</v>
      </c>
      <c r="CS23" s="640"/>
      <c r="CT23" s="640"/>
      <c r="CU23" s="640"/>
      <c r="CV23" s="640"/>
      <c r="CW23" s="640"/>
      <c r="CX23" s="640"/>
      <c r="CY23" s="641"/>
      <c r="CZ23" s="639" t="s">
        <v>283</v>
      </c>
      <c r="DA23" s="640"/>
      <c r="DB23" s="640"/>
      <c r="DC23" s="641"/>
      <c r="DD23" s="639" t="s">
        <v>284</v>
      </c>
      <c r="DE23" s="640"/>
      <c r="DF23" s="640"/>
      <c r="DG23" s="640"/>
      <c r="DH23" s="640"/>
      <c r="DI23" s="640"/>
      <c r="DJ23" s="640"/>
      <c r="DK23" s="641"/>
      <c r="DL23" s="681" t="s">
        <v>285</v>
      </c>
      <c r="DM23" s="682"/>
      <c r="DN23" s="682"/>
      <c r="DO23" s="682"/>
      <c r="DP23" s="682"/>
      <c r="DQ23" s="682"/>
      <c r="DR23" s="682"/>
      <c r="DS23" s="682"/>
      <c r="DT23" s="682"/>
      <c r="DU23" s="682"/>
      <c r="DV23" s="683"/>
      <c r="DW23" s="639" t="s">
        <v>286</v>
      </c>
      <c r="DX23" s="640"/>
      <c r="DY23" s="640"/>
      <c r="DZ23" s="640"/>
      <c r="EA23" s="640"/>
      <c r="EB23" s="640"/>
      <c r="EC23" s="641"/>
    </row>
    <row r="24" spans="2:133" ht="11.25" customHeight="1" x14ac:dyDescent="0.15">
      <c r="B24" s="654" t="s">
        <v>287</v>
      </c>
      <c r="C24" s="655"/>
      <c r="D24" s="655"/>
      <c r="E24" s="655"/>
      <c r="F24" s="655"/>
      <c r="G24" s="655"/>
      <c r="H24" s="655"/>
      <c r="I24" s="655"/>
      <c r="J24" s="655"/>
      <c r="K24" s="655"/>
      <c r="L24" s="655"/>
      <c r="M24" s="655"/>
      <c r="N24" s="655"/>
      <c r="O24" s="655"/>
      <c r="P24" s="655"/>
      <c r="Q24" s="656"/>
      <c r="R24" s="657">
        <v>2344206</v>
      </c>
      <c r="S24" s="658"/>
      <c r="T24" s="658"/>
      <c r="U24" s="658"/>
      <c r="V24" s="658"/>
      <c r="W24" s="658"/>
      <c r="X24" s="658"/>
      <c r="Y24" s="659"/>
      <c r="Z24" s="660">
        <v>7</v>
      </c>
      <c r="AA24" s="660"/>
      <c r="AB24" s="660"/>
      <c r="AC24" s="660"/>
      <c r="AD24" s="661">
        <v>2344206</v>
      </c>
      <c r="AE24" s="661"/>
      <c r="AF24" s="661"/>
      <c r="AG24" s="661"/>
      <c r="AH24" s="661"/>
      <c r="AI24" s="661"/>
      <c r="AJ24" s="661"/>
      <c r="AK24" s="661"/>
      <c r="AL24" s="662">
        <v>13.1</v>
      </c>
      <c r="AM24" s="663"/>
      <c r="AN24" s="663"/>
      <c r="AO24" s="664"/>
      <c r="AP24" s="654" t="s">
        <v>288</v>
      </c>
      <c r="AQ24" s="670"/>
      <c r="AR24" s="670"/>
      <c r="AS24" s="670"/>
      <c r="AT24" s="670"/>
      <c r="AU24" s="670"/>
      <c r="AV24" s="670"/>
      <c r="AW24" s="670"/>
      <c r="AX24" s="670"/>
      <c r="AY24" s="670"/>
      <c r="AZ24" s="670"/>
      <c r="BA24" s="670"/>
      <c r="BB24" s="670"/>
      <c r="BC24" s="670"/>
      <c r="BD24" s="670"/>
      <c r="BE24" s="670"/>
      <c r="BF24" s="671"/>
      <c r="BG24" s="657" t="s">
        <v>129</v>
      </c>
      <c r="BH24" s="658"/>
      <c r="BI24" s="658"/>
      <c r="BJ24" s="658"/>
      <c r="BK24" s="658"/>
      <c r="BL24" s="658"/>
      <c r="BM24" s="658"/>
      <c r="BN24" s="659"/>
      <c r="BO24" s="660" t="s">
        <v>129</v>
      </c>
      <c r="BP24" s="660"/>
      <c r="BQ24" s="660"/>
      <c r="BR24" s="660"/>
      <c r="BS24" s="661" t="s">
        <v>129</v>
      </c>
      <c r="BT24" s="661"/>
      <c r="BU24" s="661"/>
      <c r="BV24" s="661"/>
      <c r="BW24" s="661"/>
      <c r="BX24" s="661"/>
      <c r="BY24" s="661"/>
      <c r="BZ24" s="661"/>
      <c r="CA24" s="661"/>
      <c r="CB24" s="665"/>
      <c r="CD24" s="643" t="s">
        <v>289</v>
      </c>
      <c r="CE24" s="644"/>
      <c r="CF24" s="644"/>
      <c r="CG24" s="644"/>
      <c r="CH24" s="644"/>
      <c r="CI24" s="644"/>
      <c r="CJ24" s="644"/>
      <c r="CK24" s="644"/>
      <c r="CL24" s="644"/>
      <c r="CM24" s="644"/>
      <c r="CN24" s="644"/>
      <c r="CO24" s="644"/>
      <c r="CP24" s="644"/>
      <c r="CQ24" s="645"/>
      <c r="CR24" s="646">
        <v>16168886</v>
      </c>
      <c r="CS24" s="647"/>
      <c r="CT24" s="647"/>
      <c r="CU24" s="647"/>
      <c r="CV24" s="647"/>
      <c r="CW24" s="647"/>
      <c r="CX24" s="647"/>
      <c r="CY24" s="648"/>
      <c r="CZ24" s="651">
        <v>51.2</v>
      </c>
      <c r="DA24" s="652"/>
      <c r="DB24" s="652"/>
      <c r="DC24" s="668"/>
      <c r="DD24" s="691">
        <v>9570988</v>
      </c>
      <c r="DE24" s="647"/>
      <c r="DF24" s="647"/>
      <c r="DG24" s="647"/>
      <c r="DH24" s="647"/>
      <c r="DI24" s="647"/>
      <c r="DJ24" s="647"/>
      <c r="DK24" s="648"/>
      <c r="DL24" s="691">
        <v>9493349</v>
      </c>
      <c r="DM24" s="647"/>
      <c r="DN24" s="647"/>
      <c r="DO24" s="647"/>
      <c r="DP24" s="647"/>
      <c r="DQ24" s="647"/>
      <c r="DR24" s="647"/>
      <c r="DS24" s="647"/>
      <c r="DT24" s="647"/>
      <c r="DU24" s="647"/>
      <c r="DV24" s="648"/>
      <c r="DW24" s="651">
        <v>48</v>
      </c>
      <c r="DX24" s="652"/>
      <c r="DY24" s="652"/>
      <c r="DZ24" s="652"/>
      <c r="EA24" s="652"/>
      <c r="EB24" s="652"/>
      <c r="EC24" s="653"/>
    </row>
    <row r="25" spans="2:133" ht="11.25" customHeight="1" x14ac:dyDescent="0.15">
      <c r="B25" s="654" t="s">
        <v>290</v>
      </c>
      <c r="C25" s="655"/>
      <c r="D25" s="655"/>
      <c r="E25" s="655"/>
      <c r="F25" s="655"/>
      <c r="G25" s="655"/>
      <c r="H25" s="655"/>
      <c r="I25" s="655"/>
      <c r="J25" s="655"/>
      <c r="K25" s="655"/>
      <c r="L25" s="655"/>
      <c r="M25" s="655"/>
      <c r="N25" s="655"/>
      <c r="O25" s="655"/>
      <c r="P25" s="655"/>
      <c r="Q25" s="656"/>
      <c r="R25" s="657">
        <v>172009</v>
      </c>
      <c r="S25" s="658"/>
      <c r="T25" s="658"/>
      <c r="U25" s="658"/>
      <c r="V25" s="658"/>
      <c r="W25" s="658"/>
      <c r="X25" s="658"/>
      <c r="Y25" s="659"/>
      <c r="Z25" s="660">
        <v>0.5</v>
      </c>
      <c r="AA25" s="660"/>
      <c r="AB25" s="660"/>
      <c r="AC25" s="660"/>
      <c r="AD25" s="661" t="s">
        <v>129</v>
      </c>
      <c r="AE25" s="661"/>
      <c r="AF25" s="661"/>
      <c r="AG25" s="661"/>
      <c r="AH25" s="661"/>
      <c r="AI25" s="661"/>
      <c r="AJ25" s="661"/>
      <c r="AK25" s="661"/>
      <c r="AL25" s="662" t="s">
        <v>129</v>
      </c>
      <c r="AM25" s="663"/>
      <c r="AN25" s="663"/>
      <c r="AO25" s="664"/>
      <c r="AP25" s="654" t="s">
        <v>291</v>
      </c>
      <c r="AQ25" s="670"/>
      <c r="AR25" s="670"/>
      <c r="AS25" s="670"/>
      <c r="AT25" s="670"/>
      <c r="AU25" s="670"/>
      <c r="AV25" s="670"/>
      <c r="AW25" s="670"/>
      <c r="AX25" s="670"/>
      <c r="AY25" s="670"/>
      <c r="AZ25" s="670"/>
      <c r="BA25" s="670"/>
      <c r="BB25" s="670"/>
      <c r="BC25" s="670"/>
      <c r="BD25" s="670"/>
      <c r="BE25" s="670"/>
      <c r="BF25" s="671"/>
      <c r="BG25" s="657" t="s">
        <v>129</v>
      </c>
      <c r="BH25" s="658"/>
      <c r="BI25" s="658"/>
      <c r="BJ25" s="658"/>
      <c r="BK25" s="658"/>
      <c r="BL25" s="658"/>
      <c r="BM25" s="658"/>
      <c r="BN25" s="659"/>
      <c r="BO25" s="660" t="s">
        <v>129</v>
      </c>
      <c r="BP25" s="660"/>
      <c r="BQ25" s="660"/>
      <c r="BR25" s="660"/>
      <c r="BS25" s="661" t="s">
        <v>129</v>
      </c>
      <c r="BT25" s="661"/>
      <c r="BU25" s="661"/>
      <c r="BV25" s="661"/>
      <c r="BW25" s="661"/>
      <c r="BX25" s="661"/>
      <c r="BY25" s="661"/>
      <c r="BZ25" s="661"/>
      <c r="CA25" s="661"/>
      <c r="CB25" s="665"/>
      <c r="CD25" s="654" t="s">
        <v>292</v>
      </c>
      <c r="CE25" s="655"/>
      <c r="CF25" s="655"/>
      <c r="CG25" s="655"/>
      <c r="CH25" s="655"/>
      <c r="CI25" s="655"/>
      <c r="CJ25" s="655"/>
      <c r="CK25" s="655"/>
      <c r="CL25" s="655"/>
      <c r="CM25" s="655"/>
      <c r="CN25" s="655"/>
      <c r="CO25" s="655"/>
      <c r="CP25" s="655"/>
      <c r="CQ25" s="656"/>
      <c r="CR25" s="657">
        <v>4884816</v>
      </c>
      <c r="CS25" s="684"/>
      <c r="CT25" s="684"/>
      <c r="CU25" s="684"/>
      <c r="CV25" s="684"/>
      <c r="CW25" s="684"/>
      <c r="CX25" s="684"/>
      <c r="CY25" s="685"/>
      <c r="CZ25" s="662">
        <v>15.5</v>
      </c>
      <c r="DA25" s="686"/>
      <c r="DB25" s="686"/>
      <c r="DC25" s="692"/>
      <c r="DD25" s="666">
        <v>4360053</v>
      </c>
      <c r="DE25" s="684"/>
      <c r="DF25" s="684"/>
      <c r="DG25" s="684"/>
      <c r="DH25" s="684"/>
      <c r="DI25" s="684"/>
      <c r="DJ25" s="684"/>
      <c r="DK25" s="685"/>
      <c r="DL25" s="666">
        <v>4303109</v>
      </c>
      <c r="DM25" s="684"/>
      <c r="DN25" s="684"/>
      <c r="DO25" s="684"/>
      <c r="DP25" s="684"/>
      <c r="DQ25" s="684"/>
      <c r="DR25" s="684"/>
      <c r="DS25" s="684"/>
      <c r="DT25" s="684"/>
      <c r="DU25" s="684"/>
      <c r="DV25" s="685"/>
      <c r="DW25" s="662">
        <v>21.8</v>
      </c>
      <c r="DX25" s="686"/>
      <c r="DY25" s="686"/>
      <c r="DZ25" s="686"/>
      <c r="EA25" s="686"/>
      <c r="EB25" s="686"/>
      <c r="EC25" s="687"/>
    </row>
    <row r="26" spans="2:133" ht="11.25" customHeight="1" x14ac:dyDescent="0.15">
      <c r="B26" s="654" t="s">
        <v>293</v>
      </c>
      <c r="C26" s="655"/>
      <c r="D26" s="655"/>
      <c r="E26" s="655"/>
      <c r="F26" s="655"/>
      <c r="G26" s="655"/>
      <c r="H26" s="655"/>
      <c r="I26" s="655"/>
      <c r="J26" s="655"/>
      <c r="K26" s="655"/>
      <c r="L26" s="655"/>
      <c r="M26" s="655"/>
      <c r="N26" s="655"/>
      <c r="O26" s="655"/>
      <c r="P26" s="655"/>
      <c r="Q26" s="656"/>
      <c r="R26" s="657" t="s">
        <v>129</v>
      </c>
      <c r="S26" s="658"/>
      <c r="T26" s="658"/>
      <c r="U26" s="658"/>
      <c r="V26" s="658"/>
      <c r="W26" s="658"/>
      <c r="X26" s="658"/>
      <c r="Y26" s="659"/>
      <c r="Z26" s="660" t="s">
        <v>129</v>
      </c>
      <c r="AA26" s="660"/>
      <c r="AB26" s="660"/>
      <c r="AC26" s="660"/>
      <c r="AD26" s="661" t="s">
        <v>129</v>
      </c>
      <c r="AE26" s="661"/>
      <c r="AF26" s="661"/>
      <c r="AG26" s="661"/>
      <c r="AH26" s="661"/>
      <c r="AI26" s="661"/>
      <c r="AJ26" s="661"/>
      <c r="AK26" s="661"/>
      <c r="AL26" s="662" t="s">
        <v>129</v>
      </c>
      <c r="AM26" s="663"/>
      <c r="AN26" s="663"/>
      <c r="AO26" s="664"/>
      <c r="AP26" s="654" t="s">
        <v>294</v>
      </c>
      <c r="AQ26" s="670"/>
      <c r="AR26" s="670"/>
      <c r="AS26" s="670"/>
      <c r="AT26" s="670"/>
      <c r="AU26" s="670"/>
      <c r="AV26" s="670"/>
      <c r="AW26" s="670"/>
      <c r="AX26" s="670"/>
      <c r="AY26" s="670"/>
      <c r="AZ26" s="670"/>
      <c r="BA26" s="670"/>
      <c r="BB26" s="670"/>
      <c r="BC26" s="670"/>
      <c r="BD26" s="670"/>
      <c r="BE26" s="670"/>
      <c r="BF26" s="671"/>
      <c r="BG26" s="657" t="s">
        <v>129</v>
      </c>
      <c r="BH26" s="658"/>
      <c r="BI26" s="658"/>
      <c r="BJ26" s="658"/>
      <c r="BK26" s="658"/>
      <c r="BL26" s="658"/>
      <c r="BM26" s="658"/>
      <c r="BN26" s="659"/>
      <c r="BO26" s="660" t="s">
        <v>129</v>
      </c>
      <c r="BP26" s="660"/>
      <c r="BQ26" s="660"/>
      <c r="BR26" s="660"/>
      <c r="BS26" s="661" t="s">
        <v>129</v>
      </c>
      <c r="BT26" s="661"/>
      <c r="BU26" s="661"/>
      <c r="BV26" s="661"/>
      <c r="BW26" s="661"/>
      <c r="BX26" s="661"/>
      <c r="BY26" s="661"/>
      <c r="BZ26" s="661"/>
      <c r="CA26" s="661"/>
      <c r="CB26" s="665"/>
      <c r="CD26" s="654" t="s">
        <v>295</v>
      </c>
      <c r="CE26" s="655"/>
      <c r="CF26" s="655"/>
      <c r="CG26" s="655"/>
      <c r="CH26" s="655"/>
      <c r="CI26" s="655"/>
      <c r="CJ26" s="655"/>
      <c r="CK26" s="655"/>
      <c r="CL26" s="655"/>
      <c r="CM26" s="655"/>
      <c r="CN26" s="655"/>
      <c r="CO26" s="655"/>
      <c r="CP26" s="655"/>
      <c r="CQ26" s="656"/>
      <c r="CR26" s="657">
        <v>2659042</v>
      </c>
      <c r="CS26" s="658"/>
      <c r="CT26" s="658"/>
      <c r="CU26" s="658"/>
      <c r="CV26" s="658"/>
      <c r="CW26" s="658"/>
      <c r="CX26" s="658"/>
      <c r="CY26" s="659"/>
      <c r="CZ26" s="662">
        <v>8.4</v>
      </c>
      <c r="DA26" s="686"/>
      <c r="DB26" s="686"/>
      <c r="DC26" s="692"/>
      <c r="DD26" s="666">
        <v>2411827</v>
      </c>
      <c r="DE26" s="658"/>
      <c r="DF26" s="658"/>
      <c r="DG26" s="658"/>
      <c r="DH26" s="658"/>
      <c r="DI26" s="658"/>
      <c r="DJ26" s="658"/>
      <c r="DK26" s="659"/>
      <c r="DL26" s="666" t="s">
        <v>129</v>
      </c>
      <c r="DM26" s="658"/>
      <c r="DN26" s="658"/>
      <c r="DO26" s="658"/>
      <c r="DP26" s="658"/>
      <c r="DQ26" s="658"/>
      <c r="DR26" s="658"/>
      <c r="DS26" s="658"/>
      <c r="DT26" s="658"/>
      <c r="DU26" s="658"/>
      <c r="DV26" s="659"/>
      <c r="DW26" s="662" t="s">
        <v>129</v>
      </c>
      <c r="DX26" s="686"/>
      <c r="DY26" s="686"/>
      <c r="DZ26" s="686"/>
      <c r="EA26" s="686"/>
      <c r="EB26" s="686"/>
      <c r="EC26" s="687"/>
    </row>
    <row r="27" spans="2:133" ht="11.25" customHeight="1" x14ac:dyDescent="0.15">
      <c r="B27" s="654" t="s">
        <v>296</v>
      </c>
      <c r="C27" s="655"/>
      <c r="D27" s="655"/>
      <c r="E27" s="655"/>
      <c r="F27" s="655"/>
      <c r="G27" s="655"/>
      <c r="H27" s="655"/>
      <c r="I27" s="655"/>
      <c r="J27" s="655"/>
      <c r="K27" s="655"/>
      <c r="L27" s="655"/>
      <c r="M27" s="655"/>
      <c r="N27" s="655"/>
      <c r="O27" s="655"/>
      <c r="P27" s="655"/>
      <c r="Q27" s="656"/>
      <c r="R27" s="657">
        <v>18822596</v>
      </c>
      <c r="S27" s="658"/>
      <c r="T27" s="658"/>
      <c r="U27" s="658"/>
      <c r="V27" s="658"/>
      <c r="W27" s="658"/>
      <c r="X27" s="658"/>
      <c r="Y27" s="659"/>
      <c r="Z27" s="660">
        <v>56.1</v>
      </c>
      <c r="AA27" s="660"/>
      <c r="AB27" s="660"/>
      <c r="AC27" s="660"/>
      <c r="AD27" s="661">
        <v>17791250</v>
      </c>
      <c r="AE27" s="661"/>
      <c r="AF27" s="661"/>
      <c r="AG27" s="661"/>
      <c r="AH27" s="661"/>
      <c r="AI27" s="661"/>
      <c r="AJ27" s="661"/>
      <c r="AK27" s="661"/>
      <c r="AL27" s="662">
        <v>99.099998474121094</v>
      </c>
      <c r="AM27" s="663"/>
      <c r="AN27" s="663"/>
      <c r="AO27" s="664"/>
      <c r="AP27" s="654" t="s">
        <v>297</v>
      </c>
      <c r="AQ27" s="655"/>
      <c r="AR27" s="655"/>
      <c r="AS27" s="655"/>
      <c r="AT27" s="655"/>
      <c r="AU27" s="655"/>
      <c r="AV27" s="655"/>
      <c r="AW27" s="655"/>
      <c r="AX27" s="655"/>
      <c r="AY27" s="655"/>
      <c r="AZ27" s="655"/>
      <c r="BA27" s="655"/>
      <c r="BB27" s="655"/>
      <c r="BC27" s="655"/>
      <c r="BD27" s="655"/>
      <c r="BE27" s="655"/>
      <c r="BF27" s="656"/>
      <c r="BG27" s="657">
        <v>13386977</v>
      </c>
      <c r="BH27" s="658"/>
      <c r="BI27" s="658"/>
      <c r="BJ27" s="658"/>
      <c r="BK27" s="658"/>
      <c r="BL27" s="658"/>
      <c r="BM27" s="658"/>
      <c r="BN27" s="659"/>
      <c r="BO27" s="660">
        <v>100</v>
      </c>
      <c r="BP27" s="660"/>
      <c r="BQ27" s="660"/>
      <c r="BR27" s="660"/>
      <c r="BS27" s="661" t="s">
        <v>129</v>
      </c>
      <c r="BT27" s="661"/>
      <c r="BU27" s="661"/>
      <c r="BV27" s="661"/>
      <c r="BW27" s="661"/>
      <c r="BX27" s="661"/>
      <c r="BY27" s="661"/>
      <c r="BZ27" s="661"/>
      <c r="CA27" s="661"/>
      <c r="CB27" s="665"/>
      <c r="CD27" s="654" t="s">
        <v>298</v>
      </c>
      <c r="CE27" s="655"/>
      <c r="CF27" s="655"/>
      <c r="CG27" s="655"/>
      <c r="CH27" s="655"/>
      <c r="CI27" s="655"/>
      <c r="CJ27" s="655"/>
      <c r="CK27" s="655"/>
      <c r="CL27" s="655"/>
      <c r="CM27" s="655"/>
      <c r="CN27" s="655"/>
      <c r="CO27" s="655"/>
      <c r="CP27" s="655"/>
      <c r="CQ27" s="656"/>
      <c r="CR27" s="657">
        <v>8355922</v>
      </c>
      <c r="CS27" s="684"/>
      <c r="CT27" s="684"/>
      <c r="CU27" s="684"/>
      <c r="CV27" s="684"/>
      <c r="CW27" s="684"/>
      <c r="CX27" s="684"/>
      <c r="CY27" s="685"/>
      <c r="CZ27" s="662">
        <v>26.5</v>
      </c>
      <c r="DA27" s="686"/>
      <c r="DB27" s="686"/>
      <c r="DC27" s="692"/>
      <c r="DD27" s="666">
        <v>2282787</v>
      </c>
      <c r="DE27" s="684"/>
      <c r="DF27" s="684"/>
      <c r="DG27" s="684"/>
      <c r="DH27" s="684"/>
      <c r="DI27" s="684"/>
      <c r="DJ27" s="684"/>
      <c r="DK27" s="685"/>
      <c r="DL27" s="666">
        <v>2275415</v>
      </c>
      <c r="DM27" s="684"/>
      <c r="DN27" s="684"/>
      <c r="DO27" s="684"/>
      <c r="DP27" s="684"/>
      <c r="DQ27" s="684"/>
      <c r="DR27" s="684"/>
      <c r="DS27" s="684"/>
      <c r="DT27" s="684"/>
      <c r="DU27" s="684"/>
      <c r="DV27" s="685"/>
      <c r="DW27" s="662">
        <v>11.5</v>
      </c>
      <c r="DX27" s="686"/>
      <c r="DY27" s="686"/>
      <c r="DZ27" s="686"/>
      <c r="EA27" s="686"/>
      <c r="EB27" s="686"/>
      <c r="EC27" s="687"/>
    </row>
    <row r="28" spans="2:133" ht="11.25" customHeight="1" x14ac:dyDescent="0.15">
      <c r="B28" s="654" t="s">
        <v>299</v>
      </c>
      <c r="C28" s="655"/>
      <c r="D28" s="655"/>
      <c r="E28" s="655"/>
      <c r="F28" s="655"/>
      <c r="G28" s="655"/>
      <c r="H28" s="655"/>
      <c r="I28" s="655"/>
      <c r="J28" s="655"/>
      <c r="K28" s="655"/>
      <c r="L28" s="655"/>
      <c r="M28" s="655"/>
      <c r="N28" s="655"/>
      <c r="O28" s="655"/>
      <c r="P28" s="655"/>
      <c r="Q28" s="656"/>
      <c r="R28" s="657">
        <v>13829</v>
      </c>
      <c r="S28" s="658"/>
      <c r="T28" s="658"/>
      <c r="U28" s="658"/>
      <c r="V28" s="658"/>
      <c r="W28" s="658"/>
      <c r="X28" s="658"/>
      <c r="Y28" s="659"/>
      <c r="Z28" s="660">
        <v>0</v>
      </c>
      <c r="AA28" s="660"/>
      <c r="AB28" s="660"/>
      <c r="AC28" s="660"/>
      <c r="AD28" s="661">
        <v>13829</v>
      </c>
      <c r="AE28" s="661"/>
      <c r="AF28" s="661"/>
      <c r="AG28" s="661"/>
      <c r="AH28" s="661"/>
      <c r="AI28" s="661"/>
      <c r="AJ28" s="661"/>
      <c r="AK28" s="661"/>
      <c r="AL28" s="662">
        <v>0.1</v>
      </c>
      <c r="AM28" s="663"/>
      <c r="AN28" s="663"/>
      <c r="AO28" s="664"/>
      <c r="AP28" s="654"/>
      <c r="AQ28" s="655"/>
      <c r="AR28" s="655"/>
      <c r="AS28" s="655"/>
      <c r="AT28" s="655"/>
      <c r="AU28" s="655"/>
      <c r="AV28" s="655"/>
      <c r="AW28" s="655"/>
      <c r="AX28" s="655"/>
      <c r="AY28" s="655"/>
      <c r="AZ28" s="655"/>
      <c r="BA28" s="655"/>
      <c r="BB28" s="655"/>
      <c r="BC28" s="655"/>
      <c r="BD28" s="655"/>
      <c r="BE28" s="655"/>
      <c r="BF28" s="656"/>
      <c r="BG28" s="657"/>
      <c r="BH28" s="658"/>
      <c r="BI28" s="658"/>
      <c r="BJ28" s="658"/>
      <c r="BK28" s="658"/>
      <c r="BL28" s="658"/>
      <c r="BM28" s="658"/>
      <c r="BN28" s="659"/>
      <c r="BO28" s="660"/>
      <c r="BP28" s="660"/>
      <c r="BQ28" s="660"/>
      <c r="BR28" s="660"/>
      <c r="BS28" s="666"/>
      <c r="BT28" s="658"/>
      <c r="BU28" s="658"/>
      <c r="BV28" s="658"/>
      <c r="BW28" s="658"/>
      <c r="BX28" s="658"/>
      <c r="BY28" s="658"/>
      <c r="BZ28" s="658"/>
      <c r="CA28" s="658"/>
      <c r="CB28" s="667"/>
      <c r="CD28" s="654" t="s">
        <v>300</v>
      </c>
      <c r="CE28" s="655"/>
      <c r="CF28" s="655"/>
      <c r="CG28" s="655"/>
      <c r="CH28" s="655"/>
      <c r="CI28" s="655"/>
      <c r="CJ28" s="655"/>
      <c r="CK28" s="655"/>
      <c r="CL28" s="655"/>
      <c r="CM28" s="655"/>
      <c r="CN28" s="655"/>
      <c r="CO28" s="655"/>
      <c r="CP28" s="655"/>
      <c r="CQ28" s="656"/>
      <c r="CR28" s="657">
        <v>2928148</v>
      </c>
      <c r="CS28" s="658"/>
      <c r="CT28" s="658"/>
      <c r="CU28" s="658"/>
      <c r="CV28" s="658"/>
      <c r="CW28" s="658"/>
      <c r="CX28" s="658"/>
      <c r="CY28" s="659"/>
      <c r="CZ28" s="662">
        <v>9.3000000000000007</v>
      </c>
      <c r="DA28" s="686"/>
      <c r="DB28" s="686"/>
      <c r="DC28" s="692"/>
      <c r="DD28" s="666">
        <v>2928148</v>
      </c>
      <c r="DE28" s="658"/>
      <c r="DF28" s="658"/>
      <c r="DG28" s="658"/>
      <c r="DH28" s="658"/>
      <c r="DI28" s="658"/>
      <c r="DJ28" s="658"/>
      <c r="DK28" s="659"/>
      <c r="DL28" s="666">
        <v>2914825</v>
      </c>
      <c r="DM28" s="658"/>
      <c r="DN28" s="658"/>
      <c r="DO28" s="658"/>
      <c r="DP28" s="658"/>
      <c r="DQ28" s="658"/>
      <c r="DR28" s="658"/>
      <c r="DS28" s="658"/>
      <c r="DT28" s="658"/>
      <c r="DU28" s="658"/>
      <c r="DV28" s="659"/>
      <c r="DW28" s="662">
        <v>14.7</v>
      </c>
      <c r="DX28" s="686"/>
      <c r="DY28" s="686"/>
      <c r="DZ28" s="686"/>
      <c r="EA28" s="686"/>
      <c r="EB28" s="686"/>
      <c r="EC28" s="687"/>
    </row>
    <row r="29" spans="2:133" ht="11.25" customHeight="1" x14ac:dyDescent="0.15">
      <c r="B29" s="654" t="s">
        <v>301</v>
      </c>
      <c r="C29" s="655"/>
      <c r="D29" s="655"/>
      <c r="E29" s="655"/>
      <c r="F29" s="655"/>
      <c r="G29" s="655"/>
      <c r="H29" s="655"/>
      <c r="I29" s="655"/>
      <c r="J29" s="655"/>
      <c r="K29" s="655"/>
      <c r="L29" s="655"/>
      <c r="M29" s="655"/>
      <c r="N29" s="655"/>
      <c r="O29" s="655"/>
      <c r="P29" s="655"/>
      <c r="Q29" s="656"/>
      <c r="R29" s="657">
        <v>88039</v>
      </c>
      <c r="S29" s="658"/>
      <c r="T29" s="658"/>
      <c r="U29" s="658"/>
      <c r="V29" s="658"/>
      <c r="W29" s="658"/>
      <c r="X29" s="658"/>
      <c r="Y29" s="659"/>
      <c r="Z29" s="660">
        <v>0.3</v>
      </c>
      <c r="AA29" s="660"/>
      <c r="AB29" s="660"/>
      <c r="AC29" s="660"/>
      <c r="AD29" s="661" t="s">
        <v>129</v>
      </c>
      <c r="AE29" s="661"/>
      <c r="AF29" s="661"/>
      <c r="AG29" s="661"/>
      <c r="AH29" s="661"/>
      <c r="AI29" s="661"/>
      <c r="AJ29" s="661"/>
      <c r="AK29" s="661"/>
      <c r="AL29" s="662" t="s">
        <v>129</v>
      </c>
      <c r="AM29" s="663"/>
      <c r="AN29" s="663"/>
      <c r="AO29" s="664"/>
      <c r="AP29" s="675"/>
      <c r="AQ29" s="676"/>
      <c r="AR29" s="676"/>
      <c r="AS29" s="676"/>
      <c r="AT29" s="676"/>
      <c r="AU29" s="676"/>
      <c r="AV29" s="676"/>
      <c r="AW29" s="676"/>
      <c r="AX29" s="676"/>
      <c r="AY29" s="676"/>
      <c r="AZ29" s="676"/>
      <c r="BA29" s="676"/>
      <c r="BB29" s="676"/>
      <c r="BC29" s="676"/>
      <c r="BD29" s="676"/>
      <c r="BE29" s="676"/>
      <c r="BF29" s="677"/>
      <c r="BG29" s="657"/>
      <c r="BH29" s="658"/>
      <c r="BI29" s="658"/>
      <c r="BJ29" s="658"/>
      <c r="BK29" s="658"/>
      <c r="BL29" s="658"/>
      <c r="BM29" s="658"/>
      <c r="BN29" s="659"/>
      <c r="BO29" s="660"/>
      <c r="BP29" s="660"/>
      <c r="BQ29" s="660"/>
      <c r="BR29" s="660"/>
      <c r="BS29" s="661"/>
      <c r="BT29" s="661"/>
      <c r="BU29" s="661"/>
      <c r="BV29" s="661"/>
      <c r="BW29" s="661"/>
      <c r="BX29" s="661"/>
      <c r="BY29" s="661"/>
      <c r="BZ29" s="661"/>
      <c r="CA29" s="661"/>
      <c r="CB29" s="665"/>
      <c r="CD29" s="695" t="s">
        <v>302</v>
      </c>
      <c r="CE29" s="696"/>
      <c r="CF29" s="654" t="s">
        <v>70</v>
      </c>
      <c r="CG29" s="655"/>
      <c r="CH29" s="655"/>
      <c r="CI29" s="655"/>
      <c r="CJ29" s="655"/>
      <c r="CK29" s="655"/>
      <c r="CL29" s="655"/>
      <c r="CM29" s="655"/>
      <c r="CN29" s="655"/>
      <c r="CO29" s="655"/>
      <c r="CP29" s="655"/>
      <c r="CQ29" s="656"/>
      <c r="CR29" s="657">
        <v>2928148</v>
      </c>
      <c r="CS29" s="684"/>
      <c r="CT29" s="684"/>
      <c r="CU29" s="684"/>
      <c r="CV29" s="684"/>
      <c r="CW29" s="684"/>
      <c r="CX29" s="684"/>
      <c r="CY29" s="685"/>
      <c r="CZ29" s="662">
        <v>9.3000000000000007</v>
      </c>
      <c r="DA29" s="686"/>
      <c r="DB29" s="686"/>
      <c r="DC29" s="692"/>
      <c r="DD29" s="666">
        <v>2928148</v>
      </c>
      <c r="DE29" s="684"/>
      <c r="DF29" s="684"/>
      <c r="DG29" s="684"/>
      <c r="DH29" s="684"/>
      <c r="DI29" s="684"/>
      <c r="DJ29" s="684"/>
      <c r="DK29" s="685"/>
      <c r="DL29" s="666">
        <v>2914825</v>
      </c>
      <c r="DM29" s="684"/>
      <c r="DN29" s="684"/>
      <c r="DO29" s="684"/>
      <c r="DP29" s="684"/>
      <c r="DQ29" s="684"/>
      <c r="DR29" s="684"/>
      <c r="DS29" s="684"/>
      <c r="DT29" s="684"/>
      <c r="DU29" s="684"/>
      <c r="DV29" s="685"/>
      <c r="DW29" s="662">
        <v>14.7</v>
      </c>
      <c r="DX29" s="686"/>
      <c r="DY29" s="686"/>
      <c r="DZ29" s="686"/>
      <c r="EA29" s="686"/>
      <c r="EB29" s="686"/>
      <c r="EC29" s="687"/>
    </row>
    <row r="30" spans="2:133" ht="11.25" customHeight="1" x14ac:dyDescent="0.15">
      <c r="B30" s="654" t="s">
        <v>303</v>
      </c>
      <c r="C30" s="655"/>
      <c r="D30" s="655"/>
      <c r="E30" s="655"/>
      <c r="F30" s="655"/>
      <c r="G30" s="655"/>
      <c r="H30" s="655"/>
      <c r="I30" s="655"/>
      <c r="J30" s="655"/>
      <c r="K30" s="655"/>
      <c r="L30" s="655"/>
      <c r="M30" s="655"/>
      <c r="N30" s="655"/>
      <c r="O30" s="655"/>
      <c r="P30" s="655"/>
      <c r="Q30" s="656"/>
      <c r="R30" s="657">
        <v>259022</v>
      </c>
      <c r="S30" s="658"/>
      <c r="T30" s="658"/>
      <c r="U30" s="658"/>
      <c r="V30" s="658"/>
      <c r="W30" s="658"/>
      <c r="X30" s="658"/>
      <c r="Y30" s="659"/>
      <c r="Z30" s="660">
        <v>0.8</v>
      </c>
      <c r="AA30" s="660"/>
      <c r="AB30" s="660"/>
      <c r="AC30" s="660"/>
      <c r="AD30" s="661">
        <v>56267</v>
      </c>
      <c r="AE30" s="661"/>
      <c r="AF30" s="661"/>
      <c r="AG30" s="661"/>
      <c r="AH30" s="661"/>
      <c r="AI30" s="661"/>
      <c r="AJ30" s="661"/>
      <c r="AK30" s="661"/>
      <c r="AL30" s="662">
        <v>0.3</v>
      </c>
      <c r="AM30" s="663"/>
      <c r="AN30" s="663"/>
      <c r="AO30" s="664"/>
      <c r="AP30" s="639" t="s">
        <v>221</v>
      </c>
      <c r="AQ30" s="640"/>
      <c r="AR30" s="640"/>
      <c r="AS30" s="640"/>
      <c r="AT30" s="640"/>
      <c r="AU30" s="640"/>
      <c r="AV30" s="640"/>
      <c r="AW30" s="640"/>
      <c r="AX30" s="640"/>
      <c r="AY30" s="640"/>
      <c r="AZ30" s="640"/>
      <c r="BA30" s="640"/>
      <c r="BB30" s="640"/>
      <c r="BC30" s="640"/>
      <c r="BD30" s="640"/>
      <c r="BE30" s="640"/>
      <c r="BF30" s="641"/>
      <c r="BG30" s="639" t="s">
        <v>304</v>
      </c>
      <c r="BH30" s="693"/>
      <c r="BI30" s="693"/>
      <c r="BJ30" s="693"/>
      <c r="BK30" s="693"/>
      <c r="BL30" s="693"/>
      <c r="BM30" s="693"/>
      <c r="BN30" s="693"/>
      <c r="BO30" s="693"/>
      <c r="BP30" s="693"/>
      <c r="BQ30" s="694"/>
      <c r="BR30" s="639" t="s">
        <v>305</v>
      </c>
      <c r="BS30" s="693"/>
      <c r="BT30" s="693"/>
      <c r="BU30" s="693"/>
      <c r="BV30" s="693"/>
      <c r="BW30" s="693"/>
      <c r="BX30" s="693"/>
      <c r="BY30" s="693"/>
      <c r="BZ30" s="693"/>
      <c r="CA30" s="693"/>
      <c r="CB30" s="694"/>
      <c r="CD30" s="697"/>
      <c r="CE30" s="698"/>
      <c r="CF30" s="654" t="s">
        <v>306</v>
      </c>
      <c r="CG30" s="655"/>
      <c r="CH30" s="655"/>
      <c r="CI30" s="655"/>
      <c r="CJ30" s="655"/>
      <c r="CK30" s="655"/>
      <c r="CL30" s="655"/>
      <c r="CM30" s="655"/>
      <c r="CN30" s="655"/>
      <c r="CO30" s="655"/>
      <c r="CP30" s="655"/>
      <c r="CQ30" s="656"/>
      <c r="CR30" s="657">
        <v>2840232</v>
      </c>
      <c r="CS30" s="658"/>
      <c r="CT30" s="658"/>
      <c r="CU30" s="658"/>
      <c r="CV30" s="658"/>
      <c r="CW30" s="658"/>
      <c r="CX30" s="658"/>
      <c r="CY30" s="659"/>
      <c r="CZ30" s="662">
        <v>9</v>
      </c>
      <c r="DA30" s="686"/>
      <c r="DB30" s="686"/>
      <c r="DC30" s="692"/>
      <c r="DD30" s="666">
        <v>2840232</v>
      </c>
      <c r="DE30" s="658"/>
      <c r="DF30" s="658"/>
      <c r="DG30" s="658"/>
      <c r="DH30" s="658"/>
      <c r="DI30" s="658"/>
      <c r="DJ30" s="658"/>
      <c r="DK30" s="659"/>
      <c r="DL30" s="666">
        <v>2826909</v>
      </c>
      <c r="DM30" s="658"/>
      <c r="DN30" s="658"/>
      <c r="DO30" s="658"/>
      <c r="DP30" s="658"/>
      <c r="DQ30" s="658"/>
      <c r="DR30" s="658"/>
      <c r="DS30" s="658"/>
      <c r="DT30" s="658"/>
      <c r="DU30" s="658"/>
      <c r="DV30" s="659"/>
      <c r="DW30" s="662">
        <v>14.3</v>
      </c>
      <c r="DX30" s="686"/>
      <c r="DY30" s="686"/>
      <c r="DZ30" s="686"/>
      <c r="EA30" s="686"/>
      <c r="EB30" s="686"/>
      <c r="EC30" s="687"/>
    </row>
    <row r="31" spans="2:133" ht="11.25" customHeight="1" x14ac:dyDescent="0.15">
      <c r="B31" s="654" t="s">
        <v>307</v>
      </c>
      <c r="C31" s="655"/>
      <c r="D31" s="655"/>
      <c r="E31" s="655"/>
      <c r="F31" s="655"/>
      <c r="G31" s="655"/>
      <c r="H31" s="655"/>
      <c r="I31" s="655"/>
      <c r="J31" s="655"/>
      <c r="K31" s="655"/>
      <c r="L31" s="655"/>
      <c r="M31" s="655"/>
      <c r="N31" s="655"/>
      <c r="O31" s="655"/>
      <c r="P31" s="655"/>
      <c r="Q31" s="656"/>
      <c r="R31" s="657">
        <v>247593</v>
      </c>
      <c r="S31" s="658"/>
      <c r="T31" s="658"/>
      <c r="U31" s="658"/>
      <c r="V31" s="658"/>
      <c r="W31" s="658"/>
      <c r="X31" s="658"/>
      <c r="Y31" s="659"/>
      <c r="Z31" s="660">
        <v>0.7</v>
      </c>
      <c r="AA31" s="660"/>
      <c r="AB31" s="660"/>
      <c r="AC31" s="660"/>
      <c r="AD31" s="661">
        <v>757</v>
      </c>
      <c r="AE31" s="661"/>
      <c r="AF31" s="661"/>
      <c r="AG31" s="661"/>
      <c r="AH31" s="661"/>
      <c r="AI31" s="661"/>
      <c r="AJ31" s="661"/>
      <c r="AK31" s="661"/>
      <c r="AL31" s="662">
        <v>0</v>
      </c>
      <c r="AM31" s="663"/>
      <c r="AN31" s="663"/>
      <c r="AO31" s="664"/>
      <c r="AP31" s="705" t="s">
        <v>308</v>
      </c>
      <c r="AQ31" s="706"/>
      <c r="AR31" s="706"/>
      <c r="AS31" s="706"/>
      <c r="AT31" s="711" t="s">
        <v>309</v>
      </c>
      <c r="AU31" s="353"/>
      <c r="AV31" s="353"/>
      <c r="AW31" s="353"/>
      <c r="AX31" s="643" t="s">
        <v>188</v>
      </c>
      <c r="AY31" s="644"/>
      <c r="AZ31" s="644"/>
      <c r="BA31" s="644"/>
      <c r="BB31" s="644"/>
      <c r="BC31" s="644"/>
      <c r="BD31" s="644"/>
      <c r="BE31" s="644"/>
      <c r="BF31" s="645"/>
      <c r="BG31" s="704">
        <v>99.1</v>
      </c>
      <c r="BH31" s="701"/>
      <c r="BI31" s="701"/>
      <c r="BJ31" s="701"/>
      <c r="BK31" s="701"/>
      <c r="BL31" s="701"/>
      <c r="BM31" s="652">
        <v>97.1</v>
      </c>
      <c r="BN31" s="701"/>
      <c r="BO31" s="701"/>
      <c r="BP31" s="701"/>
      <c r="BQ31" s="702"/>
      <c r="BR31" s="704">
        <v>99.1</v>
      </c>
      <c r="BS31" s="701"/>
      <c r="BT31" s="701"/>
      <c r="BU31" s="701"/>
      <c r="BV31" s="701"/>
      <c r="BW31" s="701"/>
      <c r="BX31" s="652">
        <v>97</v>
      </c>
      <c r="BY31" s="701"/>
      <c r="BZ31" s="701"/>
      <c r="CA31" s="701"/>
      <c r="CB31" s="702"/>
      <c r="CD31" s="697"/>
      <c r="CE31" s="698"/>
      <c r="CF31" s="654" t="s">
        <v>310</v>
      </c>
      <c r="CG31" s="655"/>
      <c r="CH31" s="655"/>
      <c r="CI31" s="655"/>
      <c r="CJ31" s="655"/>
      <c r="CK31" s="655"/>
      <c r="CL31" s="655"/>
      <c r="CM31" s="655"/>
      <c r="CN31" s="655"/>
      <c r="CO31" s="655"/>
      <c r="CP31" s="655"/>
      <c r="CQ31" s="656"/>
      <c r="CR31" s="657">
        <v>87916</v>
      </c>
      <c r="CS31" s="684"/>
      <c r="CT31" s="684"/>
      <c r="CU31" s="684"/>
      <c r="CV31" s="684"/>
      <c r="CW31" s="684"/>
      <c r="CX31" s="684"/>
      <c r="CY31" s="685"/>
      <c r="CZ31" s="662">
        <v>0.3</v>
      </c>
      <c r="DA31" s="686"/>
      <c r="DB31" s="686"/>
      <c r="DC31" s="692"/>
      <c r="DD31" s="666">
        <v>87916</v>
      </c>
      <c r="DE31" s="684"/>
      <c r="DF31" s="684"/>
      <c r="DG31" s="684"/>
      <c r="DH31" s="684"/>
      <c r="DI31" s="684"/>
      <c r="DJ31" s="684"/>
      <c r="DK31" s="685"/>
      <c r="DL31" s="666">
        <v>87916</v>
      </c>
      <c r="DM31" s="684"/>
      <c r="DN31" s="684"/>
      <c r="DO31" s="684"/>
      <c r="DP31" s="684"/>
      <c r="DQ31" s="684"/>
      <c r="DR31" s="684"/>
      <c r="DS31" s="684"/>
      <c r="DT31" s="684"/>
      <c r="DU31" s="684"/>
      <c r="DV31" s="685"/>
      <c r="DW31" s="662">
        <v>0.4</v>
      </c>
      <c r="DX31" s="686"/>
      <c r="DY31" s="686"/>
      <c r="DZ31" s="686"/>
      <c r="EA31" s="686"/>
      <c r="EB31" s="686"/>
      <c r="EC31" s="687"/>
    </row>
    <row r="32" spans="2:133" ht="11.25" customHeight="1" x14ac:dyDescent="0.15">
      <c r="B32" s="654" t="s">
        <v>311</v>
      </c>
      <c r="C32" s="655"/>
      <c r="D32" s="655"/>
      <c r="E32" s="655"/>
      <c r="F32" s="655"/>
      <c r="G32" s="655"/>
      <c r="H32" s="655"/>
      <c r="I32" s="655"/>
      <c r="J32" s="655"/>
      <c r="K32" s="655"/>
      <c r="L32" s="655"/>
      <c r="M32" s="655"/>
      <c r="N32" s="655"/>
      <c r="O32" s="655"/>
      <c r="P32" s="655"/>
      <c r="Q32" s="656"/>
      <c r="R32" s="657">
        <v>7032776</v>
      </c>
      <c r="S32" s="658"/>
      <c r="T32" s="658"/>
      <c r="U32" s="658"/>
      <c r="V32" s="658"/>
      <c r="W32" s="658"/>
      <c r="X32" s="658"/>
      <c r="Y32" s="659"/>
      <c r="Z32" s="660">
        <v>21</v>
      </c>
      <c r="AA32" s="660"/>
      <c r="AB32" s="660"/>
      <c r="AC32" s="660"/>
      <c r="AD32" s="661" t="s">
        <v>129</v>
      </c>
      <c r="AE32" s="661"/>
      <c r="AF32" s="661"/>
      <c r="AG32" s="661"/>
      <c r="AH32" s="661"/>
      <c r="AI32" s="661"/>
      <c r="AJ32" s="661"/>
      <c r="AK32" s="661"/>
      <c r="AL32" s="662" t="s">
        <v>129</v>
      </c>
      <c r="AM32" s="663"/>
      <c r="AN32" s="663"/>
      <c r="AO32" s="664"/>
      <c r="AP32" s="707"/>
      <c r="AQ32" s="708"/>
      <c r="AR32" s="708"/>
      <c r="AS32" s="708"/>
      <c r="AT32" s="712"/>
      <c r="AU32" s="349" t="s">
        <v>312</v>
      </c>
      <c r="AX32" s="654" t="s">
        <v>313</v>
      </c>
      <c r="AY32" s="655"/>
      <c r="AZ32" s="655"/>
      <c r="BA32" s="655"/>
      <c r="BB32" s="655"/>
      <c r="BC32" s="655"/>
      <c r="BD32" s="655"/>
      <c r="BE32" s="655"/>
      <c r="BF32" s="656"/>
      <c r="BG32" s="714">
        <v>98.7</v>
      </c>
      <c r="BH32" s="684"/>
      <c r="BI32" s="684"/>
      <c r="BJ32" s="684"/>
      <c r="BK32" s="684"/>
      <c r="BL32" s="684"/>
      <c r="BM32" s="663">
        <v>95.4</v>
      </c>
      <c r="BN32" s="684"/>
      <c r="BO32" s="684"/>
      <c r="BP32" s="684"/>
      <c r="BQ32" s="703"/>
      <c r="BR32" s="714">
        <v>98.7</v>
      </c>
      <c r="BS32" s="684"/>
      <c r="BT32" s="684"/>
      <c r="BU32" s="684"/>
      <c r="BV32" s="684"/>
      <c r="BW32" s="684"/>
      <c r="BX32" s="663">
        <v>95.4</v>
      </c>
      <c r="BY32" s="684"/>
      <c r="BZ32" s="684"/>
      <c r="CA32" s="684"/>
      <c r="CB32" s="703"/>
      <c r="CD32" s="699"/>
      <c r="CE32" s="700"/>
      <c r="CF32" s="654" t="s">
        <v>314</v>
      </c>
      <c r="CG32" s="655"/>
      <c r="CH32" s="655"/>
      <c r="CI32" s="655"/>
      <c r="CJ32" s="655"/>
      <c r="CK32" s="655"/>
      <c r="CL32" s="655"/>
      <c r="CM32" s="655"/>
      <c r="CN32" s="655"/>
      <c r="CO32" s="655"/>
      <c r="CP32" s="655"/>
      <c r="CQ32" s="656"/>
      <c r="CR32" s="657" t="s">
        <v>129</v>
      </c>
      <c r="CS32" s="658"/>
      <c r="CT32" s="658"/>
      <c r="CU32" s="658"/>
      <c r="CV32" s="658"/>
      <c r="CW32" s="658"/>
      <c r="CX32" s="658"/>
      <c r="CY32" s="659"/>
      <c r="CZ32" s="662" t="s">
        <v>129</v>
      </c>
      <c r="DA32" s="686"/>
      <c r="DB32" s="686"/>
      <c r="DC32" s="692"/>
      <c r="DD32" s="666" t="s">
        <v>129</v>
      </c>
      <c r="DE32" s="658"/>
      <c r="DF32" s="658"/>
      <c r="DG32" s="658"/>
      <c r="DH32" s="658"/>
      <c r="DI32" s="658"/>
      <c r="DJ32" s="658"/>
      <c r="DK32" s="659"/>
      <c r="DL32" s="666" t="s">
        <v>129</v>
      </c>
      <c r="DM32" s="658"/>
      <c r="DN32" s="658"/>
      <c r="DO32" s="658"/>
      <c r="DP32" s="658"/>
      <c r="DQ32" s="658"/>
      <c r="DR32" s="658"/>
      <c r="DS32" s="658"/>
      <c r="DT32" s="658"/>
      <c r="DU32" s="658"/>
      <c r="DV32" s="659"/>
      <c r="DW32" s="662" t="s">
        <v>129</v>
      </c>
      <c r="DX32" s="686"/>
      <c r="DY32" s="686"/>
      <c r="DZ32" s="686"/>
      <c r="EA32" s="686"/>
      <c r="EB32" s="686"/>
      <c r="EC32" s="687"/>
    </row>
    <row r="33" spans="2:133" ht="11.25" customHeight="1" x14ac:dyDescent="0.15">
      <c r="B33" s="688" t="s">
        <v>315</v>
      </c>
      <c r="C33" s="689"/>
      <c r="D33" s="689"/>
      <c r="E33" s="689"/>
      <c r="F33" s="689"/>
      <c r="G33" s="689"/>
      <c r="H33" s="689"/>
      <c r="I33" s="689"/>
      <c r="J33" s="689"/>
      <c r="K33" s="689"/>
      <c r="L33" s="689"/>
      <c r="M33" s="689"/>
      <c r="N33" s="689"/>
      <c r="O33" s="689"/>
      <c r="P33" s="689"/>
      <c r="Q33" s="690"/>
      <c r="R33" s="657" t="s">
        <v>129</v>
      </c>
      <c r="S33" s="658"/>
      <c r="T33" s="658"/>
      <c r="U33" s="658"/>
      <c r="V33" s="658"/>
      <c r="W33" s="658"/>
      <c r="X33" s="658"/>
      <c r="Y33" s="659"/>
      <c r="Z33" s="660" t="s">
        <v>129</v>
      </c>
      <c r="AA33" s="660"/>
      <c r="AB33" s="660"/>
      <c r="AC33" s="660"/>
      <c r="AD33" s="661" t="s">
        <v>129</v>
      </c>
      <c r="AE33" s="661"/>
      <c r="AF33" s="661"/>
      <c r="AG33" s="661"/>
      <c r="AH33" s="661"/>
      <c r="AI33" s="661"/>
      <c r="AJ33" s="661"/>
      <c r="AK33" s="661"/>
      <c r="AL33" s="662" t="s">
        <v>129</v>
      </c>
      <c r="AM33" s="663"/>
      <c r="AN33" s="663"/>
      <c r="AO33" s="664"/>
      <c r="AP33" s="709"/>
      <c r="AQ33" s="710"/>
      <c r="AR33" s="710"/>
      <c r="AS33" s="710"/>
      <c r="AT33" s="713"/>
      <c r="AU33" s="354"/>
      <c r="AV33" s="354"/>
      <c r="AW33" s="354"/>
      <c r="AX33" s="675" t="s">
        <v>316</v>
      </c>
      <c r="AY33" s="676"/>
      <c r="AZ33" s="676"/>
      <c r="BA33" s="676"/>
      <c r="BB33" s="676"/>
      <c r="BC33" s="676"/>
      <c r="BD33" s="676"/>
      <c r="BE33" s="676"/>
      <c r="BF33" s="677"/>
      <c r="BG33" s="715">
        <v>99.4</v>
      </c>
      <c r="BH33" s="716"/>
      <c r="BI33" s="716"/>
      <c r="BJ33" s="716"/>
      <c r="BK33" s="716"/>
      <c r="BL33" s="716"/>
      <c r="BM33" s="717">
        <v>98.5</v>
      </c>
      <c r="BN33" s="716"/>
      <c r="BO33" s="716"/>
      <c r="BP33" s="716"/>
      <c r="BQ33" s="718"/>
      <c r="BR33" s="715">
        <v>99.4</v>
      </c>
      <c r="BS33" s="716"/>
      <c r="BT33" s="716"/>
      <c r="BU33" s="716"/>
      <c r="BV33" s="716"/>
      <c r="BW33" s="716"/>
      <c r="BX33" s="717">
        <v>98.4</v>
      </c>
      <c r="BY33" s="716"/>
      <c r="BZ33" s="716"/>
      <c r="CA33" s="716"/>
      <c r="CB33" s="718"/>
      <c r="CD33" s="654" t="s">
        <v>317</v>
      </c>
      <c r="CE33" s="655"/>
      <c r="CF33" s="655"/>
      <c r="CG33" s="655"/>
      <c r="CH33" s="655"/>
      <c r="CI33" s="655"/>
      <c r="CJ33" s="655"/>
      <c r="CK33" s="655"/>
      <c r="CL33" s="655"/>
      <c r="CM33" s="655"/>
      <c r="CN33" s="655"/>
      <c r="CO33" s="655"/>
      <c r="CP33" s="655"/>
      <c r="CQ33" s="656"/>
      <c r="CR33" s="657">
        <v>13550804</v>
      </c>
      <c r="CS33" s="684"/>
      <c r="CT33" s="684"/>
      <c r="CU33" s="684"/>
      <c r="CV33" s="684"/>
      <c r="CW33" s="684"/>
      <c r="CX33" s="684"/>
      <c r="CY33" s="685"/>
      <c r="CZ33" s="662">
        <v>42.9</v>
      </c>
      <c r="DA33" s="686"/>
      <c r="DB33" s="686"/>
      <c r="DC33" s="692"/>
      <c r="DD33" s="666">
        <v>10504864</v>
      </c>
      <c r="DE33" s="684"/>
      <c r="DF33" s="684"/>
      <c r="DG33" s="684"/>
      <c r="DH33" s="684"/>
      <c r="DI33" s="684"/>
      <c r="DJ33" s="684"/>
      <c r="DK33" s="685"/>
      <c r="DL33" s="666">
        <v>7795574</v>
      </c>
      <c r="DM33" s="684"/>
      <c r="DN33" s="684"/>
      <c r="DO33" s="684"/>
      <c r="DP33" s="684"/>
      <c r="DQ33" s="684"/>
      <c r="DR33" s="684"/>
      <c r="DS33" s="684"/>
      <c r="DT33" s="684"/>
      <c r="DU33" s="684"/>
      <c r="DV33" s="685"/>
      <c r="DW33" s="662">
        <v>39.4</v>
      </c>
      <c r="DX33" s="686"/>
      <c r="DY33" s="686"/>
      <c r="DZ33" s="686"/>
      <c r="EA33" s="686"/>
      <c r="EB33" s="686"/>
      <c r="EC33" s="687"/>
    </row>
    <row r="34" spans="2:133" ht="11.25" customHeight="1" x14ac:dyDescent="0.15">
      <c r="B34" s="654" t="s">
        <v>318</v>
      </c>
      <c r="C34" s="655"/>
      <c r="D34" s="655"/>
      <c r="E34" s="655"/>
      <c r="F34" s="655"/>
      <c r="G34" s="655"/>
      <c r="H34" s="655"/>
      <c r="I34" s="655"/>
      <c r="J34" s="655"/>
      <c r="K34" s="655"/>
      <c r="L34" s="655"/>
      <c r="M34" s="655"/>
      <c r="N34" s="655"/>
      <c r="O34" s="655"/>
      <c r="P34" s="655"/>
      <c r="Q34" s="656"/>
      <c r="R34" s="657">
        <v>1944867</v>
      </c>
      <c r="S34" s="658"/>
      <c r="T34" s="658"/>
      <c r="U34" s="658"/>
      <c r="V34" s="658"/>
      <c r="W34" s="658"/>
      <c r="X34" s="658"/>
      <c r="Y34" s="659"/>
      <c r="Z34" s="660">
        <v>5.8</v>
      </c>
      <c r="AA34" s="660"/>
      <c r="AB34" s="660"/>
      <c r="AC34" s="660"/>
      <c r="AD34" s="661" t="s">
        <v>129</v>
      </c>
      <c r="AE34" s="661"/>
      <c r="AF34" s="661"/>
      <c r="AG34" s="661"/>
      <c r="AH34" s="661"/>
      <c r="AI34" s="661"/>
      <c r="AJ34" s="661"/>
      <c r="AK34" s="661"/>
      <c r="AL34" s="662" t="s">
        <v>129</v>
      </c>
      <c r="AM34" s="663"/>
      <c r="AN34" s="663"/>
      <c r="AO34" s="664"/>
      <c r="AP34" s="355"/>
      <c r="AQ34" s="356"/>
      <c r="AS34" s="353"/>
      <c r="AT34" s="353"/>
      <c r="AU34" s="353"/>
      <c r="AV34" s="353"/>
      <c r="AW34" s="353"/>
      <c r="AX34" s="353"/>
      <c r="AY34" s="353"/>
      <c r="AZ34" s="353"/>
      <c r="BA34" s="353"/>
      <c r="BB34" s="353"/>
      <c r="BC34" s="353"/>
      <c r="BD34" s="353"/>
      <c r="BE34" s="353"/>
      <c r="BF34" s="353"/>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D34" s="654" t="s">
        <v>319</v>
      </c>
      <c r="CE34" s="655"/>
      <c r="CF34" s="655"/>
      <c r="CG34" s="655"/>
      <c r="CH34" s="655"/>
      <c r="CI34" s="655"/>
      <c r="CJ34" s="655"/>
      <c r="CK34" s="655"/>
      <c r="CL34" s="655"/>
      <c r="CM34" s="655"/>
      <c r="CN34" s="655"/>
      <c r="CO34" s="655"/>
      <c r="CP34" s="655"/>
      <c r="CQ34" s="656"/>
      <c r="CR34" s="657">
        <v>5796026</v>
      </c>
      <c r="CS34" s="658"/>
      <c r="CT34" s="658"/>
      <c r="CU34" s="658"/>
      <c r="CV34" s="658"/>
      <c r="CW34" s="658"/>
      <c r="CX34" s="658"/>
      <c r="CY34" s="659"/>
      <c r="CZ34" s="662">
        <v>18.399999999999999</v>
      </c>
      <c r="DA34" s="686"/>
      <c r="DB34" s="686"/>
      <c r="DC34" s="692"/>
      <c r="DD34" s="666">
        <v>3930734</v>
      </c>
      <c r="DE34" s="658"/>
      <c r="DF34" s="658"/>
      <c r="DG34" s="658"/>
      <c r="DH34" s="658"/>
      <c r="DI34" s="658"/>
      <c r="DJ34" s="658"/>
      <c r="DK34" s="659"/>
      <c r="DL34" s="666">
        <v>3645926</v>
      </c>
      <c r="DM34" s="658"/>
      <c r="DN34" s="658"/>
      <c r="DO34" s="658"/>
      <c r="DP34" s="658"/>
      <c r="DQ34" s="658"/>
      <c r="DR34" s="658"/>
      <c r="DS34" s="658"/>
      <c r="DT34" s="658"/>
      <c r="DU34" s="658"/>
      <c r="DV34" s="659"/>
      <c r="DW34" s="662">
        <v>18.399999999999999</v>
      </c>
      <c r="DX34" s="686"/>
      <c r="DY34" s="686"/>
      <c r="DZ34" s="686"/>
      <c r="EA34" s="686"/>
      <c r="EB34" s="686"/>
      <c r="EC34" s="687"/>
    </row>
    <row r="35" spans="2:133" ht="11.25" customHeight="1" x14ac:dyDescent="0.15">
      <c r="B35" s="654" t="s">
        <v>320</v>
      </c>
      <c r="C35" s="655"/>
      <c r="D35" s="655"/>
      <c r="E35" s="655"/>
      <c r="F35" s="655"/>
      <c r="G35" s="655"/>
      <c r="H35" s="655"/>
      <c r="I35" s="655"/>
      <c r="J35" s="655"/>
      <c r="K35" s="655"/>
      <c r="L35" s="655"/>
      <c r="M35" s="655"/>
      <c r="N35" s="655"/>
      <c r="O35" s="655"/>
      <c r="P35" s="655"/>
      <c r="Q35" s="656"/>
      <c r="R35" s="657">
        <v>397851</v>
      </c>
      <c r="S35" s="658"/>
      <c r="T35" s="658"/>
      <c r="U35" s="658"/>
      <c r="V35" s="658"/>
      <c r="W35" s="658"/>
      <c r="X35" s="658"/>
      <c r="Y35" s="659"/>
      <c r="Z35" s="660">
        <v>1.2</v>
      </c>
      <c r="AA35" s="660"/>
      <c r="AB35" s="660"/>
      <c r="AC35" s="660"/>
      <c r="AD35" s="661">
        <v>9197</v>
      </c>
      <c r="AE35" s="661"/>
      <c r="AF35" s="661"/>
      <c r="AG35" s="661"/>
      <c r="AH35" s="661"/>
      <c r="AI35" s="661"/>
      <c r="AJ35" s="661"/>
      <c r="AK35" s="661"/>
      <c r="AL35" s="662">
        <v>0.1</v>
      </c>
      <c r="AM35" s="663"/>
      <c r="AN35" s="663"/>
      <c r="AO35" s="664"/>
      <c r="AP35" s="357"/>
      <c r="AQ35" s="639" t="s">
        <v>321</v>
      </c>
      <c r="AR35" s="640"/>
      <c r="AS35" s="640"/>
      <c r="AT35" s="640"/>
      <c r="AU35" s="640"/>
      <c r="AV35" s="640"/>
      <c r="AW35" s="640"/>
      <c r="AX35" s="640"/>
      <c r="AY35" s="640"/>
      <c r="AZ35" s="640"/>
      <c r="BA35" s="640"/>
      <c r="BB35" s="640"/>
      <c r="BC35" s="640"/>
      <c r="BD35" s="640"/>
      <c r="BE35" s="640"/>
      <c r="BF35" s="641"/>
      <c r="BG35" s="639" t="s">
        <v>322</v>
      </c>
      <c r="BH35" s="640"/>
      <c r="BI35" s="640"/>
      <c r="BJ35" s="640"/>
      <c r="BK35" s="640"/>
      <c r="BL35" s="640"/>
      <c r="BM35" s="640"/>
      <c r="BN35" s="640"/>
      <c r="BO35" s="640"/>
      <c r="BP35" s="640"/>
      <c r="BQ35" s="640"/>
      <c r="BR35" s="640"/>
      <c r="BS35" s="640"/>
      <c r="BT35" s="640"/>
      <c r="BU35" s="640"/>
      <c r="BV35" s="640"/>
      <c r="BW35" s="640"/>
      <c r="BX35" s="640"/>
      <c r="BY35" s="640"/>
      <c r="BZ35" s="640"/>
      <c r="CA35" s="640"/>
      <c r="CB35" s="641"/>
      <c r="CD35" s="654" t="s">
        <v>323</v>
      </c>
      <c r="CE35" s="655"/>
      <c r="CF35" s="655"/>
      <c r="CG35" s="655"/>
      <c r="CH35" s="655"/>
      <c r="CI35" s="655"/>
      <c r="CJ35" s="655"/>
      <c r="CK35" s="655"/>
      <c r="CL35" s="655"/>
      <c r="CM35" s="655"/>
      <c r="CN35" s="655"/>
      <c r="CO35" s="655"/>
      <c r="CP35" s="655"/>
      <c r="CQ35" s="656"/>
      <c r="CR35" s="657">
        <v>42138</v>
      </c>
      <c r="CS35" s="684"/>
      <c r="CT35" s="684"/>
      <c r="CU35" s="684"/>
      <c r="CV35" s="684"/>
      <c r="CW35" s="684"/>
      <c r="CX35" s="684"/>
      <c r="CY35" s="685"/>
      <c r="CZ35" s="662">
        <v>0.1</v>
      </c>
      <c r="DA35" s="686"/>
      <c r="DB35" s="686"/>
      <c r="DC35" s="692"/>
      <c r="DD35" s="666">
        <v>41201</v>
      </c>
      <c r="DE35" s="684"/>
      <c r="DF35" s="684"/>
      <c r="DG35" s="684"/>
      <c r="DH35" s="684"/>
      <c r="DI35" s="684"/>
      <c r="DJ35" s="684"/>
      <c r="DK35" s="685"/>
      <c r="DL35" s="666">
        <v>40152</v>
      </c>
      <c r="DM35" s="684"/>
      <c r="DN35" s="684"/>
      <c r="DO35" s="684"/>
      <c r="DP35" s="684"/>
      <c r="DQ35" s="684"/>
      <c r="DR35" s="684"/>
      <c r="DS35" s="684"/>
      <c r="DT35" s="684"/>
      <c r="DU35" s="684"/>
      <c r="DV35" s="685"/>
      <c r="DW35" s="662">
        <v>0.2</v>
      </c>
      <c r="DX35" s="686"/>
      <c r="DY35" s="686"/>
      <c r="DZ35" s="686"/>
      <c r="EA35" s="686"/>
      <c r="EB35" s="686"/>
      <c r="EC35" s="687"/>
    </row>
    <row r="36" spans="2:133" ht="11.25" customHeight="1" x14ac:dyDescent="0.15">
      <c r="B36" s="654" t="s">
        <v>324</v>
      </c>
      <c r="C36" s="655"/>
      <c r="D36" s="655"/>
      <c r="E36" s="655"/>
      <c r="F36" s="655"/>
      <c r="G36" s="655"/>
      <c r="H36" s="655"/>
      <c r="I36" s="655"/>
      <c r="J36" s="655"/>
      <c r="K36" s="655"/>
      <c r="L36" s="655"/>
      <c r="M36" s="655"/>
      <c r="N36" s="655"/>
      <c r="O36" s="655"/>
      <c r="P36" s="655"/>
      <c r="Q36" s="656"/>
      <c r="R36" s="657">
        <v>104617</v>
      </c>
      <c r="S36" s="658"/>
      <c r="T36" s="658"/>
      <c r="U36" s="658"/>
      <c r="V36" s="658"/>
      <c r="W36" s="658"/>
      <c r="X36" s="658"/>
      <c r="Y36" s="659"/>
      <c r="Z36" s="660">
        <v>0.3</v>
      </c>
      <c r="AA36" s="660"/>
      <c r="AB36" s="660"/>
      <c r="AC36" s="660"/>
      <c r="AD36" s="661" t="s">
        <v>129</v>
      </c>
      <c r="AE36" s="661"/>
      <c r="AF36" s="661"/>
      <c r="AG36" s="661"/>
      <c r="AH36" s="661"/>
      <c r="AI36" s="661"/>
      <c r="AJ36" s="661"/>
      <c r="AK36" s="661"/>
      <c r="AL36" s="662" t="s">
        <v>129</v>
      </c>
      <c r="AM36" s="663"/>
      <c r="AN36" s="663"/>
      <c r="AO36" s="664"/>
      <c r="AP36" s="357"/>
      <c r="AQ36" s="719" t="s">
        <v>325</v>
      </c>
      <c r="AR36" s="720"/>
      <c r="AS36" s="720"/>
      <c r="AT36" s="720"/>
      <c r="AU36" s="720"/>
      <c r="AV36" s="720"/>
      <c r="AW36" s="720"/>
      <c r="AX36" s="720"/>
      <c r="AY36" s="721"/>
      <c r="AZ36" s="646">
        <v>3248107</v>
      </c>
      <c r="BA36" s="647"/>
      <c r="BB36" s="647"/>
      <c r="BC36" s="647"/>
      <c r="BD36" s="647"/>
      <c r="BE36" s="647"/>
      <c r="BF36" s="722"/>
      <c r="BG36" s="643" t="s">
        <v>326</v>
      </c>
      <c r="BH36" s="644"/>
      <c r="BI36" s="644"/>
      <c r="BJ36" s="644"/>
      <c r="BK36" s="644"/>
      <c r="BL36" s="644"/>
      <c r="BM36" s="644"/>
      <c r="BN36" s="644"/>
      <c r="BO36" s="644"/>
      <c r="BP36" s="644"/>
      <c r="BQ36" s="644"/>
      <c r="BR36" s="644"/>
      <c r="BS36" s="644"/>
      <c r="BT36" s="644"/>
      <c r="BU36" s="645"/>
      <c r="BV36" s="646">
        <v>1</v>
      </c>
      <c r="BW36" s="647"/>
      <c r="BX36" s="647"/>
      <c r="BY36" s="647"/>
      <c r="BZ36" s="647"/>
      <c r="CA36" s="647"/>
      <c r="CB36" s="722"/>
      <c r="CD36" s="654" t="s">
        <v>327</v>
      </c>
      <c r="CE36" s="655"/>
      <c r="CF36" s="655"/>
      <c r="CG36" s="655"/>
      <c r="CH36" s="655"/>
      <c r="CI36" s="655"/>
      <c r="CJ36" s="655"/>
      <c r="CK36" s="655"/>
      <c r="CL36" s="655"/>
      <c r="CM36" s="655"/>
      <c r="CN36" s="655"/>
      <c r="CO36" s="655"/>
      <c r="CP36" s="655"/>
      <c r="CQ36" s="656"/>
      <c r="CR36" s="657">
        <v>3460894</v>
      </c>
      <c r="CS36" s="658"/>
      <c r="CT36" s="658"/>
      <c r="CU36" s="658"/>
      <c r="CV36" s="658"/>
      <c r="CW36" s="658"/>
      <c r="CX36" s="658"/>
      <c r="CY36" s="659"/>
      <c r="CZ36" s="662">
        <v>11</v>
      </c>
      <c r="DA36" s="686"/>
      <c r="DB36" s="686"/>
      <c r="DC36" s="692"/>
      <c r="DD36" s="666">
        <v>2982488</v>
      </c>
      <c r="DE36" s="658"/>
      <c r="DF36" s="658"/>
      <c r="DG36" s="658"/>
      <c r="DH36" s="658"/>
      <c r="DI36" s="658"/>
      <c r="DJ36" s="658"/>
      <c r="DK36" s="659"/>
      <c r="DL36" s="666">
        <v>2256478</v>
      </c>
      <c r="DM36" s="658"/>
      <c r="DN36" s="658"/>
      <c r="DO36" s="658"/>
      <c r="DP36" s="658"/>
      <c r="DQ36" s="658"/>
      <c r="DR36" s="658"/>
      <c r="DS36" s="658"/>
      <c r="DT36" s="658"/>
      <c r="DU36" s="658"/>
      <c r="DV36" s="659"/>
      <c r="DW36" s="662">
        <v>11.4</v>
      </c>
      <c r="DX36" s="686"/>
      <c r="DY36" s="686"/>
      <c r="DZ36" s="686"/>
      <c r="EA36" s="686"/>
      <c r="EB36" s="686"/>
      <c r="EC36" s="687"/>
    </row>
    <row r="37" spans="2:133" ht="11.25" customHeight="1" x14ac:dyDescent="0.15">
      <c r="B37" s="654" t="s">
        <v>328</v>
      </c>
      <c r="C37" s="655"/>
      <c r="D37" s="655"/>
      <c r="E37" s="655"/>
      <c r="F37" s="655"/>
      <c r="G37" s="655"/>
      <c r="H37" s="655"/>
      <c r="I37" s="655"/>
      <c r="J37" s="655"/>
      <c r="K37" s="655"/>
      <c r="L37" s="655"/>
      <c r="M37" s="655"/>
      <c r="N37" s="655"/>
      <c r="O37" s="655"/>
      <c r="P37" s="655"/>
      <c r="Q37" s="656"/>
      <c r="R37" s="657">
        <v>274069</v>
      </c>
      <c r="S37" s="658"/>
      <c r="T37" s="658"/>
      <c r="U37" s="658"/>
      <c r="V37" s="658"/>
      <c r="W37" s="658"/>
      <c r="X37" s="658"/>
      <c r="Y37" s="659"/>
      <c r="Z37" s="660">
        <v>0.8</v>
      </c>
      <c r="AA37" s="660"/>
      <c r="AB37" s="660"/>
      <c r="AC37" s="660"/>
      <c r="AD37" s="661" t="s">
        <v>129</v>
      </c>
      <c r="AE37" s="661"/>
      <c r="AF37" s="661"/>
      <c r="AG37" s="661"/>
      <c r="AH37" s="661"/>
      <c r="AI37" s="661"/>
      <c r="AJ37" s="661"/>
      <c r="AK37" s="661"/>
      <c r="AL37" s="662" t="s">
        <v>129</v>
      </c>
      <c r="AM37" s="663"/>
      <c r="AN37" s="663"/>
      <c r="AO37" s="664"/>
      <c r="AQ37" s="723" t="s">
        <v>329</v>
      </c>
      <c r="AR37" s="724"/>
      <c r="AS37" s="724"/>
      <c r="AT37" s="724"/>
      <c r="AU37" s="724"/>
      <c r="AV37" s="724"/>
      <c r="AW37" s="724"/>
      <c r="AX37" s="724"/>
      <c r="AY37" s="725"/>
      <c r="AZ37" s="657">
        <v>809881</v>
      </c>
      <c r="BA37" s="658"/>
      <c r="BB37" s="658"/>
      <c r="BC37" s="658"/>
      <c r="BD37" s="684"/>
      <c r="BE37" s="684"/>
      <c r="BF37" s="703"/>
      <c r="BG37" s="654" t="s">
        <v>330</v>
      </c>
      <c r="BH37" s="655"/>
      <c r="BI37" s="655"/>
      <c r="BJ37" s="655"/>
      <c r="BK37" s="655"/>
      <c r="BL37" s="655"/>
      <c r="BM37" s="655"/>
      <c r="BN37" s="655"/>
      <c r="BO37" s="655"/>
      <c r="BP37" s="655"/>
      <c r="BQ37" s="655"/>
      <c r="BR37" s="655"/>
      <c r="BS37" s="655"/>
      <c r="BT37" s="655"/>
      <c r="BU37" s="656"/>
      <c r="BV37" s="657">
        <v>-11335</v>
      </c>
      <c r="BW37" s="658"/>
      <c r="BX37" s="658"/>
      <c r="BY37" s="658"/>
      <c r="BZ37" s="658"/>
      <c r="CA37" s="658"/>
      <c r="CB37" s="667"/>
      <c r="CD37" s="654" t="s">
        <v>331</v>
      </c>
      <c r="CE37" s="655"/>
      <c r="CF37" s="655"/>
      <c r="CG37" s="655"/>
      <c r="CH37" s="655"/>
      <c r="CI37" s="655"/>
      <c r="CJ37" s="655"/>
      <c r="CK37" s="655"/>
      <c r="CL37" s="655"/>
      <c r="CM37" s="655"/>
      <c r="CN37" s="655"/>
      <c r="CO37" s="655"/>
      <c r="CP37" s="655"/>
      <c r="CQ37" s="656"/>
      <c r="CR37" s="657">
        <v>1365142</v>
      </c>
      <c r="CS37" s="684"/>
      <c r="CT37" s="684"/>
      <c r="CU37" s="684"/>
      <c r="CV37" s="684"/>
      <c r="CW37" s="684"/>
      <c r="CX37" s="684"/>
      <c r="CY37" s="685"/>
      <c r="CZ37" s="662">
        <v>4.3</v>
      </c>
      <c r="DA37" s="686"/>
      <c r="DB37" s="686"/>
      <c r="DC37" s="692"/>
      <c r="DD37" s="666">
        <v>1365142</v>
      </c>
      <c r="DE37" s="684"/>
      <c r="DF37" s="684"/>
      <c r="DG37" s="684"/>
      <c r="DH37" s="684"/>
      <c r="DI37" s="684"/>
      <c r="DJ37" s="684"/>
      <c r="DK37" s="685"/>
      <c r="DL37" s="666">
        <v>1065560</v>
      </c>
      <c r="DM37" s="684"/>
      <c r="DN37" s="684"/>
      <c r="DO37" s="684"/>
      <c r="DP37" s="684"/>
      <c r="DQ37" s="684"/>
      <c r="DR37" s="684"/>
      <c r="DS37" s="684"/>
      <c r="DT37" s="684"/>
      <c r="DU37" s="684"/>
      <c r="DV37" s="685"/>
      <c r="DW37" s="662">
        <v>5.4</v>
      </c>
      <c r="DX37" s="686"/>
      <c r="DY37" s="686"/>
      <c r="DZ37" s="686"/>
      <c r="EA37" s="686"/>
      <c r="EB37" s="686"/>
      <c r="EC37" s="687"/>
    </row>
    <row r="38" spans="2:133" ht="11.25" customHeight="1" x14ac:dyDescent="0.15">
      <c r="B38" s="654" t="s">
        <v>332</v>
      </c>
      <c r="C38" s="655"/>
      <c r="D38" s="655"/>
      <c r="E38" s="655"/>
      <c r="F38" s="655"/>
      <c r="G38" s="655"/>
      <c r="H38" s="655"/>
      <c r="I38" s="655"/>
      <c r="J38" s="655"/>
      <c r="K38" s="655"/>
      <c r="L38" s="655"/>
      <c r="M38" s="655"/>
      <c r="N38" s="655"/>
      <c r="O38" s="655"/>
      <c r="P38" s="655"/>
      <c r="Q38" s="656"/>
      <c r="R38" s="657">
        <v>712294</v>
      </c>
      <c r="S38" s="658"/>
      <c r="T38" s="658"/>
      <c r="U38" s="658"/>
      <c r="V38" s="658"/>
      <c r="W38" s="658"/>
      <c r="X38" s="658"/>
      <c r="Y38" s="659"/>
      <c r="Z38" s="660">
        <v>2.1</v>
      </c>
      <c r="AA38" s="660"/>
      <c r="AB38" s="660"/>
      <c r="AC38" s="660"/>
      <c r="AD38" s="661" t="s">
        <v>129</v>
      </c>
      <c r="AE38" s="661"/>
      <c r="AF38" s="661"/>
      <c r="AG38" s="661"/>
      <c r="AH38" s="661"/>
      <c r="AI38" s="661"/>
      <c r="AJ38" s="661"/>
      <c r="AK38" s="661"/>
      <c r="AL38" s="662" t="s">
        <v>129</v>
      </c>
      <c r="AM38" s="663"/>
      <c r="AN38" s="663"/>
      <c r="AO38" s="664"/>
      <c r="AQ38" s="723" t="s">
        <v>333</v>
      </c>
      <c r="AR38" s="724"/>
      <c r="AS38" s="724"/>
      <c r="AT38" s="724"/>
      <c r="AU38" s="724"/>
      <c r="AV38" s="724"/>
      <c r="AW38" s="724"/>
      <c r="AX38" s="724"/>
      <c r="AY38" s="725"/>
      <c r="AZ38" s="657">
        <v>10080</v>
      </c>
      <c r="BA38" s="658"/>
      <c r="BB38" s="658"/>
      <c r="BC38" s="658"/>
      <c r="BD38" s="684"/>
      <c r="BE38" s="684"/>
      <c r="BF38" s="703"/>
      <c r="BG38" s="654" t="s">
        <v>334</v>
      </c>
      <c r="BH38" s="655"/>
      <c r="BI38" s="655"/>
      <c r="BJ38" s="655"/>
      <c r="BK38" s="655"/>
      <c r="BL38" s="655"/>
      <c r="BM38" s="655"/>
      <c r="BN38" s="655"/>
      <c r="BO38" s="655"/>
      <c r="BP38" s="655"/>
      <c r="BQ38" s="655"/>
      <c r="BR38" s="655"/>
      <c r="BS38" s="655"/>
      <c r="BT38" s="655"/>
      <c r="BU38" s="656"/>
      <c r="BV38" s="657">
        <v>10063</v>
      </c>
      <c r="BW38" s="658"/>
      <c r="BX38" s="658"/>
      <c r="BY38" s="658"/>
      <c r="BZ38" s="658"/>
      <c r="CA38" s="658"/>
      <c r="CB38" s="667"/>
      <c r="CD38" s="654" t="s">
        <v>335</v>
      </c>
      <c r="CE38" s="655"/>
      <c r="CF38" s="655"/>
      <c r="CG38" s="655"/>
      <c r="CH38" s="655"/>
      <c r="CI38" s="655"/>
      <c r="CJ38" s="655"/>
      <c r="CK38" s="655"/>
      <c r="CL38" s="655"/>
      <c r="CM38" s="655"/>
      <c r="CN38" s="655"/>
      <c r="CO38" s="655"/>
      <c r="CP38" s="655"/>
      <c r="CQ38" s="656"/>
      <c r="CR38" s="657">
        <v>2428146</v>
      </c>
      <c r="CS38" s="658"/>
      <c r="CT38" s="658"/>
      <c r="CU38" s="658"/>
      <c r="CV38" s="658"/>
      <c r="CW38" s="658"/>
      <c r="CX38" s="658"/>
      <c r="CY38" s="659"/>
      <c r="CZ38" s="662">
        <v>7.7</v>
      </c>
      <c r="DA38" s="686"/>
      <c r="DB38" s="686"/>
      <c r="DC38" s="692"/>
      <c r="DD38" s="666">
        <v>2013632</v>
      </c>
      <c r="DE38" s="658"/>
      <c r="DF38" s="658"/>
      <c r="DG38" s="658"/>
      <c r="DH38" s="658"/>
      <c r="DI38" s="658"/>
      <c r="DJ38" s="658"/>
      <c r="DK38" s="659"/>
      <c r="DL38" s="666">
        <v>1853018</v>
      </c>
      <c r="DM38" s="658"/>
      <c r="DN38" s="658"/>
      <c r="DO38" s="658"/>
      <c r="DP38" s="658"/>
      <c r="DQ38" s="658"/>
      <c r="DR38" s="658"/>
      <c r="DS38" s="658"/>
      <c r="DT38" s="658"/>
      <c r="DU38" s="658"/>
      <c r="DV38" s="659"/>
      <c r="DW38" s="662">
        <v>9.4</v>
      </c>
      <c r="DX38" s="686"/>
      <c r="DY38" s="686"/>
      <c r="DZ38" s="686"/>
      <c r="EA38" s="686"/>
      <c r="EB38" s="686"/>
      <c r="EC38" s="687"/>
    </row>
    <row r="39" spans="2:133" ht="11.25" customHeight="1" x14ac:dyDescent="0.15">
      <c r="B39" s="654" t="s">
        <v>336</v>
      </c>
      <c r="C39" s="655"/>
      <c r="D39" s="655"/>
      <c r="E39" s="655"/>
      <c r="F39" s="655"/>
      <c r="G39" s="655"/>
      <c r="H39" s="655"/>
      <c r="I39" s="655"/>
      <c r="J39" s="655"/>
      <c r="K39" s="655"/>
      <c r="L39" s="655"/>
      <c r="M39" s="655"/>
      <c r="N39" s="655"/>
      <c r="O39" s="655"/>
      <c r="P39" s="655"/>
      <c r="Q39" s="656"/>
      <c r="R39" s="657">
        <v>1057674</v>
      </c>
      <c r="S39" s="658"/>
      <c r="T39" s="658"/>
      <c r="U39" s="658"/>
      <c r="V39" s="658"/>
      <c r="W39" s="658"/>
      <c r="X39" s="658"/>
      <c r="Y39" s="659"/>
      <c r="Z39" s="660">
        <v>3.2</v>
      </c>
      <c r="AA39" s="660"/>
      <c r="AB39" s="660"/>
      <c r="AC39" s="660"/>
      <c r="AD39" s="661">
        <v>77644</v>
      </c>
      <c r="AE39" s="661"/>
      <c r="AF39" s="661"/>
      <c r="AG39" s="661"/>
      <c r="AH39" s="661"/>
      <c r="AI39" s="661"/>
      <c r="AJ39" s="661"/>
      <c r="AK39" s="661"/>
      <c r="AL39" s="662">
        <v>0.4</v>
      </c>
      <c r="AM39" s="663"/>
      <c r="AN39" s="663"/>
      <c r="AO39" s="664"/>
      <c r="AQ39" s="723" t="s">
        <v>337</v>
      </c>
      <c r="AR39" s="724"/>
      <c r="AS39" s="724"/>
      <c r="AT39" s="724"/>
      <c r="AU39" s="724"/>
      <c r="AV39" s="724"/>
      <c r="AW39" s="724"/>
      <c r="AX39" s="724"/>
      <c r="AY39" s="725"/>
      <c r="AZ39" s="657">
        <v>8074</v>
      </c>
      <c r="BA39" s="658"/>
      <c r="BB39" s="658"/>
      <c r="BC39" s="658"/>
      <c r="BD39" s="684"/>
      <c r="BE39" s="684"/>
      <c r="BF39" s="703"/>
      <c r="BG39" s="654" t="s">
        <v>338</v>
      </c>
      <c r="BH39" s="655"/>
      <c r="BI39" s="655"/>
      <c r="BJ39" s="655"/>
      <c r="BK39" s="655"/>
      <c r="BL39" s="655"/>
      <c r="BM39" s="655"/>
      <c r="BN39" s="655"/>
      <c r="BO39" s="655"/>
      <c r="BP39" s="655"/>
      <c r="BQ39" s="655"/>
      <c r="BR39" s="655"/>
      <c r="BS39" s="655"/>
      <c r="BT39" s="655"/>
      <c r="BU39" s="656"/>
      <c r="BV39" s="657">
        <v>15587</v>
      </c>
      <c r="BW39" s="658"/>
      <c r="BX39" s="658"/>
      <c r="BY39" s="658"/>
      <c r="BZ39" s="658"/>
      <c r="CA39" s="658"/>
      <c r="CB39" s="667"/>
      <c r="CD39" s="654" t="s">
        <v>339</v>
      </c>
      <c r="CE39" s="655"/>
      <c r="CF39" s="655"/>
      <c r="CG39" s="655"/>
      <c r="CH39" s="655"/>
      <c r="CI39" s="655"/>
      <c r="CJ39" s="655"/>
      <c r="CK39" s="655"/>
      <c r="CL39" s="655"/>
      <c r="CM39" s="655"/>
      <c r="CN39" s="655"/>
      <c r="CO39" s="655"/>
      <c r="CP39" s="655"/>
      <c r="CQ39" s="656"/>
      <c r="CR39" s="657">
        <v>1445627</v>
      </c>
      <c r="CS39" s="684"/>
      <c r="CT39" s="684"/>
      <c r="CU39" s="684"/>
      <c r="CV39" s="684"/>
      <c r="CW39" s="684"/>
      <c r="CX39" s="684"/>
      <c r="CY39" s="685"/>
      <c r="CZ39" s="662">
        <v>4.5999999999999996</v>
      </c>
      <c r="DA39" s="686"/>
      <c r="DB39" s="686"/>
      <c r="DC39" s="692"/>
      <c r="DD39" s="666">
        <v>1367074</v>
      </c>
      <c r="DE39" s="684"/>
      <c r="DF39" s="684"/>
      <c r="DG39" s="684"/>
      <c r="DH39" s="684"/>
      <c r="DI39" s="684"/>
      <c r="DJ39" s="684"/>
      <c r="DK39" s="685"/>
      <c r="DL39" s="666" t="s">
        <v>129</v>
      </c>
      <c r="DM39" s="684"/>
      <c r="DN39" s="684"/>
      <c r="DO39" s="684"/>
      <c r="DP39" s="684"/>
      <c r="DQ39" s="684"/>
      <c r="DR39" s="684"/>
      <c r="DS39" s="684"/>
      <c r="DT39" s="684"/>
      <c r="DU39" s="684"/>
      <c r="DV39" s="685"/>
      <c r="DW39" s="662" t="s">
        <v>129</v>
      </c>
      <c r="DX39" s="686"/>
      <c r="DY39" s="686"/>
      <c r="DZ39" s="686"/>
      <c r="EA39" s="686"/>
      <c r="EB39" s="686"/>
      <c r="EC39" s="687"/>
    </row>
    <row r="40" spans="2:133" ht="11.25" customHeight="1" x14ac:dyDescent="0.15">
      <c r="B40" s="654" t="s">
        <v>340</v>
      </c>
      <c r="C40" s="655"/>
      <c r="D40" s="655"/>
      <c r="E40" s="655"/>
      <c r="F40" s="655"/>
      <c r="G40" s="655"/>
      <c r="H40" s="655"/>
      <c r="I40" s="655"/>
      <c r="J40" s="655"/>
      <c r="K40" s="655"/>
      <c r="L40" s="655"/>
      <c r="M40" s="655"/>
      <c r="N40" s="655"/>
      <c r="O40" s="655"/>
      <c r="P40" s="655"/>
      <c r="Q40" s="656"/>
      <c r="R40" s="657">
        <v>2584100</v>
      </c>
      <c r="S40" s="658"/>
      <c r="T40" s="658"/>
      <c r="U40" s="658"/>
      <c r="V40" s="658"/>
      <c r="W40" s="658"/>
      <c r="X40" s="658"/>
      <c r="Y40" s="659"/>
      <c r="Z40" s="660">
        <v>7.7</v>
      </c>
      <c r="AA40" s="660"/>
      <c r="AB40" s="660"/>
      <c r="AC40" s="660"/>
      <c r="AD40" s="661" t="s">
        <v>129</v>
      </c>
      <c r="AE40" s="661"/>
      <c r="AF40" s="661"/>
      <c r="AG40" s="661"/>
      <c r="AH40" s="661"/>
      <c r="AI40" s="661"/>
      <c r="AJ40" s="661"/>
      <c r="AK40" s="661"/>
      <c r="AL40" s="662" t="s">
        <v>129</v>
      </c>
      <c r="AM40" s="663"/>
      <c r="AN40" s="663"/>
      <c r="AO40" s="664"/>
      <c r="AQ40" s="723" t="s">
        <v>341</v>
      </c>
      <c r="AR40" s="724"/>
      <c r="AS40" s="724"/>
      <c r="AT40" s="724"/>
      <c r="AU40" s="724"/>
      <c r="AV40" s="724"/>
      <c r="AW40" s="724"/>
      <c r="AX40" s="724"/>
      <c r="AY40" s="725"/>
      <c r="AZ40" s="657" t="s">
        <v>129</v>
      </c>
      <c r="BA40" s="658"/>
      <c r="BB40" s="658"/>
      <c r="BC40" s="658"/>
      <c r="BD40" s="684"/>
      <c r="BE40" s="684"/>
      <c r="BF40" s="703"/>
      <c r="BG40" s="707" t="s">
        <v>342</v>
      </c>
      <c r="BH40" s="708"/>
      <c r="BI40" s="708"/>
      <c r="BJ40" s="708"/>
      <c r="BK40" s="708"/>
      <c r="BL40" s="358"/>
      <c r="BM40" s="655" t="s">
        <v>343</v>
      </c>
      <c r="BN40" s="655"/>
      <c r="BO40" s="655"/>
      <c r="BP40" s="655"/>
      <c r="BQ40" s="655"/>
      <c r="BR40" s="655"/>
      <c r="BS40" s="655"/>
      <c r="BT40" s="655"/>
      <c r="BU40" s="656"/>
      <c r="BV40" s="657">
        <v>101</v>
      </c>
      <c r="BW40" s="658"/>
      <c r="BX40" s="658"/>
      <c r="BY40" s="658"/>
      <c r="BZ40" s="658"/>
      <c r="CA40" s="658"/>
      <c r="CB40" s="667"/>
      <c r="CD40" s="654" t="s">
        <v>344</v>
      </c>
      <c r="CE40" s="655"/>
      <c r="CF40" s="655"/>
      <c r="CG40" s="655"/>
      <c r="CH40" s="655"/>
      <c r="CI40" s="655"/>
      <c r="CJ40" s="655"/>
      <c r="CK40" s="655"/>
      <c r="CL40" s="655"/>
      <c r="CM40" s="655"/>
      <c r="CN40" s="655"/>
      <c r="CO40" s="655"/>
      <c r="CP40" s="655"/>
      <c r="CQ40" s="656"/>
      <c r="CR40" s="657">
        <v>377973</v>
      </c>
      <c r="CS40" s="658"/>
      <c r="CT40" s="658"/>
      <c r="CU40" s="658"/>
      <c r="CV40" s="658"/>
      <c r="CW40" s="658"/>
      <c r="CX40" s="658"/>
      <c r="CY40" s="659"/>
      <c r="CZ40" s="662">
        <v>1.2</v>
      </c>
      <c r="DA40" s="686"/>
      <c r="DB40" s="686"/>
      <c r="DC40" s="692"/>
      <c r="DD40" s="666">
        <v>169735</v>
      </c>
      <c r="DE40" s="658"/>
      <c r="DF40" s="658"/>
      <c r="DG40" s="658"/>
      <c r="DH40" s="658"/>
      <c r="DI40" s="658"/>
      <c r="DJ40" s="658"/>
      <c r="DK40" s="659"/>
      <c r="DL40" s="666" t="s">
        <v>129</v>
      </c>
      <c r="DM40" s="658"/>
      <c r="DN40" s="658"/>
      <c r="DO40" s="658"/>
      <c r="DP40" s="658"/>
      <c r="DQ40" s="658"/>
      <c r="DR40" s="658"/>
      <c r="DS40" s="658"/>
      <c r="DT40" s="658"/>
      <c r="DU40" s="658"/>
      <c r="DV40" s="659"/>
      <c r="DW40" s="662" t="s">
        <v>129</v>
      </c>
      <c r="DX40" s="686"/>
      <c r="DY40" s="686"/>
      <c r="DZ40" s="686"/>
      <c r="EA40" s="686"/>
      <c r="EB40" s="686"/>
      <c r="EC40" s="687"/>
    </row>
    <row r="41" spans="2:133" ht="11.25" customHeight="1" x14ac:dyDescent="0.15">
      <c r="B41" s="654" t="s">
        <v>345</v>
      </c>
      <c r="C41" s="655"/>
      <c r="D41" s="655"/>
      <c r="E41" s="655"/>
      <c r="F41" s="655"/>
      <c r="G41" s="655"/>
      <c r="H41" s="655"/>
      <c r="I41" s="655"/>
      <c r="J41" s="655"/>
      <c r="K41" s="655"/>
      <c r="L41" s="655"/>
      <c r="M41" s="655"/>
      <c r="N41" s="655"/>
      <c r="O41" s="655"/>
      <c r="P41" s="655"/>
      <c r="Q41" s="656"/>
      <c r="R41" s="657" t="s">
        <v>129</v>
      </c>
      <c r="S41" s="658"/>
      <c r="T41" s="658"/>
      <c r="U41" s="658"/>
      <c r="V41" s="658"/>
      <c r="W41" s="658"/>
      <c r="X41" s="658"/>
      <c r="Y41" s="659"/>
      <c r="Z41" s="660" t="s">
        <v>129</v>
      </c>
      <c r="AA41" s="660"/>
      <c r="AB41" s="660"/>
      <c r="AC41" s="660"/>
      <c r="AD41" s="661" t="s">
        <v>129</v>
      </c>
      <c r="AE41" s="661"/>
      <c r="AF41" s="661"/>
      <c r="AG41" s="661"/>
      <c r="AH41" s="661"/>
      <c r="AI41" s="661"/>
      <c r="AJ41" s="661"/>
      <c r="AK41" s="661"/>
      <c r="AL41" s="662" t="s">
        <v>129</v>
      </c>
      <c r="AM41" s="663"/>
      <c r="AN41" s="663"/>
      <c r="AO41" s="664"/>
      <c r="AQ41" s="723" t="s">
        <v>346</v>
      </c>
      <c r="AR41" s="724"/>
      <c r="AS41" s="724"/>
      <c r="AT41" s="724"/>
      <c r="AU41" s="724"/>
      <c r="AV41" s="724"/>
      <c r="AW41" s="724"/>
      <c r="AX41" s="724"/>
      <c r="AY41" s="725"/>
      <c r="AZ41" s="657">
        <v>573057</v>
      </c>
      <c r="BA41" s="658"/>
      <c r="BB41" s="658"/>
      <c r="BC41" s="658"/>
      <c r="BD41" s="684"/>
      <c r="BE41" s="684"/>
      <c r="BF41" s="703"/>
      <c r="BG41" s="707"/>
      <c r="BH41" s="708"/>
      <c r="BI41" s="708"/>
      <c r="BJ41" s="708"/>
      <c r="BK41" s="708"/>
      <c r="BL41" s="358"/>
      <c r="BM41" s="655" t="s">
        <v>347</v>
      </c>
      <c r="BN41" s="655"/>
      <c r="BO41" s="655"/>
      <c r="BP41" s="655"/>
      <c r="BQ41" s="655"/>
      <c r="BR41" s="655"/>
      <c r="BS41" s="655"/>
      <c r="BT41" s="655"/>
      <c r="BU41" s="656"/>
      <c r="BV41" s="657" t="s">
        <v>129</v>
      </c>
      <c r="BW41" s="658"/>
      <c r="BX41" s="658"/>
      <c r="BY41" s="658"/>
      <c r="BZ41" s="658"/>
      <c r="CA41" s="658"/>
      <c r="CB41" s="667"/>
      <c r="CD41" s="654" t="s">
        <v>348</v>
      </c>
      <c r="CE41" s="655"/>
      <c r="CF41" s="655"/>
      <c r="CG41" s="655"/>
      <c r="CH41" s="655"/>
      <c r="CI41" s="655"/>
      <c r="CJ41" s="655"/>
      <c r="CK41" s="655"/>
      <c r="CL41" s="655"/>
      <c r="CM41" s="655"/>
      <c r="CN41" s="655"/>
      <c r="CO41" s="655"/>
      <c r="CP41" s="655"/>
      <c r="CQ41" s="656"/>
      <c r="CR41" s="657" t="s">
        <v>129</v>
      </c>
      <c r="CS41" s="684"/>
      <c r="CT41" s="684"/>
      <c r="CU41" s="684"/>
      <c r="CV41" s="684"/>
      <c r="CW41" s="684"/>
      <c r="CX41" s="684"/>
      <c r="CY41" s="685"/>
      <c r="CZ41" s="662" t="s">
        <v>129</v>
      </c>
      <c r="DA41" s="686"/>
      <c r="DB41" s="686"/>
      <c r="DC41" s="692"/>
      <c r="DD41" s="666" t="s">
        <v>129</v>
      </c>
      <c r="DE41" s="684"/>
      <c r="DF41" s="684"/>
      <c r="DG41" s="684"/>
      <c r="DH41" s="684"/>
      <c r="DI41" s="684"/>
      <c r="DJ41" s="684"/>
      <c r="DK41" s="685"/>
      <c r="DL41" s="732"/>
      <c r="DM41" s="733"/>
      <c r="DN41" s="733"/>
      <c r="DO41" s="733"/>
      <c r="DP41" s="733"/>
      <c r="DQ41" s="733"/>
      <c r="DR41" s="733"/>
      <c r="DS41" s="733"/>
      <c r="DT41" s="733"/>
      <c r="DU41" s="733"/>
      <c r="DV41" s="734"/>
      <c r="DW41" s="726"/>
      <c r="DX41" s="727"/>
      <c r="DY41" s="727"/>
      <c r="DZ41" s="727"/>
      <c r="EA41" s="727"/>
      <c r="EB41" s="727"/>
      <c r="EC41" s="728"/>
    </row>
    <row r="42" spans="2:133" ht="11.25" customHeight="1" x14ac:dyDescent="0.15">
      <c r="B42" s="654" t="s">
        <v>349</v>
      </c>
      <c r="C42" s="655"/>
      <c r="D42" s="655"/>
      <c r="E42" s="655"/>
      <c r="F42" s="655"/>
      <c r="G42" s="655"/>
      <c r="H42" s="655"/>
      <c r="I42" s="655"/>
      <c r="J42" s="655"/>
      <c r="K42" s="655"/>
      <c r="L42" s="655"/>
      <c r="M42" s="655"/>
      <c r="N42" s="655"/>
      <c r="O42" s="655"/>
      <c r="P42" s="655"/>
      <c r="Q42" s="656"/>
      <c r="R42" s="657" t="s">
        <v>129</v>
      </c>
      <c r="S42" s="658"/>
      <c r="T42" s="658"/>
      <c r="U42" s="658"/>
      <c r="V42" s="658"/>
      <c r="W42" s="658"/>
      <c r="X42" s="658"/>
      <c r="Y42" s="659"/>
      <c r="Z42" s="660" t="s">
        <v>129</v>
      </c>
      <c r="AA42" s="660"/>
      <c r="AB42" s="660"/>
      <c r="AC42" s="660"/>
      <c r="AD42" s="661" t="s">
        <v>129</v>
      </c>
      <c r="AE42" s="661"/>
      <c r="AF42" s="661"/>
      <c r="AG42" s="661"/>
      <c r="AH42" s="661"/>
      <c r="AI42" s="661"/>
      <c r="AJ42" s="661"/>
      <c r="AK42" s="661"/>
      <c r="AL42" s="662" t="s">
        <v>129</v>
      </c>
      <c r="AM42" s="663"/>
      <c r="AN42" s="663"/>
      <c r="AO42" s="664"/>
      <c r="AQ42" s="729" t="s">
        <v>350</v>
      </c>
      <c r="AR42" s="730"/>
      <c r="AS42" s="730"/>
      <c r="AT42" s="730"/>
      <c r="AU42" s="730"/>
      <c r="AV42" s="730"/>
      <c r="AW42" s="730"/>
      <c r="AX42" s="730"/>
      <c r="AY42" s="731"/>
      <c r="AZ42" s="735">
        <v>1847015</v>
      </c>
      <c r="BA42" s="736"/>
      <c r="BB42" s="736"/>
      <c r="BC42" s="736"/>
      <c r="BD42" s="716"/>
      <c r="BE42" s="716"/>
      <c r="BF42" s="718"/>
      <c r="BG42" s="709"/>
      <c r="BH42" s="710"/>
      <c r="BI42" s="710"/>
      <c r="BJ42" s="710"/>
      <c r="BK42" s="710"/>
      <c r="BL42" s="359"/>
      <c r="BM42" s="676" t="s">
        <v>351</v>
      </c>
      <c r="BN42" s="676"/>
      <c r="BO42" s="676"/>
      <c r="BP42" s="676"/>
      <c r="BQ42" s="676"/>
      <c r="BR42" s="676"/>
      <c r="BS42" s="676"/>
      <c r="BT42" s="676"/>
      <c r="BU42" s="677"/>
      <c r="BV42" s="735">
        <v>314</v>
      </c>
      <c r="BW42" s="736"/>
      <c r="BX42" s="736"/>
      <c r="BY42" s="736"/>
      <c r="BZ42" s="736"/>
      <c r="CA42" s="736"/>
      <c r="CB42" s="742"/>
      <c r="CD42" s="654" t="s">
        <v>352</v>
      </c>
      <c r="CE42" s="655"/>
      <c r="CF42" s="655"/>
      <c r="CG42" s="655"/>
      <c r="CH42" s="655"/>
      <c r="CI42" s="655"/>
      <c r="CJ42" s="655"/>
      <c r="CK42" s="655"/>
      <c r="CL42" s="655"/>
      <c r="CM42" s="655"/>
      <c r="CN42" s="655"/>
      <c r="CO42" s="655"/>
      <c r="CP42" s="655"/>
      <c r="CQ42" s="656"/>
      <c r="CR42" s="657">
        <v>1844629</v>
      </c>
      <c r="CS42" s="684"/>
      <c r="CT42" s="684"/>
      <c r="CU42" s="684"/>
      <c r="CV42" s="684"/>
      <c r="CW42" s="684"/>
      <c r="CX42" s="684"/>
      <c r="CY42" s="685"/>
      <c r="CZ42" s="662">
        <v>5.8</v>
      </c>
      <c r="DA42" s="686"/>
      <c r="DB42" s="686"/>
      <c r="DC42" s="692"/>
      <c r="DD42" s="666">
        <v>613383</v>
      </c>
      <c r="DE42" s="684"/>
      <c r="DF42" s="684"/>
      <c r="DG42" s="684"/>
      <c r="DH42" s="684"/>
      <c r="DI42" s="684"/>
      <c r="DJ42" s="684"/>
      <c r="DK42" s="685"/>
      <c r="DL42" s="732"/>
      <c r="DM42" s="733"/>
      <c r="DN42" s="733"/>
      <c r="DO42" s="733"/>
      <c r="DP42" s="733"/>
      <c r="DQ42" s="733"/>
      <c r="DR42" s="733"/>
      <c r="DS42" s="733"/>
      <c r="DT42" s="733"/>
      <c r="DU42" s="733"/>
      <c r="DV42" s="734"/>
      <c r="DW42" s="726"/>
      <c r="DX42" s="727"/>
      <c r="DY42" s="727"/>
      <c r="DZ42" s="727"/>
      <c r="EA42" s="727"/>
      <c r="EB42" s="727"/>
      <c r="EC42" s="728"/>
    </row>
    <row r="43" spans="2:133" ht="11.25" customHeight="1" x14ac:dyDescent="0.15">
      <c r="B43" s="654" t="s">
        <v>353</v>
      </c>
      <c r="C43" s="655"/>
      <c r="D43" s="655"/>
      <c r="E43" s="655"/>
      <c r="F43" s="655"/>
      <c r="G43" s="655"/>
      <c r="H43" s="655"/>
      <c r="I43" s="655"/>
      <c r="J43" s="655"/>
      <c r="K43" s="655"/>
      <c r="L43" s="655"/>
      <c r="M43" s="655"/>
      <c r="N43" s="655"/>
      <c r="O43" s="655"/>
      <c r="P43" s="655"/>
      <c r="Q43" s="656"/>
      <c r="R43" s="657">
        <v>1832700</v>
      </c>
      <c r="S43" s="658"/>
      <c r="T43" s="658"/>
      <c r="U43" s="658"/>
      <c r="V43" s="658"/>
      <c r="W43" s="658"/>
      <c r="X43" s="658"/>
      <c r="Y43" s="659"/>
      <c r="Z43" s="660">
        <v>5.5</v>
      </c>
      <c r="AA43" s="660"/>
      <c r="AB43" s="660"/>
      <c r="AC43" s="660"/>
      <c r="AD43" s="661" t="s">
        <v>129</v>
      </c>
      <c r="AE43" s="661"/>
      <c r="AF43" s="661"/>
      <c r="AG43" s="661"/>
      <c r="AH43" s="661"/>
      <c r="AI43" s="661"/>
      <c r="AJ43" s="661"/>
      <c r="AK43" s="661"/>
      <c r="AL43" s="662" t="s">
        <v>129</v>
      </c>
      <c r="AM43" s="663"/>
      <c r="AN43" s="663"/>
      <c r="AO43" s="664"/>
      <c r="CD43" s="654" t="s">
        <v>354</v>
      </c>
      <c r="CE43" s="655"/>
      <c r="CF43" s="655"/>
      <c r="CG43" s="655"/>
      <c r="CH43" s="655"/>
      <c r="CI43" s="655"/>
      <c r="CJ43" s="655"/>
      <c r="CK43" s="655"/>
      <c r="CL43" s="655"/>
      <c r="CM43" s="655"/>
      <c r="CN43" s="655"/>
      <c r="CO43" s="655"/>
      <c r="CP43" s="655"/>
      <c r="CQ43" s="656"/>
      <c r="CR43" s="657">
        <v>87719</v>
      </c>
      <c r="CS43" s="684"/>
      <c r="CT43" s="684"/>
      <c r="CU43" s="684"/>
      <c r="CV43" s="684"/>
      <c r="CW43" s="684"/>
      <c r="CX43" s="684"/>
      <c r="CY43" s="685"/>
      <c r="CZ43" s="662">
        <v>0.3</v>
      </c>
      <c r="DA43" s="686"/>
      <c r="DB43" s="686"/>
      <c r="DC43" s="692"/>
      <c r="DD43" s="666">
        <v>84936</v>
      </c>
      <c r="DE43" s="684"/>
      <c r="DF43" s="684"/>
      <c r="DG43" s="684"/>
      <c r="DH43" s="684"/>
      <c r="DI43" s="684"/>
      <c r="DJ43" s="684"/>
      <c r="DK43" s="685"/>
      <c r="DL43" s="732"/>
      <c r="DM43" s="733"/>
      <c r="DN43" s="733"/>
      <c r="DO43" s="733"/>
      <c r="DP43" s="733"/>
      <c r="DQ43" s="733"/>
      <c r="DR43" s="733"/>
      <c r="DS43" s="733"/>
      <c r="DT43" s="733"/>
      <c r="DU43" s="733"/>
      <c r="DV43" s="734"/>
      <c r="DW43" s="726"/>
      <c r="DX43" s="727"/>
      <c r="DY43" s="727"/>
      <c r="DZ43" s="727"/>
      <c r="EA43" s="727"/>
      <c r="EB43" s="727"/>
      <c r="EC43" s="728"/>
    </row>
    <row r="44" spans="2:133" ht="11.25" customHeight="1" x14ac:dyDescent="0.15">
      <c r="B44" s="675" t="s">
        <v>355</v>
      </c>
      <c r="C44" s="676"/>
      <c r="D44" s="676"/>
      <c r="E44" s="676"/>
      <c r="F44" s="676"/>
      <c r="G44" s="676"/>
      <c r="H44" s="676"/>
      <c r="I44" s="676"/>
      <c r="J44" s="676"/>
      <c r="K44" s="676"/>
      <c r="L44" s="676"/>
      <c r="M44" s="676"/>
      <c r="N44" s="676"/>
      <c r="O44" s="676"/>
      <c r="P44" s="676"/>
      <c r="Q44" s="677"/>
      <c r="R44" s="735">
        <v>33539327</v>
      </c>
      <c r="S44" s="736"/>
      <c r="T44" s="736"/>
      <c r="U44" s="736"/>
      <c r="V44" s="736"/>
      <c r="W44" s="736"/>
      <c r="X44" s="736"/>
      <c r="Y44" s="737"/>
      <c r="Z44" s="738">
        <v>100</v>
      </c>
      <c r="AA44" s="738"/>
      <c r="AB44" s="738"/>
      <c r="AC44" s="738"/>
      <c r="AD44" s="739">
        <v>17948944</v>
      </c>
      <c r="AE44" s="739"/>
      <c r="AF44" s="739"/>
      <c r="AG44" s="739"/>
      <c r="AH44" s="739"/>
      <c r="AI44" s="739"/>
      <c r="AJ44" s="739"/>
      <c r="AK44" s="739"/>
      <c r="AL44" s="740">
        <v>100</v>
      </c>
      <c r="AM44" s="717"/>
      <c r="AN44" s="717"/>
      <c r="AO44" s="741"/>
      <c r="CD44" s="695" t="s">
        <v>302</v>
      </c>
      <c r="CE44" s="696"/>
      <c r="CF44" s="654" t="s">
        <v>356</v>
      </c>
      <c r="CG44" s="655"/>
      <c r="CH44" s="655"/>
      <c r="CI44" s="655"/>
      <c r="CJ44" s="655"/>
      <c r="CK44" s="655"/>
      <c r="CL44" s="655"/>
      <c r="CM44" s="655"/>
      <c r="CN44" s="655"/>
      <c r="CO44" s="655"/>
      <c r="CP44" s="655"/>
      <c r="CQ44" s="656"/>
      <c r="CR44" s="657">
        <v>1844629</v>
      </c>
      <c r="CS44" s="658"/>
      <c r="CT44" s="658"/>
      <c r="CU44" s="658"/>
      <c r="CV44" s="658"/>
      <c r="CW44" s="658"/>
      <c r="CX44" s="658"/>
      <c r="CY44" s="659"/>
      <c r="CZ44" s="662">
        <v>5.8</v>
      </c>
      <c r="DA44" s="663"/>
      <c r="DB44" s="663"/>
      <c r="DC44" s="669"/>
      <c r="DD44" s="666">
        <v>613383</v>
      </c>
      <c r="DE44" s="658"/>
      <c r="DF44" s="658"/>
      <c r="DG44" s="658"/>
      <c r="DH44" s="658"/>
      <c r="DI44" s="658"/>
      <c r="DJ44" s="658"/>
      <c r="DK44" s="659"/>
      <c r="DL44" s="732"/>
      <c r="DM44" s="733"/>
      <c r="DN44" s="733"/>
      <c r="DO44" s="733"/>
      <c r="DP44" s="733"/>
      <c r="DQ44" s="733"/>
      <c r="DR44" s="733"/>
      <c r="DS44" s="733"/>
      <c r="DT44" s="733"/>
      <c r="DU44" s="733"/>
      <c r="DV44" s="734"/>
      <c r="DW44" s="726"/>
      <c r="DX44" s="727"/>
      <c r="DY44" s="727"/>
      <c r="DZ44" s="727"/>
      <c r="EA44" s="727"/>
      <c r="EB44" s="727"/>
      <c r="EC44" s="728"/>
    </row>
    <row r="45" spans="2:133" ht="11.25" customHeight="1" x14ac:dyDescent="0.15">
      <c r="CD45" s="697"/>
      <c r="CE45" s="698"/>
      <c r="CF45" s="654" t="s">
        <v>357</v>
      </c>
      <c r="CG45" s="655"/>
      <c r="CH45" s="655"/>
      <c r="CI45" s="655"/>
      <c r="CJ45" s="655"/>
      <c r="CK45" s="655"/>
      <c r="CL45" s="655"/>
      <c r="CM45" s="655"/>
      <c r="CN45" s="655"/>
      <c r="CO45" s="655"/>
      <c r="CP45" s="655"/>
      <c r="CQ45" s="656"/>
      <c r="CR45" s="657">
        <v>613708</v>
      </c>
      <c r="CS45" s="684"/>
      <c r="CT45" s="684"/>
      <c r="CU45" s="684"/>
      <c r="CV45" s="684"/>
      <c r="CW45" s="684"/>
      <c r="CX45" s="684"/>
      <c r="CY45" s="685"/>
      <c r="CZ45" s="662">
        <v>1.9</v>
      </c>
      <c r="DA45" s="686"/>
      <c r="DB45" s="686"/>
      <c r="DC45" s="692"/>
      <c r="DD45" s="666">
        <v>45398</v>
      </c>
      <c r="DE45" s="684"/>
      <c r="DF45" s="684"/>
      <c r="DG45" s="684"/>
      <c r="DH45" s="684"/>
      <c r="DI45" s="684"/>
      <c r="DJ45" s="684"/>
      <c r="DK45" s="685"/>
      <c r="DL45" s="732"/>
      <c r="DM45" s="733"/>
      <c r="DN45" s="733"/>
      <c r="DO45" s="733"/>
      <c r="DP45" s="733"/>
      <c r="DQ45" s="733"/>
      <c r="DR45" s="733"/>
      <c r="DS45" s="733"/>
      <c r="DT45" s="733"/>
      <c r="DU45" s="733"/>
      <c r="DV45" s="734"/>
      <c r="DW45" s="726"/>
      <c r="DX45" s="727"/>
      <c r="DY45" s="727"/>
      <c r="DZ45" s="727"/>
      <c r="EA45" s="727"/>
      <c r="EB45" s="727"/>
      <c r="EC45" s="728"/>
    </row>
    <row r="46" spans="2:133" ht="11.25" customHeight="1" x14ac:dyDescent="0.15">
      <c r="B46" s="349" t="s">
        <v>358</v>
      </c>
      <c r="CD46" s="697"/>
      <c r="CE46" s="698"/>
      <c r="CF46" s="654" t="s">
        <v>359</v>
      </c>
      <c r="CG46" s="655"/>
      <c r="CH46" s="655"/>
      <c r="CI46" s="655"/>
      <c r="CJ46" s="655"/>
      <c r="CK46" s="655"/>
      <c r="CL46" s="655"/>
      <c r="CM46" s="655"/>
      <c r="CN46" s="655"/>
      <c r="CO46" s="655"/>
      <c r="CP46" s="655"/>
      <c r="CQ46" s="656"/>
      <c r="CR46" s="657">
        <v>1230921</v>
      </c>
      <c r="CS46" s="658"/>
      <c r="CT46" s="658"/>
      <c r="CU46" s="658"/>
      <c r="CV46" s="658"/>
      <c r="CW46" s="658"/>
      <c r="CX46" s="658"/>
      <c r="CY46" s="659"/>
      <c r="CZ46" s="662">
        <v>3.9</v>
      </c>
      <c r="DA46" s="663"/>
      <c r="DB46" s="663"/>
      <c r="DC46" s="669"/>
      <c r="DD46" s="666">
        <v>567985</v>
      </c>
      <c r="DE46" s="658"/>
      <c r="DF46" s="658"/>
      <c r="DG46" s="658"/>
      <c r="DH46" s="658"/>
      <c r="DI46" s="658"/>
      <c r="DJ46" s="658"/>
      <c r="DK46" s="659"/>
      <c r="DL46" s="732"/>
      <c r="DM46" s="733"/>
      <c r="DN46" s="733"/>
      <c r="DO46" s="733"/>
      <c r="DP46" s="733"/>
      <c r="DQ46" s="733"/>
      <c r="DR46" s="733"/>
      <c r="DS46" s="733"/>
      <c r="DT46" s="733"/>
      <c r="DU46" s="733"/>
      <c r="DV46" s="734"/>
      <c r="DW46" s="726"/>
      <c r="DX46" s="727"/>
      <c r="DY46" s="727"/>
      <c r="DZ46" s="727"/>
      <c r="EA46" s="727"/>
      <c r="EB46" s="727"/>
      <c r="EC46" s="728"/>
    </row>
    <row r="47" spans="2:133" ht="11.25" customHeight="1" x14ac:dyDescent="0.15">
      <c r="B47" s="753" t="s">
        <v>360</v>
      </c>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c r="AI47" s="753"/>
      <c r="AJ47" s="753"/>
      <c r="AK47" s="753"/>
      <c r="AL47" s="753"/>
      <c r="AM47" s="753"/>
      <c r="AN47" s="753"/>
      <c r="AO47" s="753"/>
      <c r="AP47" s="753"/>
      <c r="AQ47" s="753"/>
      <c r="AR47" s="753"/>
      <c r="AS47" s="753"/>
      <c r="AT47" s="753"/>
      <c r="AU47" s="753"/>
      <c r="AV47" s="753"/>
      <c r="AW47" s="753"/>
      <c r="AX47" s="753"/>
      <c r="AY47" s="753"/>
      <c r="AZ47" s="753"/>
      <c r="BA47" s="753"/>
      <c r="BB47" s="753"/>
      <c r="BC47" s="753"/>
      <c r="BD47" s="753"/>
      <c r="BE47" s="753"/>
      <c r="BF47" s="753"/>
      <c r="BG47" s="753"/>
      <c r="BH47" s="753"/>
      <c r="BI47" s="753"/>
      <c r="BJ47" s="753"/>
      <c r="BK47" s="753"/>
      <c r="BL47" s="753"/>
      <c r="BM47" s="753"/>
      <c r="BN47" s="753"/>
      <c r="BO47" s="753"/>
      <c r="BP47" s="753"/>
      <c r="BQ47" s="753"/>
      <c r="BR47" s="753"/>
      <c r="BS47" s="753"/>
      <c r="BT47" s="753"/>
      <c r="BU47" s="753"/>
      <c r="BV47" s="753"/>
      <c r="BW47" s="753"/>
      <c r="BX47" s="753"/>
      <c r="BY47" s="753"/>
      <c r="BZ47" s="753"/>
      <c r="CA47" s="753"/>
      <c r="CB47" s="753"/>
      <c r="CD47" s="697"/>
      <c r="CE47" s="698"/>
      <c r="CF47" s="654" t="s">
        <v>361</v>
      </c>
      <c r="CG47" s="655"/>
      <c r="CH47" s="655"/>
      <c r="CI47" s="655"/>
      <c r="CJ47" s="655"/>
      <c r="CK47" s="655"/>
      <c r="CL47" s="655"/>
      <c r="CM47" s="655"/>
      <c r="CN47" s="655"/>
      <c r="CO47" s="655"/>
      <c r="CP47" s="655"/>
      <c r="CQ47" s="656"/>
      <c r="CR47" s="657" t="s">
        <v>129</v>
      </c>
      <c r="CS47" s="684"/>
      <c r="CT47" s="684"/>
      <c r="CU47" s="684"/>
      <c r="CV47" s="684"/>
      <c r="CW47" s="684"/>
      <c r="CX47" s="684"/>
      <c r="CY47" s="685"/>
      <c r="CZ47" s="662" t="s">
        <v>129</v>
      </c>
      <c r="DA47" s="686"/>
      <c r="DB47" s="686"/>
      <c r="DC47" s="692"/>
      <c r="DD47" s="666" t="s">
        <v>129</v>
      </c>
      <c r="DE47" s="684"/>
      <c r="DF47" s="684"/>
      <c r="DG47" s="684"/>
      <c r="DH47" s="684"/>
      <c r="DI47" s="684"/>
      <c r="DJ47" s="684"/>
      <c r="DK47" s="685"/>
      <c r="DL47" s="732"/>
      <c r="DM47" s="733"/>
      <c r="DN47" s="733"/>
      <c r="DO47" s="733"/>
      <c r="DP47" s="733"/>
      <c r="DQ47" s="733"/>
      <c r="DR47" s="733"/>
      <c r="DS47" s="733"/>
      <c r="DT47" s="733"/>
      <c r="DU47" s="733"/>
      <c r="DV47" s="734"/>
      <c r="DW47" s="726"/>
      <c r="DX47" s="727"/>
      <c r="DY47" s="727"/>
      <c r="DZ47" s="727"/>
      <c r="EA47" s="727"/>
      <c r="EB47" s="727"/>
      <c r="EC47" s="728"/>
    </row>
    <row r="48" spans="2:133" x14ac:dyDescent="0.15">
      <c r="B48" s="753" t="s">
        <v>362</v>
      </c>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753"/>
      <c r="AL48" s="753"/>
      <c r="AM48" s="753"/>
      <c r="AN48" s="753"/>
      <c r="AO48" s="753"/>
      <c r="AP48" s="753"/>
      <c r="AQ48" s="753"/>
      <c r="AR48" s="753"/>
      <c r="AS48" s="753"/>
      <c r="AT48" s="753"/>
      <c r="AU48" s="753"/>
      <c r="AV48" s="753"/>
      <c r="AW48" s="753"/>
      <c r="AX48" s="753"/>
      <c r="AY48" s="753"/>
      <c r="AZ48" s="753"/>
      <c r="BA48" s="753"/>
      <c r="BB48" s="753"/>
      <c r="BC48" s="753"/>
      <c r="BD48" s="753"/>
      <c r="BE48" s="753"/>
      <c r="BF48" s="753"/>
      <c r="BG48" s="753"/>
      <c r="BH48" s="753"/>
      <c r="BI48" s="753"/>
      <c r="BJ48" s="753"/>
      <c r="BK48" s="753"/>
      <c r="BL48" s="753"/>
      <c r="BM48" s="753"/>
      <c r="BN48" s="753"/>
      <c r="BO48" s="753"/>
      <c r="BP48" s="753"/>
      <c r="BQ48" s="753"/>
      <c r="BR48" s="753"/>
      <c r="BS48" s="753"/>
      <c r="BT48" s="753"/>
      <c r="BU48" s="753"/>
      <c r="BV48" s="753"/>
      <c r="BW48" s="753"/>
      <c r="BX48" s="753"/>
      <c r="BY48" s="753"/>
      <c r="BZ48" s="753"/>
      <c r="CA48" s="753"/>
      <c r="CB48" s="753"/>
      <c r="CD48" s="699"/>
      <c r="CE48" s="700"/>
      <c r="CF48" s="654" t="s">
        <v>363</v>
      </c>
      <c r="CG48" s="655"/>
      <c r="CH48" s="655"/>
      <c r="CI48" s="655"/>
      <c r="CJ48" s="655"/>
      <c r="CK48" s="655"/>
      <c r="CL48" s="655"/>
      <c r="CM48" s="655"/>
      <c r="CN48" s="655"/>
      <c r="CO48" s="655"/>
      <c r="CP48" s="655"/>
      <c r="CQ48" s="656"/>
      <c r="CR48" s="657" t="s">
        <v>129</v>
      </c>
      <c r="CS48" s="658"/>
      <c r="CT48" s="658"/>
      <c r="CU48" s="658"/>
      <c r="CV48" s="658"/>
      <c r="CW48" s="658"/>
      <c r="CX48" s="658"/>
      <c r="CY48" s="659"/>
      <c r="CZ48" s="662" t="s">
        <v>129</v>
      </c>
      <c r="DA48" s="663"/>
      <c r="DB48" s="663"/>
      <c r="DC48" s="669"/>
      <c r="DD48" s="666" t="s">
        <v>129</v>
      </c>
      <c r="DE48" s="658"/>
      <c r="DF48" s="658"/>
      <c r="DG48" s="658"/>
      <c r="DH48" s="658"/>
      <c r="DI48" s="658"/>
      <c r="DJ48" s="658"/>
      <c r="DK48" s="659"/>
      <c r="DL48" s="732"/>
      <c r="DM48" s="733"/>
      <c r="DN48" s="733"/>
      <c r="DO48" s="733"/>
      <c r="DP48" s="733"/>
      <c r="DQ48" s="733"/>
      <c r="DR48" s="733"/>
      <c r="DS48" s="733"/>
      <c r="DT48" s="733"/>
      <c r="DU48" s="733"/>
      <c r="DV48" s="734"/>
      <c r="DW48" s="726"/>
      <c r="DX48" s="727"/>
      <c r="DY48" s="727"/>
      <c r="DZ48" s="727"/>
      <c r="EA48" s="727"/>
      <c r="EB48" s="727"/>
      <c r="EC48" s="728"/>
    </row>
    <row r="49" spans="2:133" ht="11.25" customHeight="1" x14ac:dyDescent="0.15">
      <c r="B49" s="360"/>
      <c r="CD49" s="675" t="s">
        <v>364</v>
      </c>
      <c r="CE49" s="676"/>
      <c r="CF49" s="676"/>
      <c r="CG49" s="676"/>
      <c r="CH49" s="676"/>
      <c r="CI49" s="676"/>
      <c r="CJ49" s="676"/>
      <c r="CK49" s="676"/>
      <c r="CL49" s="676"/>
      <c r="CM49" s="676"/>
      <c r="CN49" s="676"/>
      <c r="CO49" s="676"/>
      <c r="CP49" s="676"/>
      <c r="CQ49" s="677"/>
      <c r="CR49" s="735">
        <v>31564319</v>
      </c>
      <c r="CS49" s="716"/>
      <c r="CT49" s="716"/>
      <c r="CU49" s="716"/>
      <c r="CV49" s="716"/>
      <c r="CW49" s="716"/>
      <c r="CX49" s="716"/>
      <c r="CY49" s="743"/>
      <c r="CZ49" s="740">
        <v>100</v>
      </c>
      <c r="DA49" s="744"/>
      <c r="DB49" s="744"/>
      <c r="DC49" s="745"/>
      <c r="DD49" s="746">
        <v>20689235</v>
      </c>
      <c r="DE49" s="716"/>
      <c r="DF49" s="716"/>
      <c r="DG49" s="716"/>
      <c r="DH49" s="716"/>
      <c r="DI49" s="716"/>
      <c r="DJ49" s="716"/>
      <c r="DK49" s="743"/>
      <c r="DL49" s="747"/>
      <c r="DM49" s="748"/>
      <c r="DN49" s="748"/>
      <c r="DO49" s="748"/>
      <c r="DP49" s="748"/>
      <c r="DQ49" s="748"/>
      <c r="DR49" s="748"/>
      <c r="DS49" s="748"/>
      <c r="DT49" s="748"/>
      <c r="DU49" s="748"/>
      <c r="DV49" s="749"/>
      <c r="DW49" s="750"/>
      <c r="DX49" s="751"/>
      <c r="DY49" s="751"/>
      <c r="DZ49" s="751"/>
      <c r="EA49" s="751"/>
      <c r="EB49" s="751"/>
      <c r="EC49" s="752"/>
    </row>
    <row r="50" spans="2:133" hidden="1" x14ac:dyDescent="0.15">
      <c r="B50" s="36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13" customWidth="1"/>
    <col min="131" max="131" width="1.625" style="213" customWidth="1"/>
    <col min="132" max="16384" width="9" style="213" hidden="1"/>
  </cols>
  <sheetData>
    <row r="1" spans="1:131" ht="11.25" customHeight="1" thickBot="1" x14ac:dyDescent="0.2">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
      <c r="A2" s="1126" t="s">
        <v>365</v>
      </c>
      <c r="B2" s="1126"/>
      <c r="C2" s="1126"/>
      <c r="D2" s="1126"/>
      <c r="E2" s="1126"/>
      <c r="F2" s="1126"/>
      <c r="G2" s="1126"/>
      <c r="H2" s="1126"/>
      <c r="I2" s="1126"/>
      <c r="J2" s="1126"/>
      <c r="K2" s="1126"/>
      <c r="L2" s="1126"/>
      <c r="M2" s="1126"/>
      <c r="N2" s="1126"/>
      <c r="O2" s="1126"/>
      <c r="P2" s="1126"/>
      <c r="Q2" s="1126"/>
      <c r="R2" s="1126"/>
      <c r="S2" s="1126"/>
      <c r="T2" s="1126"/>
      <c r="U2" s="1126"/>
      <c r="V2" s="1126"/>
      <c r="W2" s="1126"/>
      <c r="X2" s="1126"/>
      <c r="Y2" s="1126"/>
      <c r="Z2" s="1126"/>
      <c r="AA2" s="1126"/>
      <c r="AB2" s="1126"/>
      <c r="AC2" s="1126"/>
      <c r="AD2" s="1126"/>
      <c r="AE2" s="1126"/>
      <c r="AF2" s="1126"/>
      <c r="AG2" s="1126"/>
      <c r="AH2" s="1126"/>
      <c r="AI2" s="1126"/>
      <c r="AJ2" s="1126"/>
      <c r="AK2" s="1126"/>
      <c r="AL2" s="1126"/>
      <c r="AM2" s="1126"/>
      <c r="AN2" s="1126"/>
      <c r="AO2" s="1126"/>
      <c r="AP2" s="1126"/>
      <c r="AQ2" s="1126"/>
      <c r="AR2" s="1126"/>
      <c r="AS2" s="1126"/>
      <c r="AT2" s="1126"/>
      <c r="AU2" s="1126"/>
      <c r="AV2" s="1126"/>
      <c r="AW2" s="1126"/>
      <c r="AX2" s="1126"/>
      <c r="AY2" s="1126"/>
      <c r="AZ2" s="1126"/>
      <c r="BA2" s="1126"/>
      <c r="BB2" s="1126"/>
      <c r="BC2" s="1126"/>
      <c r="BD2" s="1126"/>
      <c r="BE2" s="1126"/>
      <c r="BF2" s="1126"/>
      <c r="BG2" s="1126"/>
      <c r="BH2" s="1126"/>
      <c r="BI2" s="1126"/>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1127" t="s">
        <v>366</v>
      </c>
      <c r="DK2" s="1128"/>
      <c r="DL2" s="1128"/>
      <c r="DM2" s="1128"/>
      <c r="DN2" s="1128"/>
      <c r="DO2" s="1129"/>
      <c r="DP2" s="210"/>
      <c r="DQ2" s="1127" t="s">
        <v>367</v>
      </c>
      <c r="DR2" s="1128"/>
      <c r="DS2" s="1128"/>
      <c r="DT2" s="1128"/>
      <c r="DU2" s="1128"/>
      <c r="DV2" s="1128"/>
      <c r="DW2" s="1128"/>
      <c r="DX2" s="1128"/>
      <c r="DY2" s="1128"/>
      <c r="DZ2" s="1129"/>
      <c r="EA2" s="212"/>
    </row>
    <row r="3" spans="1:131" ht="11.2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
      <c r="A4" s="1095" t="s">
        <v>368</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214"/>
      <c r="BA4" s="214"/>
      <c r="BB4" s="214"/>
      <c r="BC4" s="214"/>
      <c r="BD4" s="214"/>
      <c r="BE4" s="215"/>
      <c r="BF4" s="215"/>
      <c r="BG4" s="215"/>
      <c r="BH4" s="215"/>
      <c r="BI4" s="215"/>
      <c r="BJ4" s="215"/>
      <c r="BK4" s="215"/>
      <c r="BL4" s="215"/>
      <c r="BM4" s="215"/>
      <c r="BN4" s="215"/>
      <c r="BO4" s="215"/>
      <c r="BP4" s="215"/>
      <c r="BQ4" s="763" t="s">
        <v>369</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16"/>
    </row>
    <row r="5" spans="1:131" s="217" customFormat="1" ht="26.25" customHeight="1" x14ac:dyDescent="0.15">
      <c r="A5" s="1029" t="s">
        <v>370</v>
      </c>
      <c r="B5" s="1030"/>
      <c r="C5" s="1030"/>
      <c r="D5" s="1030"/>
      <c r="E5" s="1030"/>
      <c r="F5" s="1030"/>
      <c r="G5" s="1030"/>
      <c r="H5" s="1030"/>
      <c r="I5" s="1030"/>
      <c r="J5" s="1030"/>
      <c r="K5" s="1030"/>
      <c r="L5" s="1030"/>
      <c r="M5" s="1030"/>
      <c r="N5" s="1030"/>
      <c r="O5" s="1030"/>
      <c r="P5" s="1031"/>
      <c r="Q5" s="1035" t="s">
        <v>371</v>
      </c>
      <c r="R5" s="1036"/>
      <c r="S5" s="1036"/>
      <c r="T5" s="1036"/>
      <c r="U5" s="1037"/>
      <c r="V5" s="1035" t="s">
        <v>372</v>
      </c>
      <c r="W5" s="1036"/>
      <c r="X5" s="1036"/>
      <c r="Y5" s="1036"/>
      <c r="Z5" s="1037"/>
      <c r="AA5" s="1035" t="s">
        <v>373</v>
      </c>
      <c r="AB5" s="1036"/>
      <c r="AC5" s="1036"/>
      <c r="AD5" s="1036"/>
      <c r="AE5" s="1036"/>
      <c r="AF5" s="1130" t="s">
        <v>374</v>
      </c>
      <c r="AG5" s="1036"/>
      <c r="AH5" s="1036"/>
      <c r="AI5" s="1036"/>
      <c r="AJ5" s="1049"/>
      <c r="AK5" s="1036" t="s">
        <v>375</v>
      </c>
      <c r="AL5" s="1036"/>
      <c r="AM5" s="1036"/>
      <c r="AN5" s="1036"/>
      <c r="AO5" s="1037"/>
      <c r="AP5" s="1035" t="s">
        <v>376</v>
      </c>
      <c r="AQ5" s="1036"/>
      <c r="AR5" s="1036"/>
      <c r="AS5" s="1036"/>
      <c r="AT5" s="1037"/>
      <c r="AU5" s="1035" t="s">
        <v>377</v>
      </c>
      <c r="AV5" s="1036"/>
      <c r="AW5" s="1036"/>
      <c r="AX5" s="1036"/>
      <c r="AY5" s="1049"/>
      <c r="AZ5" s="214"/>
      <c r="BA5" s="214"/>
      <c r="BB5" s="214"/>
      <c r="BC5" s="214"/>
      <c r="BD5" s="214"/>
      <c r="BE5" s="215"/>
      <c r="BF5" s="215"/>
      <c r="BG5" s="215"/>
      <c r="BH5" s="215"/>
      <c r="BI5" s="215"/>
      <c r="BJ5" s="215"/>
      <c r="BK5" s="215"/>
      <c r="BL5" s="215"/>
      <c r="BM5" s="215"/>
      <c r="BN5" s="215"/>
      <c r="BO5" s="215"/>
      <c r="BP5" s="215"/>
      <c r="BQ5" s="1029" t="s">
        <v>378</v>
      </c>
      <c r="BR5" s="1030"/>
      <c r="BS5" s="1030"/>
      <c r="BT5" s="1030"/>
      <c r="BU5" s="1030"/>
      <c r="BV5" s="1030"/>
      <c r="BW5" s="1030"/>
      <c r="BX5" s="1030"/>
      <c r="BY5" s="1030"/>
      <c r="BZ5" s="1030"/>
      <c r="CA5" s="1030"/>
      <c r="CB5" s="1030"/>
      <c r="CC5" s="1030"/>
      <c r="CD5" s="1030"/>
      <c r="CE5" s="1030"/>
      <c r="CF5" s="1030"/>
      <c r="CG5" s="1031"/>
      <c r="CH5" s="1035" t="s">
        <v>379</v>
      </c>
      <c r="CI5" s="1036"/>
      <c r="CJ5" s="1036"/>
      <c r="CK5" s="1036"/>
      <c r="CL5" s="1037"/>
      <c r="CM5" s="1035" t="s">
        <v>380</v>
      </c>
      <c r="CN5" s="1036"/>
      <c r="CO5" s="1036"/>
      <c r="CP5" s="1036"/>
      <c r="CQ5" s="1037"/>
      <c r="CR5" s="1035" t="s">
        <v>381</v>
      </c>
      <c r="CS5" s="1036"/>
      <c r="CT5" s="1036"/>
      <c r="CU5" s="1036"/>
      <c r="CV5" s="1037"/>
      <c r="CW5" s="1035" t="s">
        <v>382</v>
      </c>
      <c r="CX5" s="1036"/>
      <c r="CY5" s="1036"/>
      <c r="CZ5" s="1036"/>
      <c r="DA5" s="1037"/>
      <c r="DB5" s="1035" t="s">
        <v>383</v>
      </c>
      <c r="DC5" s="1036"/>
      <c r="DD5" s="1036"/>
      <c r="DE5" s="1036"/>
      <c r="DF5" s="1037"/>
      <c r="DG5" s="1120" t="s">
        <v>384</v>
      </c>
      <c r="DH5" s="1121"/>
      <c r="DI5" s="1121"/>
      <c r="DJ5" s="1121"/>
      <c r="DK5" s="1122"/>
      <c r="DL5" s="1120" t="s">
        <v>385</v>
      </c>
      <c r="DM5" s="1121"/>
      <c r="DN5" s="1121"/>
      <c r="DO5" s="1121"/>
      <c r="DP5" s="1122"/>
      <c r="DQ5" s="1035" t="s">
        <v>386</v>
      </c>
      <c r="DR5" s="1036"/>
      <c r="DS5" s="1036"/>
      <c r="DT5" s="1036"/>
      <c r="DU5" s="1037"/>
      <c r="DV5" s="1035" t="s">
        <v>377</v>
      </c>
      <c r="DW5" s="1036"/>
      <c r="DX5" s="1036"/>
      <c r="DY5" s="1036"/>
      <c r="DZ5" s="1049"/>
      <c r="EA5" s="216"/>
    </row>
    <row r="6" spans="1:131" s="217" customFormat="1" ht="26.25" customHeight="1" thickBot="1" x14ac:dyDescent="0.2">
      <c r="A6" s="1032"/>
      <c r="B6" s="1033"/>
      <c r="C6" s="1033"/>
      <c r="D6" s="1033"/>
      <c r="E6" s="1033"/>
      <c r="F6" s="1033"/>
      <c r="G6" s="1033"/>
      <c r="H6" s="1033"/>
      <c r="I6" s="1033"/>
      <c r="J6" s="1033"/>
      <c r="K6" s="1033"/>
      <c r="L6" s="1033"/>
      <c r="M6" s="1033"/>
      <c r="N6" s="1033"/>
      <c r="O6" s="1033"/>
      <c r="P6" s="1034"/>
      <c r="Q6" s="1038"/>
      <c r="R6" s="1039"/>
      <c r="S6" s="1039"/>
      <c r="T6" s="1039"/>
      <c r="U6" s="1040"/>
      <c r="V6" s="1038"/>
      <c r="W6" s="1039"/>
      <c r="X6" s="1039"/>
      <c r="Y6" s="1039"/>
      <c r="Z6" s="1040"/>
      <c r="AA6" s="1038"/>
      <c r="AB6" s="1039"/>
      <c r="AC6" s="1039"/>
      <c r="AD6" s="1039"/>
      <c r="AE6" s="1039"/>
      <c r="AF6" s="1131"/>
      <c r="AG6" s="1039"/>
      <c r="AH6" s="1039"/>
      <c r="AI6" s="1039"/>
      <c r="AJ6" s="1050"/>
      <c r="AK6" s="1039"/>
      <c r="AL6" s="1039"/>
      <c r="AM6" s="1039"/>
      <c r="AN6" s="1039"/>
      <c r="AO6" s="1040"/>
      <c r="AP6" s="1038"/>
      <c r="AQ6" s="1039"/>
      <c r="AR6" s="1039"/>
      <c r="AS6" s="1039"/>
      <c r="AT6" s="1040"/>
      <c r="AU6" s="1038"/>
      <c r="AV6" s="1039"/>
      <c r="AW6" s="1039"/>
      <c r="AX6" s="1039"/>
      <c r="AY6" s="1050"/>
      <c r="AZ6" s="214"/>
      <c r="BA6" s="214"/>
      <c r="BB6" s="214"/>
      <c r="BC6" s="214"/>
      <c r="BD6" s="214"/>
      <c r="BE6" s="215"/>
      <c r="BF6" s="215"/>
      <c r="BG6" s="215"/>
      <c r="BH6" s="215"/>
      <c r="BI6" s="215"/>
      <c r="BJ6" s="215"/>
      <c r="BK6" s="215"/>
      <c r="BL6" s="215"/>
      <c r="BM6" s="215"/>
      <c r="BN6" s="215"/>
      <c r="BO6" s="215"/>
      <c r="BP6" s="215"/>
      <c r="BQ6" s="1032"/>
      <c r="BR6" s="1033"/>
      <c r="BS6" s="1033"/>
      <c r="BT6" s="1033"/>
      <c r="BU6" s="1033"/>
      <c r="BV6" s="1033"/>
      <c r="BW6" s="1033"/>
      <c r="BX6" s="1033"/>
      <c r="BY6" s="1033"/>
      <c r="BZ6" s="1033"/>
      <c r="CA6" s="1033"/>
      <c r="CB6" s="1033"/>
      <c r="CC6" s="1033"/>
      <c r="CD6" s="1033"/>
      <c r="CE6" s="1033"/>
      <c r="CF6" s="1033"/>
      <c r="CG6" s="1034"/>
      <c r="CH6" s="1038"/>
      <c r="CI6" s="1039"/>
      <c r="CJ6" s="1039"/>
      <c r="CK6" s="1039"/>
      <c r="CL6" s="1040"/>
      <c r="CM6" s="1038"/>
      <c r="CN6" s="1039"/>
      <c r="CO6" s="1039"/>
      <c r="CP6" s="1039"/>
      <c r="CQ6" s="1040"/>
      <c r="CR6" s="1038"/>
      <c r="CS6" s="1039"/>
      <c r="CT6" s="1039"/>
      <c r="CU6" s="1039"/>
      <c r="CV6" s="1040"/>
      <c r="CW6" s="1038"/>
      <c r="CX6" s="1039"/>
      <c r="CY6" s="1039"/>
      <c r="CZ6" s="1039"/>
      <c r="DA6" s="1040"/>
      <c r="DB6" s="1038"/>
      <c r="DC6" s="1039"/>
      <c r="DD6" s="1039"/>
      <c r="DE6" s="1039"/>
      <c r="DF6" s="1040"/>
      <c r="DG6" s="1123"/>
      <c r="DH6" s="1124"/>
      <c r="DI6" s="1124"/>
      <c r="DJ6" s="1124"/>
      <c r="DK6" s="1125"/>
      <c r="DL6" s="1123"/>
      <c r="DM6" s="1124"/>
      <c r="DN6" s="1124"/>
      <c r="DO6" s="1124"/>
      <c r="DP6" s="1125"/>
      <c r="DQ6" s="1038"/>
      <c r="DR6" s="1039"/>
      <c r="DS6" s="1039"/>
      <c r="DT6" s="1039"/>
      <c r="DU6" s="1040"/>
      <c r="DV6" s="1038"/>
      <c r="DW6" s="1039"/>
      <c r="DX6" s="1039"/>
      <c r="DY6" s="1039"/>
      <c r="DZ6" s="1050"/>
      <c r="EA6" s="216"/>
    </row>
    <row r="7" spans="1:131" s="217" customFormat="1" ht="26.25" customHeight="1" thickTop="1" x14ac:dyDescent="0.15">
      <c r="A7" s="218">
        <v>1</v>
      </c>
      <c r="B7" s="1083" t="s">
        <v>387</v>
      </c>
      <c r="C7" s="1084"/>
      <c r="D7" s="1084"/>
      <c r="E7" s="1084"/>
      <c r="F7" s="1084"/>
      <c r="G7" s="1084"/>
      <c r="H7" s="1084"/>
      <c r="I7" s="1084"/>
      <c r="J7" s="1084"/>
      <c r="K7" s="1084"/>
      <c r="L7" s="1084"/>
      <c r="M7" s="1084"/>
      <c r="N7" s="1084"/>
      <c r="O7" s="1084"/>
      <c r="P7" s="1085"/>
      <c r="Q7" s="1138">
        <v>33539</v>
      </c>
      <c r="R7" s="1139"/>
      <c r="S7" s="1139"/>
      <c r="T7" s="1139"/>
      <c r="U7" s="1139"/>
      <c r="V7" s="1139">
        <v>31564</v>
      </c>
      <c r="W7" s="1139"/>
      <c r="X7" s="1139"/>
      <c r="Y7" s="1139"/>
      <c r="Z7" s="1139"/>
      <c r="AA7" s="1139">
        <v>1975</v>
      </c>
      <c r="AB7" s="1139"/>
      <c r="AC7" s="1139"/>
      <c r="AD7" s="1139"/>
      <c r="AE7" s="1140"/>
      <c r="AF7" s="1141">
        <v>1942</v>
      </c>
      <c r="AG7" s="1142"/>
      <c r="AH7" s="1142"/>
      <c r="AI7" s="1142"/>
      <c r="AJ7" s="1143"/>
      <c r="AK7" s="1144">
        <v>274</v>
      </c>
      <c r="AL7" s="1145"/>
      <c r="AM7" s="1145"/>
      <c r="AN7" s="1145"/>
      <c r="AO7" s="1145"/>
      <c r="AP7" s="1145">
        <v>30852</v>
      </c>
      <c r="AQ7" s="1145"/>
      <c r="AR7" s="1145"/>
      <c r="AS7" s="1145"/>
      <c r="AT7" s="1145"/>
      <c r="AU7" s="1146"/>
      <c r="AV7" s="1146"/>
      <c r="AW7" s="1146"/>
      <c r="AX7" s="1146"/>
      <c r="AY7" s="1147"/>
      <c r="AZ7" s="214"/>
      <c r="BA7" s="214"/>
      <c r="BB7" s="214"/>
      <c r="BC7" s="214"/>
      <c r="BD7" s="214"/>
      <c r="BE7" s="215"/>
      <c r="BF7" s="215"/>
      <c r="BG7" s="215"/>
      <c r="BH7" s="215"/>
      <c r="BI7" s="215"/>
      <c r="BJ7" s="215"/>
      <c r="BK7" s="215"/>
      <c r="BL7" s="215"/>
      <c r="BM7" s="215"/>
      <c r="BN7" s="215"/>
      <c r="BO7" s="215"/>
      <c r="BP7" s="215"/>
      <c r="BQ7" s="218">
        <v>1</v>
      </c>
      <c r="BR7" s="219"/>
      <c r="BS7" s="1135" t="s">
        <v>584</v>
      </c>
      <c r="BT7" s="1136"/>
      <c r="BU7" s="1136"/>
      <c r="BV7" s="1136"/>
      <c r="BW7" s="1136"/>
      <c r="BX7" s="1136"/>
      <c r="BY7" s="1136"/>
      <c r="BZ7" s="1136"/>
      <c r="CA7" s="1136"/>
      <c r="CB7" s="1136"/>
      <c r="CC7" s="1136"/>
      <c r="CD7" s="1136"/>
      <c r="CE7" s="1136"/>
      <c r="CF7" s="1136"/>
      <c r="CG7" s="1148"/>
      <c r="CH7" s="1132">
        <v>2</v>
      </c>
      <c r="CI7" s="1133"/>
      <c r="CJ7" s="1133"/>
      <c r="CK7" s="1133"/>
      <c r="CL7" s="1134"/>
      <c r="CM7" s="1132">
        <v>29</v>
      </c>
      <c r="CN7" s="1133"/>
      <c r="CO7" s="1133"/>
      <c r="CP7" s="1133"/>
      <c r="CQ7" s="1134"/>
      <c r="CR7" s="1132">
        <v>3</v>
      </c>
      <c r="CS7" s="1133"/>
      <c r="CT7" s="1133"/>
      <c r="CU7" s="1133"/>
      <c r="CV7" s="1134"/>
      <c r="CW7" s="1132" t="s">
        <v>591</v>
      </c>
      <c r="CX7" s="1133"/>
      <c r="CY7" s="1133"/>
      <c r="CZ7" s="1133"/>
      <c r="DA7" s="1134"/>
      <c r="DB7" s="1132" t="s">
        <v>591</v>
      </c>
      <c r="DC7" s="1133"/>
      <c r="DD7" s="1133"/>
      <c r="DE7" s="1133"/>
      <c r="DF7" s="1134"/>
      <c r="DG7" s="1132">
        <v>87</v>
      </c>
      <c r="DH7" s="1133"/>
      <c r="DI7" s="1133"/>
      <c r="DJ7" s="1133"/>
      <c r="DK7" s="1134"/>
      <c r="DL7" s="1132" t="s">
        <v>591</v>
      </c>
      <c r="DM7" s="1133"/>
      <c r="DN7" s="1133"/>
      <c r="DO7" s="1133"/>
      <c r="DP7" s="1134"/>
      <c r="DQ7" s="1132" t="s">
        <v>591</v>
      </c>
      <c r="DR7" s="1133"/>
      <c r="DS7" s="1133"/>
      <c r="DT7" s="1133"/>
      <c r="DU7" s="1134"/>
      <c r="DV7" s="1135"/>
      <c r="DW7" s="1136"/>
      <c r="DX7" s="1136"/>
      <c r="DY7" s="1136"/>
      <c r="DZ7" s="1137"/>
      <c r="EA7" s="216"/>
    </row>
    <row r="8" spans="1:131" s="217" customFormat="1" ht="26.25" customHeight="1" x14ac:dyDescent="0.15">
      <c r="A8" s="220">
        <v>2</v>
      </c>
      <c r="B8" s="1066" t="s">
        <v>388</v>
      </c>
      <c r="C8" s="1067"/>
      <c r="D8" s="1067"/>
      <c r="E8" s="1067"/>
      <c r="F8" s="1067"/>
      <c r="G8" s="1067"/>
      <c r="H8" s="1067"/>
      <c r="I8" s="1067"/>
      <c r="J8" s="1067"/>
      <c r="K8" s="1067"/>
      <c r="L8" s="1067"/>
      <c r="M8" s="1067"/>
      <c r="N8" s="1067"/>
      <c r="O8" s="1067"/>
      <c r="P8" s="1068"/>
      <c r="Q8" s="1074">
        <v>14</v>
      </c>
      <c r="R8" s="1075"/>
      <c r="S8" s="1075"/>
      <c r="T8" s="1075"/>
      <c r="U8" s="1075"/>
      <c r="V8" s="1075">
        <v>14</v>
      </c>
      <c r="W8" s="1075"/>
      <c r="X8" s="1075"/>
      <c r="Y8" s="1075"/>
      <c r="Z8" s="1075"/>
      <c r="AA8" s="1075" t="s">
        <v>592</v>
      </c>
      <c r="AB8" s="1075"/>
      <c r="AC8" s="1075"/>
      <c r="AD8" s="1075"/>
      <c r="AE8" s="1076"/>
      <c r="AF8" s="1071" t="s">
        <v>389</v>
      </c>
      <c r="AG8" s="1072"/>
      <c r="AH8" s="1072"/>
      <c r="AI8" s="1072"/>
      <c r="AJ8" s="1073"/>
      <c r="AK8" s="1116">
        <v>14</v>
      </c>
      <c r="AL8" s="1117"/>
      <c r="AM8" s="1117"/>
      <c r="AN8" s="1117"/>
      <c r="AO8" s="1117"/>
      <c r="AP8" s="1117">
        <v>69</v>
      </c>
      <c r="AQ8" s="1117"/>
      <c r="AR8" s="1117"/>
      <c r="AS8" s="1117"/>
      <c r="AT8" s="1117"/>
      <c r="AU8" s="1118"/>
      <c r="AV8" s="1118"/>
      <c r="AW8" s="1118"/>
      <c r="AX8" s="1118"/>
      <c r="AY8" s="1119"/>
      <c r="AZ8" s="214"/>
      <c r="BA8" s="214"/>
      <c r="BB8" s="214"/>
      <c r="BC8" s="214"/>
      <c r="BD8" s="214"/>
      <c r="BE8" s="215"/>
      <c r="BF8" s="215"/>
      <c r="BG8" s="215"/>
      <c r="BH8" s="215"/>
      <c r="BI8" s="215"/>
      <c r="BJ8" s="215"/>
      <c r="BK8" s="215"/>
      <c r="BL8" s="215"/>
      <c r="BM8" s="215"/>
      <c r="BN8" s="215"/>
      <c r="BO8" s="215"/>
      <c r="BP8" s="215"/>
      <c r="BQ8" s="220">
        <v>2</v>
      </c>
      <c r="BR8" s="221"/>
      <c r="BS8" s="1026"/>
      <c r="BT8" s="1027"/>
      <c r="BU8" s="1027"/>
      <c r="BV8" s="1027"/>
      <c r="BW8" s="1027"/>
      <c r="BX8" s="1027"/>
      <c r="BY8" s="1027"/>
      <c r="BZ8" s="1027"/>
      <c r="CA8" s="1027"/>
      <c r="CB8" s="1027"/>
      <c r="CC8" s="1027"/>
      <c r="CD8" s="1027"/>
      <c r="CE8" s="1027"/>
      <c r="CF8" s="1027"/>
      <c r="CG8" s="1048"/>
      <c r="CH8" s="1023"/>
      <c r="CI8" s="1024"/>
      <c r="CJ8" s="1024"/>
      <c r="CK8" s="1024"/>
      <c r="CL8" s="1025"/>
      <c r="CM8" s="1023"/>
      <c r="CN8" s="1024"/>
      <c r="CO8" s="1024"/>
      <c r="CP8" s="1024"/>
      <c r="CQ8" s="1025"/>
      <c r="CR8" s="1023"/>
      <c r="CS8" s="1024"/>
      <c r="CT8" s="1024"/>
      <c r="CU8" s="1024"/>
      <c r="CV8" s="1025"/>
      <c r="CW8" s="1023"/>
      <c r="CX8" s="1024"/>
      <c r="CY8" s="1024"/>
      <c r="CZ8" s="1024"/>
      <c r="DA8" s="1025"/>
      <c r="DB8" s="1023"/>
      <c r="DC8" s="1024"/>
      <c r="DD8" s="1024"/>
      <c r="DE8" s="1024"/>
      <c r="DF8" s="1025"/>
      <c r="DG8" s="1023"/>
      <c r="DH8" s="1024"/>
      <c r="DI8" s="1024"/>
      <c r="DJ8" s="1024"/>
      <c r="DK8" s="1025"/>
      <c r="DL8" s="1023"/>
      <c r="DM8" s="1024"/>
      <c r="DN8" s="1024"/>
      <c r="DO8" s="1024"/>
      <c r="DP8" s="1025"/>
      <c r="DQ8" s="1023"/>
      <c r="DR8" s="1024"/>
      <c r="DS8" s="1024"/>
      <c r="DT8" s="1024"/>
      <c r="DU8" s="1025"/>
      <c r="DV8" s="1026"/>
      <c r="DW8" s="1027"/>
      <c r="DX8" s="1027"/>
      <c r="DY8" s="1027"/>
      <c r="DZ8" s="1028"/>
      <c r="EA8" s="216"/>
    </row>
    <row r="9" spans="1:131" s="217" customFormat="1" ht="26.25" customHeight="1" x14ac:dyDescent="0.15">
      <c r="A9" s="220">
        <v>3</v>
      </c>
      <c r="B9" s="1066"/>
      <c r="C9" s="1067"/>
      <c r="D9" s="1067"/>
      <c r="E9" s="1067"/>
      <c r="F9" s="1067"/>
      <c r="G9" s="1067"/>
      <c r="H9" s="1067"/>
      <c r="I9" s="1067"/>
      <c r="J9" s="1067"/>
      <c r="K9" s="1067"/>
      <c r="L9" s="1067"/>
      <c r="M9" s="1067"/>
      <c r="N9" s="1067"/>
      <c r="O9" s="1067"/>
      <c r="P9" s="1068"/>
      <c r="Q9" s="1074"/>
      <c r="R9" s="1075"/>
      <c r="S9" s="1075"/>
      <c r="T9" s="1075"/>
      <c r="U9" s="1075"/>
      <c r="V9" s="1075"/>
      <c r="W9" s="1075"/>
      <c r="X9" s="1075"/>
      <c r="Y9" s="1075"/>
      <c r="Z9" s="1075"/>
      <c r="AA9" s="1075"/>
      <c r="AB9" s="1075"/>
      <c r="AC9" s="1075"/>
      <c r="AD9" s="1075"/>
      <c r="AE9" s="1076"/>
      <c r="AF9" s="1071"/>
      <c r="AG9" s="1072"/>
      <c r="AH9" s="1072"/>
      <c r="AI9" s="1072"/>
      <c r="AJ9" s="1073"/>
      <c r="AK9" s="1116"/>
      <c r="AL9" s="1117"/>
      <c r="AM9" s="1117"/>
      <c r="AN9" s="1117"/>
      <c r="AO9" s="1117"/>
      <c r="AP9" s="1117"/>
      <c r="AQ9" s="1117"/>
      <c r="AR9" s="1117"/>
      <c r="AS9" s="1117"/>
      <c r="AT9" s="1117"/>
      <c r="AU9" s="1118"/>
      <c r="AV9" s="1118"/>
      <c r="AW9" s="1118"/>
      <c r="AX9" s="1118"/>
      <c r="AY9" s="1119"/>
      <c r="AZ9" s="214"/>
      <c r="BA9" s="214"/>
      <c r="BB9" s="214"/>
      <c r="BC9" s="214"/>
      <c r="BD9" s="214"/>
      <c r="BE9" s="215"/>
      <c r="BF9" s="215"/>
      <c r="BG9" s="215"/>
      <c r="BH9" s="215"/>
      <c r="BI9" s="215"/>
      <c r="BJ9" s="215"/>
      <c r="BK9" s="215"/>
      <c r="BL9" s="215"/>
      <c r="BM9" s="215"/>
      <c r="BN9" s="215"/>
      <c r="BO9" s="215"/>
      <c r="BP9" s="215"/>
      <c r="BQ9" s="220">
        <v>3</v>
      </c>
      <c r="BR9" s="221"/>
      <c r="BS9" s="1026"/>
      <c r="BT9" s="1027"/>
      <c r="BU9" s="1027"/>
      <c r="BV9" s="1027"/>
      <c r="BW9" s="1027"/>
      <c r="BX9" s="1027"/>
      <c r="BY9" s="1027"/>
      <c r="BZ9" s="1027"/>
      <c r="CA9" s="1027"/>
      <c r="CB9" s="1027"/>
      <c r="CC9" s="1027"/>
      <c r="CD9" s="1027"/>
      <c r="CE9" s="1027"/>
      <c r="CF9" s="1027"/>
      <c r="CG9" s="1048"/>
      <c r="CH9" s="1023"/>
      <c r="CI9" s="1024"/>
      <c r="CJ9" s="1024"/>
      <c r="CK9" s="1024"/>
      <c r="CL9" s="1025"/>
      <c r="CM9" s="1023"/>
      <c r="CN9" s="1024"/>
      <c r="CO9" s="1024"/>
      <c r="CP9" s="1024"/>
      <c r="CQ9" s="1025"/>
      <c r="CR9" s="1023"/>
      <c r="CS9" s="1024"/>
      <c r="CT9" s="1024"/>
      <c r="CU9" s="1024"/>
      <c r="CV9" s="1025"/>
      <c r="CW9" s="1023"/>
      <c r="CX9" s="1024"/>
      <c r="CY9" s="1024"/>
      <c r="CZ9" s="1024"/>
      <c r="DA9" s="1025"/>
      <c r="DB9" s="1023"/>
      <c r="DC9" s="1024"/>
      <c r="DD9" s="1024"/>
      <c r="DE9" s="1024"/>
      <c r="DF9" s="1025"/>
      <c r="DG9" s="1023"/>
      <c r="DH9" s="1024"/>
      <c r="DI9" s="1024"/>
      <c r="DJ9" s="1024"/>
      <c r="DK9" s="1025"/>
      <c r="DL9" s="1023"/>
      <c r="DM9" s="1024"/>
      <c r="DN9" s="1024"/>
      <c r="DO9" s="1024"/>
      <c r="DP9" s="1025"/>
      <c r="DQ9" s="1023"/>
      <c r="DR9" s="1024"/>
      <c r="DS9" s="1024"/>
      <c r="DT9" s="1024"/>
      <c r="DU9" s="1025"/>
      <c r="DV9" s="1026"/>
      <c r="DW9" s="1027"/>
      <c r="DX9" s="1027"/>
      <c r="DY9" s="1027"/>
      <c r="DZ9" s="1028"/>
      <c r="EA9" s="216"/>
    </row>
    <row r="10" spans="1:131" s="217" customFormat="1" ht="26.25" customHeight="1" x14ac:dyDescent="0.15">
      <c r="A10" s="220">
        <v>4</v>
      </c>
      <c r="B10" s="1066"/>
      <c r="C10" s="1067"/>
      <c r="D10" s="1067"/>
      <c r="E10" s="1067"/>
      <c r="F10" s="1067"/>
      <c r="G10" s="1067"/>
      <c r="H10" s="1067"/>
      <c r="I10" s="1067"/>
      <c r="J10" s="1067"/>
      <c r="K10" s="1067"/>
      <c r="L10" s="1067"/>
      <c r="M10" s="1067"/>
      <c r="N10" s="1067"/>
      <c r="O10" s="1067"/>
      <c r="P10" s="1068"/>
      <c r="Q10" s="1074"/>
      <c r="R10" s="1075"/>
      <c r="S10" s="1075"/>
      <c r="T10" s="1075"/>
      <c r="U10" s="1075"/>
      <c r="V10" s="1075"/>
      <c r="W10" s="1075"/>
      <c r="X10" s="1075"/>
      <c r="Y10" s="1075"/>
      <c r="Z10" s="1075"/>
      <c r="AA10" s="1075"/>
      <c r="AB10" s="1075"/>
      <c r="AC10" s="1075"/>
      <c r="AD10" s="1075"/>
      <c r="AE10" s="1076"/>
      <c r="AF10" s="1071"/>
      <c r="AG10" s="1072"/>
      <c r="AH10" s="1072"/>
      <c r="AI10" s="1072"/>
      <c r="AJ10" s="1073"/>
      <c r="AK10" s="1116"/>
      <c r="AL10" s="1117"/>
      <c r="AM10" s="1117"/>
      <c r="AN10" s="1117"/>
      <c r="AO10" s="1117"/>
      <c r="AP10" s="1117"/>
      <c r="AQ10" s="1117"/>
      <c r="AR10" s="1117"/>
      <c r="AS10" s="1117"/>
      <c r="AT10" s="1117"/>
      <c r="AU10" s="1118"/>
      <c r="AV10" s="1118"/>
      <c r="AW10" s="1118"/>
      <c r="AX10" s="1118"/>
      <c r="AY10" s="1119"/>
      <c r="AZ10" s="214"/>
      <c r="BA10" s="214"/>
      <c r="BB10" s="214"/>
      <c r="BC10" s="214"/>
      <c r="BD10" s="214"/>
      <c r="BE10" s="215"/>
      <c r="BF10" s="215"/>
      <c r="BG10" s="215"/>
      <c r="BH10" s="215"/>
      <c r="BI10" s="215"/>
      <c r="BJ10" s="215"/>
      <c r="BK10" s="215"/>
      <c r="BL10" s="215"/>
      <c r="BM10" s="215"/>
      <c r="BN10" s="215"/>
      <c r="BO10" s="215"/>
      <c r="BP10" s="215"/>
      <c r="BQ10" s="220">
        <v>4</v>
      </c>
      <c r="BR10" s="221"/>
      <c r="BS10" s="1026"/>
      <c r="BT10" s="1027"/>
      <c r="BU10" s="1027"/>
      <c r="BV10" s="1027"/>
      <c r="BW10" s="1027"/>
      <c r="BX10" s="1027"/>
      <c r="BY10" s="1027"/>
      <c r="BZ10" s="1027"/>
      <c r="CA10" s="1027"/>
      <c r="CB10" s="1027"/>
      <c r="CC10" s="1027"/>
      <c r="CD10" s="1027"/>
      <c r="CE10" s="1027"/>
      <c r="CF10" s="1027"/>
      <c r="CG10" s="1048"/>
      <c r="CH10" s="1023"/>
      <c r="CI10" s="1024"/>
      <c r="CJ10" s="1024"/>
      <c r="CK10" s="1024"/>
      <c r="CL10" s="1025"/>
      <c r="CM10" s="1023"/>
      <c r="CN10" s="1024"/>
      <c r="CO10" s="1024"/>
      <c r="CP10" s="1024"/>
      <c r="CQ10" s="1025"/>
      <c r="CR10" s="1023"/>
      <c r="CS10" s="1024"/>
      <c r="CT10" s="1024"/>
      <c r="CU10" s="1024"/>
      <c r="CV10" s="1025"/>
      <c r="CW10" s="1023"/>
      <c r="CX10" s="1024"/>
      <c r="CY10" s="1024"/>
      <c r="CZ10" s="1024"/>
      <c r="DA10" s="1025"/>
      <c r="DB10" s="1023"/>
      <c r="DC10" s="1024"/>
      <c r="DD10" s="1024"/>
      <c r="DE10" s="1024"/>
      <c r="DF10" s="1025"/>
      <c r="DG10" s="1023"/>
      <c r="DH10" s="1024"/>
      <c r="DI10" s="1024"/>
      <c r="DJ10" s="1024"/>
      <c r="DK10" s="1025"/>
      <c r="DL10" s="1023"/>
      <c r="DM10" s="1024"/>
      <c r="DN10" s="1024"/>
      <c r="DO10" s="1024"/>
      <c r="DP10" s="1025"/>
      <c r="DQ10" s="1023"/>
      <c r="DR10" s="1024"/>
      <c r="DS10" s="1024"/>
      <c r="DT10" s="1024"/>
      <c r="DU10" s="1025"/>
      <c r="DV10" s="1026"/>
      <c r="DW10" s="1027"/>
      <c r="DX10" s="1027"/>
      <c r="DY10" s="1027"/>
      <c r="DZ10" s="1028"/>
      <c r="EA10" s="216"/>
    </row>
    <row r="11" spans="1:131" s="217" customFormat="1" ht="26.25" customHeight="1" x14ac:dyDescent="0.15">
      <c r="A11" s="220">
        <v>5</v>
      </c>
      <c r="B11" s="1066"/>
      <c r="C11" s="1067"/>
      <c r="D11" s="1067"/>
      <c r="E11" s="1067"/>
      <c r="F11" s="1067"/>
      <c r="G11" s="1067"/>
      <c r="H11" s="1067"/>
      <c r="I11" s="1067"/>
      <c r="J11" s="1067"/>
      <c r="K11" s="1067"/>
      <c r="L11" s="1067"/>
      <c r="M11" s="1067"/>
      <c r="N11" s="1067"/>
      <c r="O11" s="1067"/>
      <c r="P11" s="1068"/>
      <c r="Q11" s="1074"/>
      <c r="R11" s="1075"/>
      <c r="S11" s="1075"/>
      <c r="T11" s="1075"/>
      <c r="U11" s="1075"/>
      <c r="V11" s="1075"/>
      <c r="W11" s="1075"/>
      <c r="X11" s="1075"/>
      <c r="Y11" s="1075"/>
      <c r="Z11" s="1075"/>
      <c r="AA11" s="1075"/>
      <c r="AB11" s="1075"/>
      <c r="AC11" s="1075"/>
      <c r="AD11" s="1075"/>
      <c r="AE11" s="1076"/>
      <c r="AF11" s="1071"/>
      <c r="AG11" s="1072"/>
      <c r="AH11" s="1072"/>
      <c r="AI11" s="1072"/>
      <c r="AJ11" s="1073"/>
      <c r="AK11" s="1116"/>
      <c r="AL11" s="1117"/>
      <c r="AM11" s="1117"/>
      <c r="AN11" s="1117"/>
      <c r="AO11" s="1117"/>
      <c r="AP11" s="1117"/>
      <c r="AQ11" s="1117"/>
      <c r="AR11" s="1117"/>
      <c r="AS11" s="1117"/>
      <c r="AT11" s="1117"/>
      <c r="AU11" s="1118"/>
      <c r="AV11" s="1118"/>
      <c r="AW11" s="1118"/>
      <c r="AX11" s="1118"/>
      <c r="AY11" s="1119"/>
      <c r="AZ11" s="214"/>
      <c r="BA11" s="214"/>
      <c r="BB11" s="214"/>
      <c r="BC11" s="214"/>
      <c r="BD11" s="214"/>
      <c r="BE11" s="215"/>
      <c r="BF11" s="215"/>
      <c r="BG11" s="215"/>
      <c r="BH11" s="215"/>
      <c r="BI11" s="215"/>
      <c r="BJ11" s="215"/>
      <c r="BK11" s="215"/>
      <c r="BL11" s="215"/>
      <c r="BM11" s="215"/>
      <c r="BN11" s="215"/>
      <c r="BO11" s="215"/>
      <c r="BP11" s="215"/>
      <c r="BQ11" s="220">
        <v>5</v>
      </c>
      <c r="BR11" s="221"/>
      <c r="BS11" s="1026"/>
      <c r="BT11" s="1027"/>
      <c r="BU11" s="1027"/>
      <c r="BV11" s="1027"/>
      <c r="BW11" s="1027"/>
      <c r="BX11" s="1027"/>
      <c r="BY11" s="1027"/>
      <c r="BZ11" s="1027"/>
      <c r="CA11" s="1027"/>
      <c r="CB11" s="1027"/>
      <c r="CC11" s="1027"/>
      <c r="CD11" s="1027"/>
      <c r="CE11" s="1027"/>
      <c r="CF11" s="1027"/>
      <c r="CG11" s="1048"/>
      <c r="CH11" s="1023"/>
      <c r="CI11" s="1024"/>
      <c r="CJ11" s="1024"/>
      <c r="CK11" s="1024"/>
      <c r="CL11" s="1025"/>
      <c r="CM11" s="1023"/>
      <c r="CN11" s="1024"/>
      <c r="CO11" s="1024"/>
      <c r="CP11" s="1024"/>
      <c r="CQ11" s="1025"/>
      <c r="CR11" s="1023"/>
      <c r="CS11" s="1024"/>
      <c r="CT11" s="1024"/>
      <c r="CU11" s="1024"/>
      <c r="CV11" s="1025"/>
      <c r="CW11" s="1023"/>
      <c r="CX11" s="1024"/>
      <c r="CY11" s="1024"/>
      <c r="CZ11" s="1024"/>
      <c r="DA11" s="1025"/>
      <c r="DB11" s="1023"/>
      <c r="DC11" s="1024"/>
      <c r="DD11" s="1024"/>
      <c r="DE11" s="1024"/>
      <c r="DF11" s="1025"/>
      <c r="DG11" s="1023"/>
      <c r="DH11" s="1024"/>
      <c r="DI11" s="1024"/>
      <c r="DJ11" s="1024"/>
      <c r="DK11" s="1025"/>
      <c r="DL11" s="1023"/>
      <c r="DM11" s="1024"/>
      <c r="DN11" s="1024"/>
      <c r="DO11" s="1024"/>
      <c r="DP11" s="1025"/>
      <c r="DQ11" s="1023"/>
      <c r="DR11" s="1024"/>
      <c r="DS11" s="1024"/>
      <c r="DT11" s="1024"/>
      <c r="DU11" s="1025"/>
      <c r="DV11" s="1026"/>
      <c r="DW11" s="1027"/>
      <c r="DX11" s="1027"/>
      <c r="DY11" s="1027"/>
      <c r="DZ11" s="1028"/>
      <c r="EA11" s="216"/>
    </row>
    <row r="12" spans="1:131" s="217" customFormat="1" ht="26.25" customHeight="1" x14ac:dyDescent="0.15">
      <c r="A12" s="220">
        <v>6</v>
      </c>
      <c r="B12" s="1066"/>
      <c r="C12" s="1067"/>
      <c r="D12" s="1067"/>
      <c r="E12" s="1067"/>
      <c r="F12" s="1067"/>
      <c r="G12" s="1067"/>
      <c r="H12" s="1067"/>
      <c r="I12" s="1067"/>
      <c r="J12" s="1067"/>
      <c r="K12" s="1067"/>
      <c r="L12" s="1067"/>
      <c r="M12" s="1067"/>
      <c r="N12" s="1067"/>
      <c r="O12" s="1067"/>
      <c r="P12" s="1068"/>
      <c r="Q12" s="1074"/>
      <c r="R12" s="1075"/>
      <c r="S12" s="1075"/>
      <c r="T12" s="1075"/>
      <c r="U12" s="1075"/>
      <c r="V12" s="1075"/>
      <c r="W12" s="1075"/>
      <c r="X12" s="1075"/>
      <c r="Y12" s="1075"/>
      <c r="Z12" s="1075"/>
      <c r="AA12" s="1075"/>
      <c r="AB12" s="1075"/>
      <c r="AC12" s="1075"/>
      <c r="AD12" s="1075"/>
      <c r="AE12" s="1076"/>
      <c r="AF12" s="1071"/>
      <c r="AG12" s="1072"/>
      <c r="AH12" s="1072"/>
      <c r="AI12" s="1072"/>
      <c r="AJ12" s="1073"/>
      <c r="AK12" s="1116"/>
      <c r="AL12" s="1117"/>
      <c r="AM12" s="1117"/>
      <c r="AN12" s="1117"/>
      <c r="AO12" s="1117"/>
      <c r="AP12" s="1117"/>
      <c r="AQ12" s="1117"/>
      <c r="AR12" s="1117"/>
      <c r="AS12" s="1117"/>
      <c r="AT12" s="1117"/>
      <c r="AU12" s="1118"/>
      <c r="AV12" s="1118"/>
      <c r="AW12" s="1118"/>
      <c r="AX12" s="1118"/>
      <c r="AY12" s="1119"/>
      <c r="AZ12" s="214"/>
      <c r="BA12" s="214"/>
      <c r="BB12" s="214"/>
      <c r="BC12" s="214"/>
      <c r="BD12" s="214"/>
      <c r="BE12" s="215"/>
      <c r="BF12" s="215"/>
      <c r="BG12" s="215"/>
      <c r="BH12" s="215"/>
      <c r="BI12" s="215"/>
      <c r="BJ12" s="215"/>
      <c r="BK12" s="215"/>
      <c r="BL12" s="215"/>
      <c r="BM12" s="215"/>
      <c r="BN12" s="215"/>
      <c r="BO12" s="215"/>
      <c r="BP12" s="215"/>
      <c r="BQ12" s="220">
        <v>6</v>
      </c>
      <c r="BR12" s="221"/>
      <c r="BS12" s="1026"/>
      <c r="BT12" s="1027"/>
      <c r="BU12" s="1027"/>
      <c r="BV12" s="1027"/>
      <c r="BW12" s="1027"/>
      <c r="BX12" s="1027"/>
      <c r="BY12" s="1027"/>
      <c r="BZ12" s="1027"/>
      <c r="CA12" s="1027"/>
      <c r="CB12" s="1027"/>
      <c r="CC12" s="1027"/>
      <c r="CD12" s="1027"/>
      <c r="CE12" s="1027"/>
      <c r="CF12" s="1027"/>
      <c r="CG12" s="1048"/>
      <c r="CH12" s="1023"/>
      <c r="CI12" s="1024"/>
      <c r="CJ12" s="1024"/>
      <c r="CK12" s="1024"/>
      <c r="CL12" s="1025"/>
      <c r="CM12" s="1023"/>
      <c r="CN12" s="1024"/>
      <c r="CO12" s="1024"/>
      <c r="CP12" s="1024"/>
      <c r="CQ12" s="1025"/>
      <c r="CR12" s="1023"/>
      <c r="CS12" s="1024"/>
      <c r="CT12" s="1024"/>
      <c r="CU12" s="1024"/>
      <c r="CV12" s="1025"/>
      <c r="CW12" s="1023"/>
      <c r="CX12" s="1024"/>
      <c r="CY12" s="1024"/>
      <c r="CZ12" s="1024"/>
      <c r="DA12" s="1025"/>
      <c r="DB12" s="1023"/>
      <c r="DC12" s="1024"/>
      <c r="DD12" s="1024"/>
      <c r="DE12" s="1024"/>
      <c r="DF12" s="1025"/>
      <c r="DG12" s="1023"/>
      <c r="DH12" s="1024"/>
      <c r="DI12" s="1024"/>
      <c r="DJ12" s="1024"/>
      <c r="DK12" s="1025"/>
      <c r="DL12" s="1023"/>
      <c r="DM12" s="1024"/>
      <c r="DN12" s="1024"/>
      <c r="DO12" s="1024"/>
      <c r="DP12" s="1025"/>
      <c r="DQ12" s="1023"/>
      <c r="DR12" s="1024"/>
      <c r="DS12" s="1024"/>
      <c r="DT12" s="1024"/>
      <c r="DU12" s="1025"/>
      <c r="DV12" s="1026"/>
      <c r="DW12" s="1027"/>
      <c r="DX12" s="1027"/>
      <c r="DY12" s="1027"/>
      <c r="DZ12" s="1028"/>
      <c r="EA12" s="216"/>
    </row>
    <row r="13" spans="1:131" s="217" customFormat="1" ht="26.25" customHeight="1" x14ac:dyDescent="0.15">
      <c r="A13" s="220">
        <v>7</v>
      </c>
      <c r="B13" s="1066"/>
      <c r="C13" s="1067"/>
      <c r="D13" s="1067"/>
      <c r="E13" s="1067"/>
      <c r="F13" s="1067"/>
      <c r="G13" s="1067"/>
      <c r="H13" s="1067"/>
      <c r="I13" s="1067"/>
      <c r="J13" s="1067"/>
      <c r="K13" s="1067"/>
      <c r="L13" s="1067"/>
      <c r="M13" s="1067"/>
      <c r="N13" s="1067"/>
      <c r="O13" s="1067"/>
      <c r="P13" s="1068"/>
      <c r="Q13" s="1074"/>
      <c r="R13" s="1075"/>
      <c r="S13" s="1075"/>
      <c r="T13" s="1075"/>
      <c r="U13" s="1075"/>
      <c r="V13" s="1075"/>
      <c r="W13" s="1075"/>
      <c r="X13" s="1075"/>
      <c r="Y13" s="1075"/>
      <c r="Z13" s="1075"/>
      <c r="AA13" s="1075"/>
      <c r="AB13" s="1075"/>
      <c r="AC13" s="1075"/>
      <c r="AD13" s="1075"/>
      <c r="AE13" s="1076"/>
      <c r="AF13" s="1071"/>
      <c r="AG13" s="1072"/>
      <c r="AH13" s="1072"/>
      <c r="AI13" s="1072"/>
      <c r="AJ13" s="1073"/>
      <c r="AK13" s="1116"/>
      <c r="AL13" s="1117"/>
      <c r="AM13" s="1117"/>
      <c r="AN13" s="1117"/>
      <c r="AO13" s="1117"/>
      <c r="AP13" s="1117"/>
      <c r="AQ13" s="1117"/>
      <c r="AR13" s="1117"/>
      <c r="AS13" s="1117"/>
      <c r="AT13" s="1117"/>
      <c r="AU13" s="1118"/>
      <c r="AV13" s="1118"/>
      <c r="AW13" s="1118"/>
      <c r="AX13" s="1118"/>
      <c r="AY13" s="1119"/>
      <c r="AZ13" s="214"/>
      <c r="BA13" s="214"/>
      <c r="BB13" s="214"/>
      <c r="BC13" s="214"/>
      <c r="BD13" s="214"/>
      <c r="BE13" s="215"/>
      <c r="BF13" s="215"/>
      <c r="BG13" s="215"/>
      <c r="BH13" s="215"/>
      <c r="BI13" s="215"/>
      <c r="BJ13" s="215"/>
      <c r="BK13" s="215"/>
      <c r="BL13" s="215"/>
      <c r="BM13" s="215"/>
      <c r="BN13" s="215"/>
      <c r="BO13" s="215"/>
      <c r="BP13" s="215"/>
      <c r="BQ13" s="220">
        <v>7</v>
      </c>
      <c r="BR13" s="221"/>
      <c r="BS13" s="1026"/>
      <c r="BT13" s="1027"/>
      <c r="BU13" s="1027"/>
      <c r="BV13" s="1027"/>
      <c r="BW13" s="1027"/>
      <c r="BX13" s="1027"/>
      <c r="BY13" s="1027"/>
      <c r="BZ13" s="1027"/>
      <c r="CA13" s="1027"/>
      <c r="CB13" s="1027"/>
      <c r="CC13" s="1027"/>
      <c r="CD13" s="1027"/>
      <c r="CE13" s="1027"/>
      <c r="CF13" s="1027"/>
      <c r="CG13" s="1048"/>
      <c r="CH13" s="1023"/>
      <c r="CI13" s="1024"/>
      <c r="CJ13" s="1024"/>
      <c r="CK13" s="1024"/>
      <c r="CL13" s="1025"/>
      <c r="CM13" s="1023"/>
      <c r="CN13" s="1024"/>
      <c r="CO13" s="1024"/>
      <c r="CP13" s="1024"/>
      <c r="CQ13" s="1025"/>
      <c r="CR13" s="1023"/>
      <c r="CS13" s="1024"/>
      <c r="CT13" s="1024"/>
      <c r="CU13" s="1024"/>
      <c r="CV13" s="1025"/>
      <c r="CW13" s="1023"/>
      <c r="CX13" s="1024"/>
      <c r="CY13" s="1024"/>
      <c r="CZ13" s="1024"/>
      <c r="DA13" s="1025"/>
      <c r="DB13" s="1023"/>
      <c r="DC13" s="1024"/>
      <c r="DD13" s="1024"/>
      <c r="DE13" s="1024"/>
      <c r="DF13" s="1025"/>
      <c r="DG13" s="1023"/>
      <c r="DH13" s="1024"/>
      <c r="DI13" s="1024"/>
      <c r="DJ13" s="1024"/>
      <c r="DK13" s="1025"/>
      <c r="DL13" s="1023"/>
      <c r="DM13" s="1024"/>
      <c r="DN13" s="1024"/>
      <c r="DO13" s="1024"/>
      <c r="DP13" s="1025"/>
      <c r="DQ13" s="1023"/>
      <c r="DR13" s="1024"/>
      <c r="DS13" s="1024"/>
      <c r="DT13" s="1024"/>
      <c r="DU13" s="1025"/>
      <c r="DV13" s="1026"/>
      <c r="DW13" s="1027"/>
      <c r="DX13" s="1027"/>
      <c r="DY13" s="1027"/>
      <c r="DZ13" s="1028"/>
      <c r="EA13" s="216"/>
    </row>
    <row r="14" spans="1:131" s="217" customFormat="1" ht="26.25" customHeight="1" x14ac:dyDescent="0.15">
      <c r="A14" s="220">
        <v>8</v>
      </c>
      <c r="B14" s="1066"/>
      <c r="C14" s="1067"/>
      <c r="D14" s="1067"/>
      <c r="E14" s="1067"/>
      <c r="F14" s="1067"/>
      <c r="G14" s="1067"/>
      <c r="H14" s="1067"/>
      <c r="I14" s="1067"/>
      <c r="J14" s="1067"/>
      <c r="K14" s="1067"/>
      <c r="L14" s="1067"/>
      <c r="M14" s="1067"/>
      <c r="N14" s="1067"/>
      <c r="O14" s="1067"/>
      <c r="P14" s="1068"/>
      <c r="Q14" s="1074"/>
      <c r="R14" s="1075"/>
      <c r="S14" s="1075"/>
      <c r="T14" s="1075"/>
      <c r="U14" s="1075"/>
      <c r="V14" s="1075"/>
      <c r="W14" s="1075"/>
      <c r="X14" s="1075"/>
      <c r="Y14" s="1075"/>
      <c r="Z14" s="1075"/>
      <c r="AA14" s="1075"/>
      <c r="AB14" s="1075"/>
      <c r="AC14" s="1075"/>
      <c r="AD14" s="1075"/>
      <c r="AE14" s="1076"/>
      <c r="AF14" s="1071"/>
      <c r="AG14" s="1072"/>
      <c r="AH14" s="1072"/>
      <c r="AI14" s="1072"/>
      <c r="AJ14" s="1073"/>
      <c r="AK14" s="1116"/>
      <c r="AL14" s="1117"/>
      <c r="AM14" s="1117"/>
      <c r="AN14" s="1117"/>
      <c r="AO14" s="1117"/>
      <c r="AP14" s="1117"/>
      <c r="AQ14" s="1117"/>
      <c r="AR14" s="1117"/>
      <c r="AS14" s="1117"/>
      <c r="AT14" s="1117"/>
      <c r="AU14" s="1118"/>
      <c r="AV14" s="1118"/>
      <c r="AW14" s="1118"/>
      <c r="AX14" s="1118"/>
      <c r="AY14" s="1119"/>
      <c r="AZ14" s="214"/>
      <c r="BA14" s="214"/>
      <c r="BB14" s="214"/>
      <c r="BC14" s="214"/>
      <c r="BD14" s="214"/>
      <c r="BE14" s="215"/>
      <c r="BF14" s="215"/>
      <c r="BG14" s="215"/>
      <c r="BH14" s="215"/>
      <c r="BI14" s="215"/>
      <c r="BJ14" s="215"/>
      <c r="BK14" s="215"/>
      <c r="BL14" s="215"/>
      <c r="BM14" s="215"/>
      <c r="BN14" s="215"/>
      <c r="BO14" s="215"/>
      <c r="BP14" s="215"/>
      <c r="BQ14" s="220">
        <v>8</v>
      </c>
      <c r="BR14" s="221"/>
      <c r="BS14" s="1026"/>
      <c r="BT14" s="1027"/>
      <c r="BU14" s="1027"/>
      <c r="BV14" s="1027"/>
      <c r="BW14" s="1027"/>
      <c r="BX14" s="1027"/>
      <c r="BY14" s="1027"/>
      <c r="BZ14" s="1027"/>
      <c r="CA14" s="1027"/>
      <c r="CB14" s="1027"/>
      <c r="CC14" s="1027"/>
      <c r="CD14" s="1027"/>
      <c r="CE14" s="1027"/>
      <c r="CF14" s="1027"/>
      <c r="CG14" s="1048"/>
      <c r="CH14" s="1023"/>
      <c r="CI14" s="1024"/>
      <c r="CJ14" s="1024"/>
      <c r="CK14" s="1024"/>
      <c r="CL14" s="1025"/>
      <c r="CM14" s="1023"/>
      <c r="CN14" s="1024"/>
      <c r="CO14" s="1024"/>
      <c r="CP14" s="1024"/>
      <c r="CQ14" s="1025"/>
      <c r="CR14" s="1023"/>
      <c r="CS14" s="1024"/>
      <c r="CT14" s="1024"/>
      <c r="CU14" s="1024"/>
      <c r="CV14" s="1025"/>
      <c r="CW14" s="1023"/>
      <c r="CX14" s="1024"/>
      <c r="CY14" s="1024"/>
      <c r="CZ14" s="1024"/>
      <c r="DA14" s="1025"/>
      <c r="DB14" s="1023"/>
      <c r="DC14" s="1024"/>
      <c r="DD14" s="1024"/>
      <c r="DE14" s="1024"/>
      <c r="DF14" s="1025"/>
      <c r="DG14" s="1023"/>
      <c r="DH14" s="1024"/>
      <c r="DI14" s="1024"/>
      <c r="DJ14" s="1024"/>
      <c r="DK14" s="1025"/>
      <c r="DL14" s="1023"/>
      <c r="DM14" s="1024"/>
      <c r="DN14" s="1024"/>
      <c r="DO14" s="1024"/>
      <c r="DP14" s="1025"/>
      <c r="DQ14" s="1023"/>
      <c r="DR14" s="1024"/>
      <c r="DS14" s="1024"/>
      <c r="DT14" s="1024"/>
      <c r="DU14" s="1025"/>
      <c r="DV14" s="1026"/>
      <c r="DW14" s="1027"/>
      <c r="DX14" s="1027"/>
      <c r="DY14" s="1027"/>
      <c r="DZ14" s="1028"/>
      <c r="EA14" s="216"/>
    </row>
    <row r="15" spans="1:131" s="217" customFormat="1" ht="26.25" customHeight="1" x14ac:dyDescent="0.15">
      <c r="A15" s="220">
        <v>9</v>
      </c>
      <c r="B15" s="1066"/>
      <c r="C15" s="1067"/>
      <c r="D15" s="1067"/>
      <c r="E15" s="1067"/>
      <c r="F15" s="1067"/>
      <c r="G15" s="1067"/>
      <c r="H15" s="1067"/>
      <c r="I15" s="1067"/>
      <c r="J15" s="1067"/>
      <c r="K15" s="1067"/>
      <c r="L15" s="1067"/>
      <c r="M15" s="1067"/>
      <c r="N15" s="1067"/>
      <c r="O15" s="1067"/>
      <c r="P15" s="1068"/>
      <c r="Q15" s="1074"/>
      <c r="R15" s="1075"/>
      <c r="S15" s="1075"/>
      <c r="T15" s="1075"/>
      <c r="U15" s="1075"/>
      <c r="V15" s="1075"/>
      <c r="W15" s="1075"/>
      <c r="X15" s="1075"/>
      <c r="Y15" s="1075"/>
      <c r="Z15" s="1075"/>
      <c r="AA15" s="1075"/>
      <c r="AB15" s="1075"/>
      <c r="AC15" s="1075"/>
      <c r="AD15" s="1075"/>
      <c r="AE15" s="1076"/>
      <c r="AF15" s="1071"/>
      <c r="AG15" s="1072"/>
      <c r="AH15" s="1072"/>
      <c r="AI15" s="1072"/>
      <c r="AJ15" s="1073"/>
      <c r="AK15" s="1116"/>
      <c r="AL15" s="1117"/>
      <c r="AM15" s="1117"/>
      <c r="AN15" s="1117"/>
      <c r="AO15" s="1117"/>
      <c r="AP15" s="1117"/>
      <c r="AQ15" s="1117"/>
      <c r="AR15" s="1117"/>
      <c r="AS15" s="1117"/>
      <c r="AT15" s="1117"/>
      <c r="AU15" s="1118"/>
      <c r="AV15" s="1118"/>
      <c r="AW15" s="1118"/>
      <c r="AX15" s="1118"/>
      <c r="AY15" s="1119"/>
      <c r="AZ15" s="214"/>
      <c r="BA15" s="214"/>
      <c r="BB15" s="214"/>
      <c r="BC15" s="214"/>
      <c r="BD15" s="214"/>
      <c r="BE15" s="215"/>
      <c r="BF15" s="215"/>
      <c r="BG15" s="215"/>
      <c r="BH15" s="215"/>
      <c r="BI15" s="215"/>
      <c r="BJ15" s="215"/>
      <c r="BK15" s="215"/>
      <c r="BL15" s="215"/>
      <c r="BM15" s="215"/>
      <c r="BN15" s="215"/>
      <c r="BO15" s="215"/>
      <c r="BP15" s="215"/>
      <c r="BQ15" s="220">
        <v>9</v>
      </c>
      <c r="BR15" s="221"/>
      <c r="BS15" s="1026"/>
      <c r="BT15" s="1027"/>
      <c r="BU15" s="1027"/>
      <c r="BV15" s="1027"/>
      <c r="BW15" s="1027"/>
      <c r="BX15" s="1027"/>
      <c r="BY15" s="1027"/>
      <c r="BZ15" s="1027"/>
      <c r="CA15" s="1027"/>
      <c r="CB15" s="1027"/>
      <c r="CC15" s="1027"/>
      <c r="CD15" s="1027"/>
      <c r="CE15" s="1027"/>
      <c r="CF15" s="1027"/>
      <c r="CG15" s="1048"/>
      <c r="CH15" s="1023"/>
      <c r="CI15" s="1024"/>
      <c r="CJ15" s="1024"/>
      <c r="CK15" s="1024"/>
      <c r="CL15" s="1025"/>
      <c r="CM15" s="1023"/>
      <c r="CN15" s="1024"/>
      <c r="CO15" s="1024"/>
      <c r="CP15" s="1024"/>
      <c r="CQ15" s="1025"/>
      <c r="CR15" s="1023"/>
      <c r="CS15" s="1024"/>
      <c r="CT15" s="1024"/>
      <c r="CU15" s="1024"/>
      <c r="CV15" s="1025"/>
      <c r="CW15" s="1023"/>
      <c r="CX15" s="1024"/>
      <c r="CY15" s="1024"/>
      <c r="CZ15" s="1024"/>
      <c r="DA15" s="1025"/>
      <c r="DB15" s="1023"/>
      <c r="DC15" s="1024"/>
      <c r="DD15" s="1024"/>
      <c r="DE15" s="1024"/>
      <c r="DF15" s="1025"/>
      <c r="DG15" s="1023"/>
      <c r="DH15" s="1024"/>
      <c r="DI15" s="1024"/>
      <c r="DJ15" s="1024"/>
      <c r="DK15" s="1025"/>
      <c r="DL15" s="1023"/>
      <c r="DM15" s="1024"/>
      <c r="DN15" s="1024"/>
      <c r="DO15" s="1024"/>
      <c r="DP15" s="1025"/>
      <c r="DQ15" s="1023"/>
      <c r="DR15" s="1024"/>
      <c r="DS15" s="1024"/>
      <c r="DT15" s="1024"/>
      <c r="DU15" s="1025"/>
      <c r="DV15" s="1026"/>
      <c r="DW15" s="1027"/>
      <c r="DX15" s="1027"/>
      <c r="DY15" s="1027"/>
      <c r="DZ15" s="1028"/>
      <c r="EA15" s="216"/>
    </row>
    <row r="16" spans="1:131" s="217" customFormat="1" ht="26.25" customHeight="1" x14ac:dyDescent="0.15">
      <c r="A16" s="220">
        <v>10</v>
      </c>
      <c r="B16" s="1066"/>
      <c r="C16" s="1067"/>
      <c r="D16" s="1067"/>
      <c r="E16" s="1067"/>
      <c r="F16" s="1067"/>
      <c r="G16" s="1067"/>
      <c r="H16" s="1067"/>
      <c r="I16" s="1067"/>
      <c r="J16" s="1067"/>
      <c r="K16" s="1067"/>
      <c r="L16" s="1067"/>
      <c r="M16" s="1067"/>
      <c r="N16" s="1067"/>
      <c r="O16" s="1067"/>
      <c r="P16" s="1068"/>
      <c r="Q16" s="1074"/>
      <c r="R16" s="1075"/>
      <c r="S16" s="1075"/>
      <c r="T16" s="1075"/>
      <c r="U16" s="1075"/>
      <c r="V16" s="1075"/>
      <c r="W16" s="1075"/>
      <c r="X16" s="1075"/>
      <c r="Y16" s="1075"/>
      <c r="Z16" s="1075"/>
      <c r="AA16" s="1075"/>
      <c r="AB16" s="1075"/>
      <c r="AC16" s="1075"/>
      <c r="AD16" s="1075"/>
      <c r="AE16" s="1076"/>
      <c r="AF16" s="1071"/>
      <c r="AG16" s="1072"/>
      <c r="AH16" s="1072"/>
      <c r="AI16" s="1072"/>
      <c r="AJ16" s="1073"/>
      <c r="AK16" s="1116"/>
      <c r="AL16" s="1117"/>
      <c r="AM16" s="1117"/>
      <c r="AN16" s="1117"/>
      <c r="AO16" s="1117"/>
      <c r="AP16" s="1117"/>
      <c r="AQ16" s="1117"/>
      <c r="AR16" s="1117"/>
      <c r="AS16" s="1117"/>
      <c r="AT16" s="1117"/>
      <c r="AU16" s="1118"/>
      <c r="AV16" s="1118"/>
      <c r="AW16" s="1118"/>
      <c r="AX16" s="1118"/>
      <c r="AY16" s="1119"/>
      <c r="AZ16" s="214"/>
      <c r="BA16" s="214"/>
      <c r="BB16" s="214"/>
      <c r="BC16" s="214"/>
      <c r="BD16" s="214"/>
      <c r="BE16" s="215"/>
      <c r="BF16" s="215"/>
      <c r="BG16" s="215"/>
      <c r="BH16" s="215"/>
      <c r="BI16" s="215"/>
      <c r="BJ16" s="215"/>
      <c r="BK16" s="215"/>
      <c r="BL16" s="215"/>
      <c r="BM16" s="215"/>
      <c r="BN16" s="215"/>
      <c r="BO16" s="215"/>
      <c r="BP16" s="215"/>
      <c r="BQ16" s="220">
        <v>10</v>
      </c>
      <c r="BR16" s="221"/>
      <c r="BS16" s="1026"/>
      <c r="BT16" s="1027"/>
      <c r="BU16" s="1027"/>
      <c r="BV16" s="1027"/>
      <c r="BW16" s="1027"/>
      <c r="BX16" s="1027"/>
      <c r="BY16" s="1027"/>
      <c r="BZ16" s="1027"/>
      <c r="CA16" s="1027"/>
      <c r="CB16" s="1027"/>
      <c r="CC16" s="1027"/>
      <c r="CD16" s="1027"/>
      <c r="CE16" s="1027"/>
      <c r="CF16" s="1027"/>
      <c r="CG16" s="1048"/>
      <c r="CH16" s="1023"/>
      <c r="CI16" s="1024"/>
      <c r="CJ16" s="1024"/>
      <c r="CK16" s="1024"/>
      <c r="CL16" s="1025"/>
      <c r="CM16" s="1023"/>
      <c r="CN16" s="1024"/>
      <c r="CO16" s="1024"/>
      <c r="CP16" s="1024"/>
      <c r="CQ16" s="1025"/>
      <c r="CR16" s="1023"/>
      <c r="CS16" s="1024"/>
      <c r="CT16" s="1024"/>
      <c r="CU16" s="1024"/>
      <c r="CV16" s="1025"/>
      <c r="CW16" s="1023"/>
      <c r="CX16" s="1024"/>
      <c r="CY16" s="1024"/>
      <c r="CZ16" s="1024"/>
      <c r="DA16" s="1025"/>
      <c r="DB16" s="1023"/>
      <c r="DC16" s="1024"/>
      <c r="DD16" s="1024"/>
      <c r="DE16" s="1024"/>
      <c r="DF16" s="1025"/>
      <c r="DG16" s="1023"/>
      <c r="DH16" s="1024"/>
      <c r="DI16" s="1024"/>
      <c r="DJ16" s="1024"/>
      <c r="DK16" s="1025"/>
      <c r="DL16" s="1023"/>
      <c r="DM16" s="1024"/>
      <c r="DN16" s="1024"/>
      <c r="DO16" s="1024"/>
      <c r="DP16" s="1025"/>
      <c r="DQ16" s="1023"/>
      <c r="DR16" s="1024"/>
      <c r="DS16" s="1024"/>
      <c r="DT16" s="1024"/>
      <c r="DU16" s="1025"/>
      <c r="DV16" s="1026"/>
      <c r="DW16" s="1027"/>
      <c r="DX16" s="1027"/>
      <c r="DY16" s="1027"/>
      <c r="DZ16" s="1028"/>
      <c r="EA16" s="216"/>
    </row>
    <row r="17" spans="1:131" s="217" customFormat="1" ht="26.25" customHeight="1" x14ac:dyDescent="0.15">
      <c r="A17" s="220">
        <v>11</v>
      </c>
      <c r="B17" s="1066"/>
      <c r="C17" s="1067"/>
      <c r="D17" s="1067"/>
      <c r="E17" s="1067"/>
      <c r="F17" s="1067"/>
      <c r="G17" s="1067"/>
      <c r="H17" s="1067"/>
      <c r="I17" s="1067"/>
      <c r="J17" s="1067"/>
      <c r="K17" s="1067"/>
      <c r="L17" s="1067"/>
      <c r="M17" s="1067"/>
      <c r="N17" s="1067"/>
      <c r="O17" s="1067"/>
      <c r="P17" s="1068"/>
      <c r="Q17" s="1074"/>
      <c r="R17" s="1075"/>
      <c r="S17" s="1075"/>
      <c r="T17" s="1075"/>
      <c r="U17" s="1075"/>
      <c r="V17" s="1075"/>
      <c r="W17" s="1075"/>
      <c r="X17" s="1075"/>
      <c r="Y17" s="1075"/>
      <c r="Z17" s="1075"/>
      <c r="AA17" s="1075"/>
      <c r="AB17" s="1075"/>
      <c r="AC17" s="1075"/>
      <c r="AD17" s="1075"/>
      <c r="AE17" s="1076"/>
      <c r="AF17" s="1071"/>
      <c r="AG17" s="1072"/>
      <c r="AH17" s="1072"/>
      <c r="AI17" s="1072"/>
      <c r="AJ17" s="1073"/>
      <c r="AK17" s="1116"/>
      <c r="AL17" s="1117"/>
      <c r="AM17" s="1117"/>
      <c r="AN17" s="1117"/>
      <c r="AO17" s="1117"/>
      <c r="AP17" s="1117"/>
      <c r="AQ17" s="1117"/>
      <c r="AR17" s="1117"/>
      <c r="AS17" s="1117"/>
      <c r="AT17" s="1117"/>
      <c r="AU17" s="1118"/>
      <c r="AV17" s="1118"/>
      <c r="AW17" s="1118"/>
      <c r="AX17" s="1118"/>
      <c r="AY17" s="1119"/>
      <c r="AZ17" s="214"/>
      <c r="BA17" s="214"/>
      <c r="BB17" s="214"/>
      <c r="BC17" s="214"/>
      <c r="BD17" s="214"/>
      <c r="BE17" s="215"/>
      <c r="BF17" s="215"/>
      <c r="BG17" s="215"/>
      <c r="BH17" s="215"/>
      <c r="BI17" s="215"/>
      <c r="BJ17" s="215"/>
      <c r="BK17" s="215"/>
      <c r="BL17" s="215"/>
      <c r="BM17" s="215"/>
      <c r="BN17" s="215"/>
      <c r="BO17" s="215"/>
      <c r="BP17" s="215"/>
      <c r="BQ17" s="220">
        <v>11</v>
      </c>
      <c r="BR17" s="221"/>
      <c r="BS17" s="1026"/>
      <c r="BT17" s="1027"/>
      <c r="BU17" s="1027"/>
      <c r="BV17" s="1027"/>
      <c r="BW17" s="1027"/>
      <c r="BX17" s="1027"/>
      <c r="BY17" s="1027"/>
      <c r="BZ17" s="1027"/>
      <c r="CA17" s="1027"/>
      <c r="CB17" s="1027"/>
      <c r="CC17" s="1027"/>
      <c r="CD17" s="1027"/>
      <c r="CE17" s="1027"/>
      <c r="CF17" s="1027"/>
      <c r="CG17" s="1048"/>
      <c r="CH17" s="1023"/>
      <c r="CI17" s="1024"/>
      <c r="CJ17" s="1024"/>
      <c r="CK17" s="1024"/>
      <c r="CL17" s="1025"/>
      <c r="CM17" s="1023"/>
      <c r="CN17" s="1024"/>
      <c r="CO17" s="1024"/>
      <c r="CP17" s="1024"/>
      <c r="CQ17" s="1025"/>
      <c r="CR17" s="1023"/>
      <c r="CS17" s="1024"/>
      <c r="CT17" s="1024"/>
      <c r="CU17" s="1024"/>
      <c r="CV17" s="1025"/>
      <c r="CW17" s="1023"/>
      <c r="CX17" s="1024"/>
      <c r="CY17" s="1024"/>
      <c r="CZ17" s="1024"/>
      <c r="DA17" s="1025"/>
      <c r="DB17" s="1023"/>
      <c r="DC17" s="1024"/>
      <c r="DD17" s="1024"/>
      <c r="DE17" s="1024"/>
      <c r="DF17" s="1025"/>
      <c r="DG17" s="1023"/>
      <c r="DH17" s="1024"/>
      <c r="DI17" s="1024"/>
      <c r="DJ17" s="1024"/>
      <c r="DK17" s="1025"/>
      <c r="DL17" s="1023"/>
      <c r="DM17" s="1024"/>
      <c r="DN17" s="1024"/>
      <c r="DO17" s="1024"/>
      <c r="DP17" s="1025"/>
      <c r="DQ17" s="1023"/>
      <c r="DR17" s="1024"/>
      <c r="DS17" s="1024"/>
      <c r="DT17" s="1024"/>
      <c r="DU17" s="1025"/>
      <c r="DV17" s="1026"/>
      <c r="DW17" s="1027"/>
      <c r="DX17" s="1027"/>
      <c r="DY17" s="1027"/>
      <c r="DZ17" s="1028"/>
      <c r="EA17" s="216"/>
    </row>
    <row r="18" spans="1:131" s="217" customFormat="1" ht="26.25" customHeight="1" x14ac:dyDescent="0.15">
      <c r="A18" s="220">
        <v>12</v>
      </c>
      <c r="B18" s="1066"/>
      <c r="C18" s="1067"/>
      <c r="D18" s="1067"/>
      <c r="E18" s="1067"/>
      <c r="F18" s="1067"/>
      <c r="G18" s="1067"/>
      <c r="H18" s="1067"/>
      <c r="I18" s="1067"/>
      <c r="J18" s="1067"/>
      <c r="K18" s="1067"/>
      <c r="L18" s="1067"/>
      <c r="M18" s="1067"/>
      <c r="N18" s="1067"/>
      <c r="O18" s="1067"/>
      <c r="P18" s="1068"/>
      <c r="Q18" s="1074"/>
      <c r="R18" s="1075"/>
      <c r="S18" s="1075"/>
      <c r="T18" s="1075"/>
      <c r="U18" s="1075"/>
      <c r="V18" s="1075"/>
      <c r="W18" s="1075"/>
      <c r="X18" s="1075"/>
      <c r="Y18" s="1075"/>
      <c r="Z18" s="1075"/>
      <c r="AA18" s="1075"/>
      <c r="AB18" s="1075"/>
      <c r="AC18" s="1075"/>
      <c r="AD18" s="1075"/>
      <c r="AE18" s="1076"/>
      <c r="AF18" s="1071"/>
      <c r="AG18" s="1072"/>
      <c r="AH18" s="1072"/>
      <c r="AI18" s="1072"/>
      <c r="AJ18" s="1073"/>
      <c r="AK18" s="1116"/>
      <c r="AL18" s="1117"/>
      <c r="AM18" s="1117"/>
      <c r="AN18" s="1117"/>
      <c r="AO18" s="1117"/>
      <c r="AP18" s="1117"/>
      <c r="AQ18" s="1117"/>
      <c r="AR18" s="1117"/>
      <c r="AS18" s="1117"/>
      <c r="AT18" s="1117"/>
      <c r="AU18" s="1118"/>
      <c r="AV18" s="1118"/>
      <c r="AW18" s="1118"/>
      <c r="AX18" s="1118"/>
      <c r="AY18" s="1119"/>
      <c r="AZ18" s="214"/>
      <c r="BA18" s="214"/>
      <c r="BB18" s="214"/>
      <c r="BC18" s="214"/>
      <c r="BD18" s="214"/>
      <c r="BE18" s="215"/>
      <c r="BF18" s="215"/>
      <c r="BG18" s="215"/>
      <c r="BH18" s="215"/>
      <c r="BI18" s="215"/>
      <c r="BJ18" s="215"/>
      <c r="BK18" s="215"/>
      <c r="BL18" s="215"/>
      <c r="BM18" s="215"/>
      <c r="BN18" s="215"/>
      <c r="BO18" s="215"/>
      <c r="BP18" s="215"/>
      <c r="BQ18" s="220">
        <v>12</v>
      </c>
      <c r="BR18" s="221"/>
      <c r="BS18" s="1026"/>
      <c r="BT18" s="1027"/>
      <c r="BU18" s="1027"/>
      <c r="BV18" s="1027"/>
      <c r="BW18" s="1027"/>
      <c r="BX18" s="1027"/>
      <c r="BY18" s="1027"/>
      <c r="BZ18" s="1027"/>
      <c r="CA18" s="1027"/>
      <c r="CB18" s="1027"/>
      <c r="CC18" s="1027"/>
      <c r="CD18" s="1027"/>
      <c r="CE18" s="1027"/>
      <c r="CF18" s="1027"/>
      <c r="CG18" s="1048"/>
      <c r="CH18" s="1023"/>
      <c r="CI18" s="1024"/>
      <c r="CJ18" s="1024"/>
      <c r="CK18" s="1024"/>
      <c r="CL18" s="1025"/>
      <c r="CM18" s="1023"/>
      <c r="CN18" s="1024"/>
      <c r="CO18" s="1024"/>
      <c r="CP18" s="1024"/>
      <c r="CQ18" s="1025"/>
      <c r="CR18" s="1023"/>
      <c r="CS18" s="1024"/>
      <c r="CT18" s="1024"/>
      <c r="CU18" s="1024"/>
      <c r="CV18" s="1025"/>
      <c r="CW18" s="1023"/>
      <c r="CX18" s="1024"/>
      <c r="CY18" s="1024"/>
      <c r="CZ18" s="1024"/>
      <c r="DA18" s="1025"/>
      <c r="DB18" s="1023"/>
      <c r="DC18" s="1024"/>
      <c r="DD18" s="1024"/>
      <c r="DE18" s="1024"/>
      <c r="DF18" s="1025"/>
      <c r="DG18" s="1023"/>
      <c r="DH18" s="1024"/>
      <c r="DI18" s="1024"/>
      <c r="DJ18" s="1024"/>
      <c r="DK18" s="1025"/>
      <c r="DL18" s="1023"/>
      <c r="DM18" s="1024"/>
      <c r="DN18" s="1024"/>
      <c r="DO18" s="1024"/>
      <c r="DP18" s="1025"/>
      <c r="DQ18" s="1023"/>
      <c r="DR18" s="1024"/>
      <c r="DS18" s="1024"/>
      <c r="DT18" s="1024"/>
      <c r="DU18" s="1025"/>
      <c r="DV18" s="1026"/>
      <c r="DW18" s="1027"/>
      <c r="DX18" s="1027"/>
      <c r="DY18" s="1027"/>
      <c r="DZ18" s="1028"/>
      <c r="EA18" s="216"/>
    </row>
    <row r="19" spans="1:131" s="217" customFormat="1" ht="26.25" customHeight="1" x14ac:dyDescent="0.15">
      <c r="A19" s="220">
        <v>13</v>
      </c>
      <c r="B19" s="1066"/>
      <c r="C19" s="1067"/>
      <c r="D19" s="1067"/>
      <c r="E19" s="1067"/>
      <c r="F19" s="1067"/>
      <c r="G19" s="1067"/>
      <c r="H19" s="1067"/>
      <c r="I19" s="1067"/>
      <c r="J19" s="1067"/>
      <c r="K19" s="1067"/>
      <c r="L19" s="1067"/>
      <c r="M19" s="1067"/>
      <c r="N19" s="1067"/>
      <c r="O19" s="1067"/>
      <c r="P19" s="1068"/>
      <c r="Q19" s="1074"/>
      <c r="R19" s="1075"/>
      <c r="S19" s="1075"/>
      <c r="T19" s="1075"/>
      <c r="U19" s="1075"/>
      <c r="V19" s="1075"/>
      <c r="W19" s="1075"/>
      <c r="X19" s="1075"/>
      <c r="Y19" s="1075"/>
      <c r="Z19" s="1075"/>
      <c r="AA19" s="1075"/>
      <c r="AB19" s="1075"/>
      <c r="AC19" s="1075"/>
      <c r="AD19" s="1075"/>
      <c r="AE19" s="1076"/>
      <c r="AF19" s="1071"/>
      <c r="AG19" s="1072"/>
      <c r="AH19" s="1072"/>
      <c r="AI19" s="1072"/>
      <c r="AJ19" s="1073"/>
      <c r="AK19" s="1116"/>
      <c r="AL19" s="1117"/>
      <c r="AM19" s="1117"/>
      <c r="AN19" s="1117"/>
      <c r="AO19" s="1117"/>
      <c r="AP19" s="1117"/>
      <c r="AQ19" s="1117"/>
      <c r="AR19" s="1117"/>
      <c r="AS19" s="1117"/>
      <c r="AT19" s="1117"/>
      <c r="AU19" s="1118"/>
      <c r="AV19" s="1118"/>
      <c r="AW19" s="1118"/>
      <c r="AX19" s="1118"/>
      <c r="AY19" s="1119"/>
      <c r="AZ19" s="214"/>
      <c r="BA19" s="214"/>
      <c r="BB19" s="214"/>
      <c r="BC19" s="214"/>
      <c r="BD19" s="214"/>
      <c r="BE19" s="215"/>
      <c r="BF19" s="215"/>
      <c r="BG19" s="215"/>
      <c r="BH19" s="215"/>
      <c r="BI19" s="215"/>
      <c r="BJ19" s="215"/>
      <c r="BK19" s="215"/>
      <c r="BL19" s="215"/>
      <c r="BM19" s="215"/>
      <c r="BN19" s="215"/>
      <c r="BO19" s="215"/>
      <c r="BP19" s="215"/>
      <c r="BQ19" s="220">
        <v>13</v>
      </c>
      <c r="BR19" s="221"/>
      <c r="BS19" s="1026"/>
      <c r="BT19" s="1027"/>
      <c r="BU19" s="1027"/>
      <c r="BV19" s="1027"/>
      <c r="BW19" s="1027"/>
      <c r="BX19" s="1027"/>
      <c r="BY19" s="1027"/>
      <c r="BZ19" s="1027"/>
      <c r="CA19" s="1027"/>
      <c r="CB19" s="1027"/>
      <c r="CC19" s="1027"/>
      <c r="CD19" s="1027"/>
      <c r="CE19" s="1027"/>
      <c r="CF19" s="1027"/>
      <c r="CG19" s="1048"/>
      <c r="CH19" s="1023"/>
      <c r="CI19" s="1024"/>
      <c r="CJ19" s="1024"/>
      <c r="CK19" s="1024"/>
      <c r="CL19" s="1025"/>
      <c r="CM19" s="1023"/>
      <c r="CN19" s="1024"/>
      <c r="CO19" s="1024"/>
      <c r="CP19" s="1024"/>
      <c r="CQ19" s="1025"/>
      <c r="CR19" s="1023"/>
      <c r="CS19" s="1024"/>
      <c r="CT19" s="1024"/>
      <c r="CU19" s="1024"/>
      <c r="CV19" s="1025"/>
      <c r="CW19" s="1023"/>
      <c r="CX19" s="1024"/>
      <c r="CY19" s="1024"/>
      <c r="CZ19" s="1024"/>
      <c r="DA19" s="1025"/>
      <c r="DB19" s="1023"/>
      <c r="DC19" s="1024"/>
      <c r="DD19" s="1024"/>
      <c r="DE19" s="1024"/>
      <c r="DF19" s="1025"/>
      <c r="DG19" s="1023"/>
      <c r="DH19" s="1024"/>
      <c r="DI19" s="1024"/>
      <c r="DJ19" s="1024"/>
      <c r="DK19" s="1025"/>
      <c r="DL19" s="1023"/>
      <c r="DM19" s="1024"/>
      <c r="DN19" s="1024"/>
      <c r="DO19" s="1024"/>
      <c r="DP19" s="1025"/>
      <c r="DQ19" s="1023"/>
      <c r="DR19" s="1024"/>
      <c r="DS19" s="1024"/>
      <c r="DT19" s="1024"/>
      <c r="DU19" s="1025"/>
      <c r="DV19" s="1026"/>
      <c r="DW19" s="1027"/>
      <c r="DX19" s="1027"/>
      <c r="DY19" s="1027"/>
      <c r="DZ19" s="1028"/>
      <c r="EA19" s="216"/>
    </row>
    <row r="20" spans="1:131" s="217" customFormat="1" ht="26.25" customHeight="1" x14ac:dyDescent="0.15">
      <c r="A20" s="220">
        <v>14</v>
      </c>
      <c r="B20" s="1066"/>
      <c r="C20" s="1067"/>
      <c r="D20" s="1067"/>
      <c r="E20" s="1067"/>
      <c r="F20" s="1067"/>
      <c r="G20" s="1067"/>
      <c r="H20" s="1067"/>
      <c r="I20" s="1067"/>
      <c r="J20" s="1067"/>
      <c r="K20" s="1067"/>
      <c r="L20" s="1067"/>
      <c r="M20" s="1067"/>
      <c r="N20" s="1067"/>
      <c r="O20" s="1067"/>
      <c r="P20" s="1068"/>
      <c r="Q20" s="1074"/>
      <c r="R20" s="1075"/>
      <c r="S20" s="1075"/>
      <c r="T20" s="1075"/>
      <c r="U20" s="1075"/>
      <c r="V20" s="1075"/>
      <c r="W20" s="1075"/>
      <c r="X20" s="1075"/>
      <c r="Y20" s="1075"/>
      <c r="Z20" s="1075"/>
      <c r="AA20" s="1075"/>
      <c r="AB20" s="1075"/>
      <c r="AC20" s="1075"/>
      <c r="AD20" s="1075"/>
      <c r="AE20" s="1076"/>
      <c r="AF20" s="1071"/>
      <c r="AG20" s="1072"/>
      <c r="AH20" s="1072"/>
      <c r="AI20" s="1072"/>
      <c r="AJ20" s="1073"/>
      <c r="AK20" s="1116"/>
      <c r="AL20" s="1117"/>
      <c r="AM20" s="1117"/>
      <c r="AN20" s="1117"/>
      <c r="AO20" s="1117"/>
      <c r="AP20" s="1117"/>
      <c r="AQ20" s="1117"/>
      <c r="AR20" s="1117"/>
      <c r="AS20" s="1117"/>
      <c r="AT20" s="1117"/>
      <c r="AU20" s="1118"/>
      <c r="AV20" s="1118"/>
      <c r="AW20" s="1118"/>
      <c r="AX20" s="1118"/>
      <c r="AY20" s="1119"/>
      <c r="AZ20" s="214"/>
      <c r="BA20" s="214"/>
      <c r="BB20" s="214"/>
      <c r="BC20" s="214"/>
      <c r="BD20" s="214"/>
      <c r="BE20" s="215"/>
      <c r="BF20" s="215"/>
      <c r="BG20" s="215"/>
      <c r="BH20" s="215"/>
      <c r="BI20" s="215"/>
      <c r="BJ20" s="215"/>
      <c r="BK20" s="215"/>
      <c r="BL20" s="215"/>
      <c r="BM20" s="215"/>
      <c r="BN20" s="215"/>
      <c r="BO20" s="215"/>
      <c r="BP20" s="215"/>
      <c r="BQ20" s="220">
        <v>14</v>
      </c>
      <c r="BR20" s="221"/>
      <c r="BS20" s="1026"/>
      <c r="BT20" s="1027"/>
      <c r="BU20" s="1027"/>
      <c r="BV20" s="1027"/>
      <c r="BW20" s="1027"/>
      <c r="BX20" s="1027"/>
      <c r="BY20" s="1027"/>
      <c r="BZ20" s="1027"/>
      <c r="CA20" s="1027"/>
      <c r="CB20" s="1027"/>
      <c r="CC20" s="1027"/>
      <c r="CD20" s="1027"/>
      <c r="CE20" s="1027"/>
      <c r="CF20" s="1027"/>
      <c r="CG20" s="1048"/>
      <c r="CH20" s="1023"/>
      <c r="CI20" s="1024"/>
      <c r="CJ20" s="1024"/>
      <c r="CK20" s="1024"/>
      <c r="CL20" s="1025"/>
      <c r="CM20" s="1023"/>
      <c r="CN20" s="1024"/>
      <c r="CO20" s="1024"/>
      <c r="CP20" s="1024"/>
      <c r="CQ20" s="1025"/>
      <c r="CR20" s="1023"/>
      <c r="CS20" s="1024"/>
      <c r="CT20" s="1024"/>
      <c r="CU20" s="1024"/>
      <c r="CV20" s="1025"/>
      <c r="CW20" s="1023"/>
      <c r="CX20" s="1024"/>
      <c r="CY20" s="1024"/>
      <c r="CZ20" s="1024"/>
      <c r="DA20" s="1025"/>
      <c r="DB20" s="1023"/>
      <c r="DC20" s="1024"/>
      <c r="DD20" s="1024"/>
      <c r="DE20" s="1024"/>
      <c r="DF20" s="1025"/>
      <c r="DG20" s="1023"/>
      <c r="DH20" s="1024"/>
      <c r="DI20" s="1024"/>
      <c r="DJ20" s="1024"/>
      <c r="DK20" s="1025"/>
      <c r="DL20" s="1023"/>
      <c r="DM20" s="1024"/>
      <c r="DN20" s="1024"/>
      <c r="DO20" s="1024"/>
      <c r="DP20" s="1025"/>
      <c r="DQ20" s="1023"/>
      <c r="DR20" s="1024"/>
      <c r="DS20" s="1024"/>
      <c r="DT20" s="1024"/>
      <c r="DU20" s="1025"/>
      <c r="DV20" s="1026"/>
      <c r="DW20" s="1027"/>
      <c r="DX20" s="1027"/>
      <c r="DY20" s="1027"/>
      <c r="DZ20" s="1028"/>
      <c r="EA20" s="216"/>
    </row>
    <row r="21" spans="1:131" s="217" customFormat="1" ht="26.25" customHeight="1" thickBot="1" x14ac:dyDescent="0.2">
      <c r="A21" s="220">
        <v>15</v>
      </c>
      <c r="B21" s="1066"/>
      <c r="C21" s="1067"/>
      <c r="D21" s="1067"/>
      <c r="E21" s="1067"/>
      <c r="F21" s="1067"/>
      <c r="G21" s="1067"/>
      <c r="H21" s="1067"/>
      <c r="I21" s="1067"/>
      <c r="J21" s="1067"/>
      <c r="K21" s="1067"/>
      <c r="L21" s="1067"/>
      <c r="M21" s="1067"/>
      <c r="N21" s="1067"/>
      <c r="O21" s="1067"/>
      <c r="P21" s="1068"/>
      <c r="Q21" s="1074"/>
      <c r="R21" s="1075"/>
      <c r="S21" s="1075"/>
      <c r="T21" s="1075"/>
      <c r="U21" s="1075"/>
      <c r="V21" s="1075"/>
      <c r="W21" s="1075"/>
      <c r="X21" s="1075"/>
      <c r="Y21" s="1075"/>
      <c r="Z21" s="1075"/>
      <c r="AA21" s="1075"/>
      <c r="AB21" s="1075"/>
      <c r="AC21" s="1075"/>
      <c r="AD21" s="1075"/>
      <c r="AE21" s="1076"/>
      <c r="AF21" s="1071"/>
      <c r="AG21" s="1072"/>
      <c r="AH21" s="1072"/>
      <c r="AI21" s="1072"/>
      <c r="AJ21" s="1073"/>
      <c r="AK21" s="1116"/>
      <c r="AL21" s="1117"/>
      <c r="AM21" s="1117"/>
      <c r="AN21" s="1117"/>
      <c r="AO21" s="1117"/>
      <c r="AP21" s="1117"/>
      <c r="AQ21" s="1117"/>
      <c r="AR21" s="1117"/>
      <c r="AS21" s="1117"/>
      <c r="AT21" s="1117"/>
      <c r="AU21" s="1118"/>
      <c r="AV21" s="1118"/>
      <c r="AW21" s="1118"/>
      <c r="AX21" s="1118"/>
      <c r="AY21" s="1119"/>
      <c r="AZ21" s="214"/>
      <c r="BA21" s="214"/>
      <c r="BB21" s="214"/>
      <c r="BC21" s="214"/>
      <c r="BD21" s="214"/>
      <c r="BE21" s="215"/>
      <c r="BF21" s="215"/>
      <c r="BG21" s="215"/>
      <c r="BH21" s="215"/>
      <c r="BI21" s="215"/>
      <c r="BJ21" s="215"/>
      <c r="BK21" s="215"/>
      <c r="BL21" s="215"/>
      <c r="BM21" s="215"/>
      <c r="BN21" s="215"/>
      <c r="BO21" s="215"/>
      <c r="BP21" s="215"/>
      <c r="BQ21" s="220">
        <v>15</v>
      </c>
      <c r="BR21" s="221"/>
      <c r="BS21" s="1026"/>
      <c r="BT21" s="1027"/>
      <c r="BU21" s="1027"/>
      <c r="BV21" s="1027"/>
      <c r="BW21" s="1027"/>
      <c r="BX21" s="1027"/>
      <c r="BY21" s="1027"/>
      <c r="BZ21" s="1027"/>
      <c r="CA21" s="1027"/>
      <c r="CB21" s="1027"/>
      <c r="CC21" s="1027"/>
      <c r="CD21" s="1027"/>
      <c r="CE21" s="1027"/>
      <c r="CF21" s="1027"/>
      <c r="CG21" s="1048"/>
      <c r="CH21" s="1023"/>
      <c r="CI21" s="1024"/>
      <c r="CJ21" s="1024"/>
      <c r="CK21" s="1024"/>
      <c r="CL21" s="1025"/>
      <c r="CM21" s="1023"/>
      <c r="CN21" s="1024"/>
      <c r="CO21" s="1024"/>
      <c r="CP21" s="1024"/>
      <c r="CQ21" s="1025"/>
      <c r="CR21" s="1023"/>
      <c r="CS21" s="1024"/>
      <c r="CT21" s="1024"/>
      <c r="CU21" s="1024"/>
      <c r="CV21" s="1025"/>
      <c r="CW21" s="1023"/>
      <c r="CX21" s="1024"/>
      <c r="CY21" s="1024"/>
      <c r="CZ21" s="1024"/>
      <c r="DA21" s="1025"/>
      <c r="DB21" s="1023"/>
      <c r="DC21" s="1024"/>
      <c r="DD21" s="1024"/>
      <c r="DE21" s="1024"/>
      <c r="DF21" s="1025"/>
      <c r="DG21" s="1023"/>
      <c r="DH21" s="1024"/>
      <c r="DI21" s="1024"/>
      <c r="DJ21" s="1024"/>
      <c r="DK21" s="1025"/>
      <c r="DL21" s="1023"/>
      <c r="DM21" s="1024"/>
      <c r="DN21" s="1024"/>
      <c r="DO21" s="1024"/>
      <c r="DP21" s="1025"/>
      <c r="DQ21" s="1023"/>
      <c r="DR21" s="1024"/>
      <c r="DS21" s="1024"/>
      <c r="DT21" s="1024"/>
      <c r="DU21" s="1025"/>
      <c r="DV21" s="1026"/>
      <c r="DW21" s="1027"/>
      <c r="DX21" s="1027"/>
      <c r="DY21" s="1027"/>
      <c r="DZ21" s="1028"/>
      <c r="EA21" s="216"/>
    </row>
    <row r="22" spans="1:131" s="217" customFormat="1" ht="26.25" customHeight="1" x14ac:dyDescent="0.15">
      <c r="A22" s="220">
        <v>16</v>
      </c>
      <c r="B22" s="1066"/>
      <c r="C22" s="1067"/>
      <c r="D22" s="1067"/>
      <c r="E22" s="1067"/>
      <c r="F22" s="1067"/>
      <c r="G22" s="1067"/>
      <c r="H22" s="1067"/>
      <c r="I22" s="1067"/>
      <c r="J22" s="1067"/>
      <c r="K22" s="1067"/>
      <c r="L22" s="1067"/>
      <c r="M22" s="1067"/>
      <c r="N22" s="1067"/>
      <c r="O22" s="1067"/>
      <c r="P22" s="1068"/>
      <c r="Q22" s="1109"/>
      <c r="R22" s="1110"/>
      <c r="S22" s="1110"/>
      <c r="T22" s="1110"/>
      <c r="U22" s="1110"/>
      <c r="V22" s="1110"/>
      <c r="W22" s="1110"/>
      <c r="X22" s="1110"/>
      <c r="Y22" s="1110"/>
      <c r="Z22" s="1110"/>
      <c r="AA22" s="1110"/>
      <c r="AB22" s="1110"/>
      <c r="AC22" s="1110"/>
      <c r="AD22" s="1110"/>
      <c r="AE22" s="1111"/>
      <c r="AF22" s="1071"/>
      <c r="AG22" s="1072"/>
      <c r="AH22" s="1072"/>
      <c r="AI22" s="1072"/>
      <c r="AJ22" s="1073"/>
      <c r="AK22" s="1112"/>
      <c r="AL22" s="1113"/>
      <c r="AM22" s="1113"/>
      <c r="AN22" s="1113"/>
      <c r="AO22" s="1113"/>
      <c r="AP22" s="1113"/>
      <c r="AQ22" s="1113"/>
      <c r="AR22" s="1113"/>
      <c r="AS22" s="1113"/>
      <c r="AT22" s="1113"/>
      <c r="AU22" s="1114"/>
      <c r="AV22" s="1114"/>
      <c r="AW22" s="1114"/>
      <c r="AX22" s="1114"/>
      <c r="AY22" s="1115"/>
      <c r="AZ22" s="1064" t="s">
        <v>390</v>
      </c>
      <c r="BA22" s="1064"/>
      <c r="BB22" s="1064"/>
      <c r="BC22" s="1064"/>
      <c r="BD22" s="1065"/>
      <c r="BE22" s="215"/>
      <c r="BF22" s="215"/>
      <c r="BG22" s="215"/>
      <c r="BH22" s="215"/>
      <c r="BI22" s="215"/>
      <c r="BJ22" s="215"/>
      <c r="BK22" s="215"/>
      <c r="BL22" s="215"/>
      <c r="BM22" s="215"/>
      <c r="BN22" s="215"/>
      <c r="BO22" s="215"/>
      <c r="BP22" s="215"/>
      <c r="BQ22" s="220">
        <v>16</v>
      </c>
      <c r="BR22" s="221"/>
      <c r="BS22" s="1026"/>
      <c r="BT22" s="1027"/>
      <c r="BU22" s="1027"/>
      <c r="BV22" s="1027"/>
      <c r="BW22" s="1027"/>
      <c r="BX22" s="1027"/>
      <c r="BY22" s="1027"/>
      <c r="BZ22" s="1027"/>
      <c r="CA22" s="1027"/>
      <c r="CB22" s="1027"/>
      <c r="CC22" s="1027"/>
      <c r="CD22" s="1027"/>
      <c r="CE22" s="1027"/>
      <c r="CF22" s="1027"/>
      <c r="CG22" s="1048"/>
      <c r="CH22" s="1023"/>
      <c r="CI22" s="1024"/>
      <c r="CJ22" s="1024"/>
      <c r="CK22" s="1024"/>
      <c r="CL22" s="1025"/>
      <c r="CM22" s="1023"/>
      <c r="CN22" s="1024"/>
      <c r="CO22" s="1024"/>
      <c r="CP22" s="1024"/>
      <c r="CQ22" s="1025"/>
      <c r="CR22" s="1023"/>
      <c r="CS22" s="1024"/>
      <c r="CT22" s="1024"/>
      <c r="CU22" s="1024"/>
      <c r="CV22" s="1025"/>
      <c r="CW22" s="1023"/>
      <c r="CX22" s="1024"/>
      <c r="CY22" s="1024"/>
      <c r="CZ22" s="1024"/>
      <c r="DA22" s="1025"/>
      <c r="DB22" s="1023"/>
      <c r="DC22" s="1024"/>
      <c r="DD22" s="1024"/>
      <c r="DE22" s="1024"/>
      <c r="DF22" s="1025"/>
      <c r="DG22" s="1023"/>
      <c r="DH22" s="1024"/>
      <c r="DI22" s="1024"/>
      <c r="DJ22" s="1024"/>
      <c r="DK22" s="1025"/>
      <c r="DL22" s="1023"/>
      <c r="DM22" s="1024"/>
      <c r="DN22" s="1024"/>
      <c r="DO22" s="1024"/>
      <c r="DP22" s="1025"/>
      <c r="DQ22" s="1023"/>
      <c r="DR22" s="1024"/>
      <c r="DS22" s="1024"/>
      <c r="DT22" s="1024"/>
      <c r="DU22" s="1025"/>
      <c r="DV22" s="1026"/>
      <c r="DW22" s="1027"/>
      <c r="DX22" s="1027"/>
      <c r="DY22" s="1027"/>
      <c r="DZ22" s="1028"/>
      <c r="EA22" s="216"/>
    </row>
    <row r="23" spans="1:131" s="217" customFormat="1" ht="26.25" customHeight="1" thickBot="1" x14ac:dyDescent="0.2">
      <c r="A23" s="222" t="s">
        <v>391</v>
      </c>
      <c r="B23" s="970" t="s">
        <v>392</v>
      </c>
      <c r="C23" s="971"/>
      <c r="D23" s="971"/>
      <c r="E23" s="971"/>
      <c r="F23" s="971"/>
      <c r="G23" s="971"/>
      <c r="H23" s="971"/>
      <c r="I23" s="971"/>
      <c r="J23" s="971"/>
      <c r="K23" s="971"/>
      <c r="L23" s="971"/>
      <c r="M23" s="971"/>
      <c r="N23" s="971"/>
      <c r="O23" s="971"/>
      <c r="P23" s="981"/>
      <c r="Q23" s="1103">
        <v>33539</v>
      </c>
      <c r="R23" s="1097"/>
      <c r="S23" s="1097"/>
      <c r="T23" s="1097"/>
      <c r="U23" s="1097"/>
      <c r="V23" s="1097">
        <v>31564</v>
      </c>
      <c r="W23" s="1097"/>
      <c r="X23" s="1097"/>
      <c r="Y23" s="1097"/>
      <c r="Z23" s="1097"/>
      <c r="AA23" s="1097">
        <v>1975</v>
      </c>
      <c r="AB23" s="1097"/>
      <c r="AC23" s="1097"/>
      <c r="AD23" s="1097"/>
      <c r="AE23" s="1104"/>
      <c r="AF23" s="1105">
        <v>1942</v>
      </c>
      <c r="AG23" s="1097"/>
      <c r="AH23" s="1097"/>
      <c r="AI23" s="1097"/>
      <c r="AJ23" s="1106"/>
      <c r="AK23" s="1107"/>
      <c r="AL23" s="1108"/>
      <c r="AM23" s="1108"/>
      <c r="AN23" s="1108"/>
      <c r="AO23" s="1108"/>
      <c r="AP23" s="1097">
        <v>30921</v>
      </c>
      <c r="AQ23" s="1097"/>
      <c r="AR23" s="1097"/>
      <c r="AS23" s="1097"/>
      <c r="AT23" s="1097"/>
      <c r="AU23" s="1098"/>
      <c r="AV23" s="1098"/>
      <c r="AW23" s="1098"/>
      <c r="AX23" s="1098"/>
      <c r="AY23" s="1099"/>
      <c r="AZ23" s="1100" t="s">
        <v>393</v>
      </c>
      <c r="BA23" s="1101"/>
      <c r="BB23" s="1101"/>
      <c r="BC23" s="1101"/>
      <c r="BD23" s="1102"/>
      <c r="BE23" s="215"/>
      <c r="BF23" s="215"/>
      <c r="BG23" s="215"/>
      <c r="BH23" s="215"/>
      <c r="BI23" s="215"/>
      <c r="BJ23" s="215"/>
      <c r="BK23" s="215"/>
      <c r="BL23" s="215"/>
      <c r="BM23" s="215"/>
      <c r="BN23" s="215"/>
      <c r="BO23" s="215"/>
      <c r="BP23" s="215"/>
      <c r="BQ23" s="220">
        <v>17</v>
      </c>
      <c r="BR23" s="221"/>
      <c r="BS23" s="1026"/>
      <c r="BT23" s="1027"/>
      <c r="BU23" s="1027"/>
      <c r="BV23" s="1027"/>
      <c r="BW23" s="1027"/>
      <c r="BX23" s="1027"/>
      <c r="BY23" s="1027"/>
      <c r="BZ23" s="1027"/>
      <c r="CA23" s="1027"/>
      <c r="CB23" s="1027"/>
      <c r="CC23" s="1027"/>
      <c r="CD23" s="1027"/>
      <c r="CE23" s="1027"/>
      <c r="CF23" s="1027"/>
      <c r="CG23" s="1048"/>
      <c r="CH23" s="1023"/>
      <c r="CI23" s="1024"/>
      <c r="CJ23" s="1024"/>
      <c r="CK23" s="1024"/>
      <c r="CL23" s="1025"/>
      <c r="CM23" s="1023"/>
      <c r="CN23" s="1024"/>
      <c r="CO23" s="1024"/>
      <c r="CP23" s="1024"/>
      <c r="CQ23" s="1025"/>
      <c r="CR23" s="1023"/>
      <c r="CS23" s="1024"/>
      <c r="CT23" s="1024"/>
      <c r="CU23" s="1024"/>
      <c r="CV23" s="1025"/>
      <c r="CW23" s="1023"/>
      <c r="CX23" s="1024"/>
      <c r="CY23" s="1024"/>
      <c r="CZ23" s="1024"/>
      <c r="DA23" s="1025"/>
      <c r="DB23" s="1023"/>
      <c r="DC23" s="1024"/>
      <c r="DD23" s="1024"/>
      <c r="DE23" s="1024"/>
      <c r="DF23" s="1025"/>
      <c r="DG23" s="1023"/>
      <c r="DH23" s="1024"/>
      <c r="DI23" s="1024"/>
      <c r="DJ23" s="1024"/>
      <c r="DK23" s="1025"/>
      <c r="DL23" s="1023"/>
      <c r="DM23" s="1024"/>
      <c r="DN23" s="1024"/>
      <c r="DO23" s="1024"/>
      <c r="DP23" s="1025"/>
      <c r="DQ23" s="1023"/>
      <c r="DR23" s="1024"/>
      <c r="DS23" s="1024"/>
      <c r="DT23" s="1024"/>
      <c r="DU23" s="1025"/>
      <c r="DV23" s="1026"/>
      <c r="DW23" s="1027"/>
      <c r="DX23" s="1027"/>
      <c r="DY23" s="1027"/>
      <c r="DZ23" s="1028"/>
      <c r="EA23" s="216"/>
    </row>
    <row r="24" spans="1:131" s="217" customFormat="1" ht="26.25" customHeight="1" x14ac:dyDescent="0.15">
      <c r="A24" s="1096" t="s">
        <v>394</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214"/>
      <c r="BA24" s="214"/>
      <c r="BB24" s="214"/>
      <c r="BC24" s="214"/>
      <c r="BD24" s="214"/>
      <c r="BE24" s="215"/>
      <c r="BF24" s="215"/>
      <c r="BG24" s="215"/>
      <c r="BH24" s="215"/>
      <c r="BI24" s="215"/>
      <c r="BJ24" s="215"/>
      <c r="BK24" s="215"/>
      <c r="BL24" s="215"/>
      <c r="BM24" s="215"/>
      <c r="BN24" s="215"/>
      <c r="BO24" s="215"/>
      <c r="BP24" s="215"/>
      <c r="BQ24" s="220">
        <v>18</v>
      </c>
      <c r="BR24" s="221"/>
      <c r="BS24" s="1026"/>
      <c r="BT24" s="1027"/>
      <c r="BU24" s="1027"/>
      <c r="BV24" s="1027"/>
      <c r="BW24" s="1027"/>
      <c r="BX24" s="1027"/>
      <c r="BY24" s="1027"/>
      <c r="BZ24" s="1027"/>
      <c r="CA24" s="1027"/>
      <c r="CB24" s="1027"/>
      <c r="CC24" s="1027"/>
      <c r="CD24" s="1027"/>
      <c r="CE24" s="1027"/>
      <c r="CF24" s="1027"/>
      <c r="CG24" s="1048"/>
      <c r="CH24" s="1023"/>
      <c r="CI24" s="1024"/>
      <c r="CJ24" s="1024"/>
      <c r="CK24" s="1024"/>
      <c r="CL24" s="1025"/>
      <c r="CM24" s="1023"/>
      <c r="CN24" s="1024"/>
      <c r="CO24" s="1024"/>
      <c r="CP24" s="1024"/>
      <c r="CQ24" s="1025"/>
      <c r="CR24" s="1023"/>
      <c r="CS24" s="1024"/>
      <c r="CT24" s="1024"/>
      <c r="CU24" s="1024"/>
      <c r="CV24" s="1025"/>
      <c r="CW24" s="1023"/>
      <c r="CX24" s="1024"/>
      <c r="CY24" s="1024"/>
      <c r="CZ24" s="1024"/>
      <c r="DA24" s="1025"/>
      <c r="DB24" s="1023"/>
      <c r="DC24" s="1024"/>
      <c r="DD24" s="1024"/>
      <c r="DE24" s="1024"/>
      <c r="DF24" s="1025"/>
      <c r="DG24" s="1023"/>
      <c r="DH24" s="1024"/>
      <c r="DI24" s="1024"/>
      <c r="DJ24" s="1024"/>
      <c r="DK24" s="1025"/>
      <c r="DL24" s="1023"/>
      <c r="DM24" s="1024"/>
      <c r="DN24" s="1024"/>
      <c r="DO24" s="1024"/>
      <c r="DP24" s="1025"/>
      <c r="DQ24" s="1023"/>
      <c r="DR24" s="1024"/>
      <c r="DS24" s="1024"/>
      <c r="DT24" s="1024"/>
      <c r="DU24" s="1025"/>
      <c r="DV24" s="1026"/>
      <c r="DW24" s="1027"/>
      <c r="DX24" s="1027"/>
      <c r="DY24" s="1027"/>
      <c r="DZ24" s="1028"/>
      <c r="EA24" s="216"/>
    </row>
    <row r="25" spans="1:131" ht="26.25" customHeight="1" thickBot="1" x14ac:dyDescent="0.2">
      <c r="A25" s="1095" t="s">
        <v>395</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214"/>
      <c r="BK25" s="214"/>
      <c r="BL25" s="214"/>
      <c r="BM25" s="214"/>
      <c r="BN25" s="214"/>
      <c r="BO25" s="223"/>
      <c r="BP25" s="223"/>
      <c r="BQ25" s="220">
        <v>19</v>
      </c>
      <c r="BR25" s="221"/>
      <c r="BS25" s="1026"/>
      <c r="BT25" s="1027"/>
      <c r="BU25" s="1027"/>
      <c r="BV25" s="1027"/>
      <c r="BW25" s="1027"/>
      <c r="BX25" s="1027"/>
      <c r="BY25" s="1027"/>
      <c r="BZ25" s="1027"/>
      <c r="CA25" s="1027"/>
      <c r="CB25" s="1027"/>
      <c r="CC25" s="1027"/>
      <c r="CD25" s="1027"/>
      <c r="CE25" s="1027"/>
      <c r="CF25" s="1027"/>
      <c r="CG25" s="1048"/>
      <c r="CH25" s="1023"/>
      <c r="CI25" s="1024"/>
      <c r="CJ25" s="1024"/>
      <c r="CK25" s="1024"/>
      <c r="CL25" s="1025"/>
      <c r="CM25" s="1023"/>
      <c r="CN25" s="1024"/>
      <c r="CO25" s="1024"/>
      <c r="CP25" s="1024"/>
      <c r="CQ25" s="1025"/>
      <c r="CR25" s="1023"/>
      <c r="CS25" s="1024"/>
      <c r="CT25" s="1024"/>
      <c r="CU25" s="1024"/>
      <c r="CV25" s="1025"/>
      <c r="CW25" s="1023"/>
      <c r="CX25" s="1024"/>
      <c r="CY25" s="1024"/>
      <c r="CZ25" s="1024"/>
      <c r="DA25" s="1025"/>
      <c r="DB25" s="1023"/>
      <c r="DC25" s="1024"/>
      <c r="DD25" s="1024"/>
      <c r="DE25" s="1024"/>
      <c r="DF25" s="1025"/>
      <c r="DG25" s="1023"/>
      <c r="DH25" s="1024"/>
      <c r="DI25" s="1024"/>
      <c r="DJ25" s="1024"/>
      <c r="DK25" s="1025"/>
      <c r="DL25" s="1023"/>
      <c r="DM25" s="1024"/>
      <c r="DN25" s="1024"/>
      <c r="DO25" s="1024"/>
      <c r="DP25" s="1025"/>
      <c r="DQ25" s="1023"/>
      <c r="DR25" s="1024"/>
      <c r="DS25" s="1024"/>
      <c r="DT25" s="1024"/>
      <c r="DU25" s="1025"/>
      <c r="DV25" s="1026"/>
      <c r="DW25" s="1027"/>
      <c r="DX25" s="1027"/>
      <c r="DY25" s="1027"/>
      <c r="DZ25" s="1028"/>
      <c r="EA25" s="212"/>
    </row>
    <row r="26" spans="1:131" ht="26.25" customHeight="1" x14ac:dyDescent="0.15">
      <c r="A26" s="1029" t="s">
        <v>370</v>
      </c>
      <c r="B26" s="1030"/>
      <c r="C26" s="1030"/>
      <c r="D26" s="1030"/>
      <c r="E26" s="1030"/>
      <c r="F26" s="1030"/>
      <c r="G26" s="1030"/>
      <c r="H26" s="1030"/>
      <c r="I26" s="1030"/>
      <c r="J26" s="1030"/>
      <c r="K26" s="1030"/>
      <c r="L26" s="1030"/>
      <c r="M26" s="1030"/>
      <c r="N26" s="1030"/>
      <c r="O26" s="1030"/>
      <c r="P26" s="1031"/>
      <c r="Q26" s="1035" t="s">
        <v>396</v>
      </c>
      <c r="R26" s="1036"/>
      <c r="S26" s="1036"/>
      <c r="T26" s="1036"/>
      <c r="U26" s="1037"/>
      <c r="V26" s="1035" t="s">
        <v>397</v>
      </c>
      <c r="W26" s="1036"/>
      <c r="X26" s="1036"/>
      <c r="Y26" s="1036"/>
      <c r="Z26" s="1037"/>
      <c r="AA26" s="1035" t="s">
        <v>398</v>
      </c>
      <c r="AB26" s="1036"/>
      <c r="AC26" s="1036"/>
      <c r="AD26" s="1036"/>
      <c r="AE26" s="1036"/>
      <c r="AF26" s="1091" t="s">
        <v>399</v>
      </c>
      <c r="AG26" s="1042"/>
      <c r="AH26" s="1042"/>
      <c r="AI26" s="1042"/>
      <c r="AJ26" s="1092"/>
      <c r="AK26" s="1036" t="s">
        <v>400</v>
      </c>
      <c r="AL26" s="1036"/>
      <c r="AM26" s="1036"/>
      <c r="AN26" s="1036"/>
      <c r="AO26" s="1037"/>
      <c r="AP26" s="1035" t="s">
        <v>401</v>
      </c>
      <c r="AQ26" s="1036"/>
      <c r="AR26" s="1036"/>
      <c r="AS26" s="1036"/>
      <c r="AT26" s="1037"/>
      <c r="AU26" s="1035" t="s">
        <v>402</v>
      </c>
      <c r="AV26" s="1036"/>
      <c r="AW26" s="1036"/>
      <c r="AX26" s="1036"/>
      <c r="AY26" s="1037"/>
      <c r="AZ26" s="1035" t="s">
        <v>403</v>
      </c>
      <c r="BA26" s="1036"/>
      <c r="BB26" s="1036"/>
      <c r="BC26" s="1036"/>
      <c r="BD26" s="1037"/>
      <c r="BE26" s="1035" t="s">
        <v>377</v>
      </c>
      <c r="BF26" s="1036"/>
      <c r="BG26" s="1036"/>
      <c r="BH26" s="1036"/>
      <c r="BI26" s="1049"/>
      <c r="BJ26" s="214"/>
      <c r="BK26" s="214"/>
      <c r="BL26" s="214"/>
      <c r="BM26" s="214"/>
      <c r="BN26" s="214"/>
      <c r="BO26" s="223"/>
      <c r="BP26" s="223"/>
      <c r="BQ26" s="220">
        <v>20</v>
      </c>
      <c r="BR26" s="221"/>
      <c r="BS26" s="1026"/>
      <c r="BT26" s="1027"/>
      <c r="BU26" s="1027"/>
      <c r="BV26" s="1027"/>
      <c r="BW26" s="1027"/>
      <c r="BX26" s="1027"/>
      <c r="BY26" s="1027"/>
      <c r="BZ26" s="1027"/>
      <c r="CA26" s="1027"/>
      <c r="CB26" s="1027"/>
      <c r="CC26" s="1027"/>
      <c r="CD26" s="1027"/>
      <c r="CE26" s="1027"/>
      <c r="CF26" s="1027"/>
      <c r="CG26" s="1048"/>
      <c r="CH26" s="1023"/>
      <c r="CI26" s="1024"/>
      <c r="CJ26" s="1024"/>
      <c r="CK26" s="1024"/>
      <c r="CL26" s="1025"/>
      <c r="CM26" s="1023"/>
      <c r="CN26" s="1024"/>
      <c r="CO26" s="1024"/>
      <c r="CP26" s="1024"/>
      <c r="CQ26" s="1025"/>
      <c r="CR26" s="1023"/>
      <c r="CS26" s="1024"/>
      <c r="CT26" s="1024"/>
      <c r="CU26" s="1024"/>
      <c r="CV26" s="1025"/>
      <c r="CW26" s="1023"/>
      <c r="CX26" s="1024"/>
      <c r="CY26" s="1024"/>
      <c r="CZ26" s="1024"/>
      <c r="DA26" s="1025"/>
      <c r="DB26" s="1023"/>
      <c r="DC26" s="1024"/>
      <c r="DD26" s="1024"/>
      <c r="DE26" s="1024"/>
      <c r="DF26" s="1025"/>
      <c r="DG26" s="1023"/>
      <c r="DH26" s="1024"/>
      <c r="DI26" s="1024"/>
      <c r="DJ26" s="1024"/>
      <c r="DK26" s="1025"/>
      <c r="DL26" s="1023"/>
      <c r="DM26" s="1024"/>
      <c r="DN26" s="1024"/>
      <c r="DO26" s="1024"/>
      <c r="DP26" s="1025"/>
      <c r="DQ26" s="1023"/>
      <c r="DR26" s="1024"/>
      <c r="DS26" s="1024"/>
      <c r="DT26" s="1024"/>
      <c r="DU26" s="1025"/>
      <c r="DV26" s="1026"/>
      <c r="DW26" s="1027"/>
      <c r="DX26" s="1027"/>
      <c r="DY26" s="1027"/>
      <c r="DZ26" s="1028"/>
      <c r="EA26" s="212"/>
    </row>
    <row r="27" spans="1:131" ht="26.25" customHeight="1" thickBot="1" x14ac:dyDescent="0.2">
      <c r="A27" s="1032"/>
      <c r="B27" s="1033"/>
      <c r="C27" s="1033"/>
      <c r="D27" s="1033"/>
      <c r="E27" s="1033"/>
      <c r="F27" s="1033"/>
      <c r="G27" s="1033"/>
      <c r="H27" s="1033"/>
      <c r="I27" s="1033"/>
      <c r="J27" s="1033"/>
      <c r="K27" s="1033"/>
      <c r="L27" s="1033"/>
      <c r="M27" s="1033"/>
      <c r="N27" s="1033"/>
      <c r="O27" s="1033"/>
      <c r="P27" s="1034"/>
      <c r="Q27" s="1038"/>
      <c r="R27" s="1039"/>
      <c r="S27" s="1039"/>
      <c r="T27" s="1039"/>
      <c r="U27" s="1040"/>
      <c r="V27" s="1038"/>
      <c r="W27" s="1039"/>
      <c r="X27" s="1039"/>
      <c r="Y27" s="1039"/>
      <c r="Z27" s="1040"/>
      <c r="AA27" s="1038"/>
      <c r="AB27" s="1039"/>
      <c r="AC27" s="1039"/>
      <c r="AD27" s="1039"/>
      <c r="AE27" s="1039"/>
      <c r="AF27" s="1093"/>
      <c r="AG27" s="1045"/>
      <c r="AH27" s="1045"/>
      <c r="AI27" s="1045"/>
      <c r="AJ27" s="1094"/>
      <c r="AK27" s="1039"/>
      <c r="AL27" s="1039"/>
      <c r="AM27" s="1039"/>
      <c r="AN27" s="1039"/>
      <c r="AO27" s="1040"/>
      <c r="AP27" s="1038"/>
      <c r="AQ27" s="1039"/>
      <c r="AR27" s="1039"/>
      <c r="AS27" s="1039"/>
      <c r="AT27" s="1040"/>
      <c r="AU27" s="1038"/>
      <c r="AV27" s="1039"/>
      <c r="AW27" s="1039"/>
      <c r="AX27" s="1039"/>
      <c r="AY27" s="1040"/>
      <c r="AZ27" s="1038"/>
      <c r="BA27" s="1039"/>
      <c r="BB27" s="1039"/>
      <c r="BC27" s="1039"/>
      <c r="BD27" s="1040"/>
      <c r="BE27" s="1038"/>
      <c r="BF27" s="1039"/>
      <c r="BG27" s="1039"/>
      <c r="BH27" s="1039"/>
      <c r="BI27" s="1050"/>
      <c r="BJ27" s="214"/>
      <c r="BK27" s="214"/>
      <c r="BL27" s="214"/>
      <c r="BM27" s="214"/>
      <c r="BN27" s="214"/>
      <c r="BO27" s="223"/>
      <c r="BP27" s="223"/>
      <c r="BQ27" s="220">
        <v>21</v>
      </c>
      <c r="BR27" s="221"/>
      <c r="BS27" s="1026"/>
      <c r="BT27" s="1027"/>
      <c r="BU27" s="1027"/>
      <c r="BV27" s="1027"/>
      <c r="BW27" s="1027"/>
      <c r="BX27" s="1027"/>
      <c r="BY27" s="1027"/>
      <c r="BZ27" s="1027"/>
      <c r="CA27" s="1027"/>
      <c r="CB27" s="1027"/>
      <c r="CC27" s="1027"/>
      <c r="CD27" s="1027"/>
      <c r="CE27" s="1027"/>
      <c r="CF27" s="1027"/>
      <c r="CG27" s="1048"/>
      <c r="CH27" s="1023"/>
      <c r="CI27" s="1024"/>
      <c r="CJ27" s="1024"/>
      <c r="CK27" s="1024"/>
      <c r="CL27" s="1025"/>
      <c r="CM27" s="1023"/>
      <c r="CN27" s="1024"/>
      <c r="CO27" s="1024"/>
      <c r="CP27" s="1024"/>
      <c r="CQ27" s="1025"/>
      <c r="CR27" s="1023"/>
      <c r="CS27" s="1024"/>
      <c r="CT27" s="1024"/>
      <c r="CU27" s="1024"/>
      <c r="CV27" s="1025"/>
      <c r="CW27" s="1023"/>
      <c r="CX27" s="1024"/>
      <c r="CY27" s="1024"/>
      <c r="CZ27" s="1024"/>
      <c r="DA27" s="1025"/>
      <c r="DB27" s="1023"/>
      <c r="DC27" s="1024"/>
      <c r="DD27" s="1024"/>
      <c r="DE27" s="1024"/>
      <c r="DF27" s="1025"/>
      <c r="DG27" s="1023"/>
      <c r="DH27" s="1024"/>
      <c r="DI27" s="1024"/>
      <c r="DJ27" s="1024"/>
      <c r="DK27" s="1025"/>
      <c r="DL27" s="1023"/>
      <c r="DM27" s="1024"/>
      <c r="DN27" s="1024"/>
      <c r="DO27" s="1024"/>
      <c r="DP27" s="1025"/>
      <c r="DQ27" s="1023"/>
      <c r="DR27" s="1024"/>
      <c r="DS27" s="1024"/>
      <c r="DT27" s="1024"/>
      <c r="DU27" s="1025"/>
      <c r="DV27" s="1026"/>
      <c r="DW27" s="1027"/>
      <c r="DX27" s="1027"/>
      <c r="DY27" s="1027"/>
      <c r="DZ27" s="1028"/>
      <c r="EA27" s="212"/>
    </row>
    <row r="28" spans="1:131" ht="26.25" customHeight="1" thickTop="1" x14ac:dyDescent="0.15">
      <c r="A28" s="224">
        <v>1</v>
      </c>
      <c r="B28" s="1083" t="s">
        <v>404</v>
      </c>
      <c r="C28" s="1084"/>
      <c r="D28" s="1084"/>
      <c r="E28" s="1084"/>
      <c r="F28" s="1084"/>
      <c r="G28" s="1084"/>
      <c r="H28" s="1084"/>
      <c r="I28" s="1084"/>
      <c r="J28" s="1084"/>
      <c r="K28" s="1084"/>
      <c r="L28" s="1084"/>
      <c r="M28" s="1084"/>
      <c r="N28" s="1084"/>
      <c r="O28" s="1084"/>
      <c r="P28" s="1085"/>
      <c r="Q28" s="1086">
        <v>7237</v>
      </c>
      <c r="R28" s="1087"/>
      <c r="S28" s="1087"/>
      <c r="T28" s="1087"/>
      <c r="U28" s="1087"/>
      <c r="V28" s="1087">
        <v>7237</v>
      </c>
      <c r="W28" s="1087"/>
      <c r="X28" s="1087"/>
      <c r="Y28" s="1087"/>
      <c r="Z28" s="1087"/>
      <c r="AA28" s="1087">
        <v>0</v>
      </c>
      <c r="AB28" s="1087"/>
      <c r="AC28" s="1087"/>
      <c r="AD28" s="1087"/>
      <c r="AE28" s="1088"/>
      <c r="AF28" s="1089">
        <v>0</v>
      </c>
      <c r="AG28" s="1087"/>
      <c r="AH28" s="1087"/>
      <c r="AI28" s="1087"/>
      <c r="AJ28" s="1090"/>
      <c r="AK28" s="1078">
        <v>659</v>
      </c>
      <c r="AL28" s="1079"/>
      <c r="AM28" s="1079"/>
      <c r="AN28" s="1079"/>
      <c r="AO28" s="1079"/>
      <c r="AP28" s="1079" t="s">
        <v>591</v>
      </c>
      <c r="AQ28" s="1079"/>
      <c r="AR28" s="1079"/>
      <c r="AS28" s="1079"/>
      <c r="AT28" s="1079"/>
      <c r="AU28" s="1079" t="s">
        <v>591</v>
      </c>
      <c r="AV28" s="1079"/>
      <c r="AW28" s="1079"/>
      <c r="AX28" s="1079"/>
      <c r="AY28" s="1079"/>
      <c r="AZ28" s="1080" t="s">
        <v>592</v>
      </c>
      <c r="BA28" s="1080"/>
      <c r="BB28" s="1080"/>
      <c r="BC28" s="1080"/>
      <c r="BD28" s="1080"/>
      <c r="BE28" s="1081"/>
      <c r="BF28" s="1081"/>
      <c r="BG28" s="1081"/>
      <c r="BH28" s="1081"/>
      <c r="BI28" s="1082"/>
      <c r="BJ28" s="214"/>
      <c r="BK28" s="214"/>
      <c r="BL28" s="214"/>
      <c r="BM28" s="214"/>
      <c r="BN28" s="214"/>
      <c r="BO28" s="223"/>
      <c r="BP28" s="223"/>
      <c r="BQ28" s="220">
        <v>22</v>
      </c>
      <c r="BR28" s="221"/>
      <c r="BS28" s="1026"/>
      <c r="BT28" s="1027"/>
      <c r="BU28" s="1027"/>
      <c r="BV28" s="1027"/>
      <c r="BW28" s="1027"/>
      <c r="BX28" s="1027"/>
      <c r="BY28" s="1027"/>
      <c r="BZ28" s="1027"/>
      <c r="CA28" s="1027"/>
      <c r="CB28" s="1027"/>
      <c r="CC28" s="1027"/>
      <c r="CD28" s="1027"/>
      <c r="CE28" s="1027"/>
      <c r="CF28" s="1027"/>
      <c r="CG28" s="1048"/>
      <c r="CH28" s="1023"/>
      <c r="CI28" s="1024"/>
      <c r="CJ28" s="1024"/>
      <c r="CK28" s="1024"/>
      <c r="CL28" s="1025"/>
      <c r="CM28" s="1023"/>
      <c r="CN28" s="1024"/>
      <c r="CO28" s="1024"/>
      <c r="CP28" s="1024"/>
      <c r="CQ28" s="1025"/>
      <c r="CR28" s="1023"/>
      <c r="CS28" s="1024"/>
      <c r="CT28" s="1024"/>
      <c r="CU28" s="1024"/>
      <c r="CV28" s="1025"/>
      <c r="CW28" s="1023"/>
      <c r="CX28" s="1024"/>
      <c r="CY28" s="1024"/>
      <c r="CZ28" s="1024"/>
      <c r="DA28" s="1025"/>
      <c r="DB28" s="1023"/>
      <c r="DC28" s="1024"/>
      <c r="DD28" s="1024"/>
      <c r="DE28" s="1024"/>
      <c r="DF28" s="1025"/>
      <c r="DG28" s="1023"/>
      <c r="DH28" s="1024"/>
      <c r="DI28" s="1024"/>
      <c r="DJ28" s="1024"/>
      <c r="DK28" s="1025"/>
      <c r="DL28" s="1023"/>
      <c r="DM28" s="1024"/>
      <c r="DN28" s="1024"/>
      <c r="DO28" s="1024"/>
      <c r="DP28" s="1025"/>
      <c r="DQ28" s="1023"/>
      <c r="DR28" s="1024"/>
      <c r="DS28" s="1024"/>
      <c r="DT28" s="1024"/>
      <c r="DU28" s="1025"/>
      <c r="DV28" s="1026"/>
      <c r="DW28" s="1027"/>
      <c r="DX28" s="1027"/>
      <c r="DY28" s="1027"/>
      <c r="DZ28" s="1028"/>
      <c r="EA28" s="212"/>
    </row>
    <row r="29" spans="1:131" ht="26.25" customHeight="1" x14ac:dyDescent="0.15">
      <c r="A29" s="224">
        <v>2</v>
      </c>
      <c r="B29" s="1066" t="s">
        <v>405</v>
      </c>
      <c r="C29" s="1067"/>
      <c r="D29" s="1067"/>
      <c r="E29" s="1067"/>
      <c r="F29" s="1067"/>
      <c r="G29" s="1067"/>
      <c r="H29" s="1067"/>
      <c r="I29" s="1067"/>
      <c r="J29" s="1067"/>
      <c r="K29" s="1067"/>
      <c r="L29" s="1067"/>
      <c r="M29" s="1067"/>
      <c r="N29" s="1067"/>
      <c r="O29" s="1067"/>
      <c r="P29" s="1068"/>
      <c r="Q29" s="1074">
        <v>1266</v>
      </c>
      <c r="R29" s="1075"/>
      <c r="S29" s="1075"/>
      <c r="T29" s="1075"/>
      <c r="U29" s="1075"/>
      <c r="V29" s="1075">
        <v>1261</v>
      </c>
      <c r="W29" s="1075"/>
      <c r="X29" s="1075"/>
      <c r="Y29" s="1075"/>
      <c r="Z29" s="1075"/>
      <c r="AA29" s="1075">
        <v>5</v>
      </c>
      <c r="AB29" s="1075"/>
      <c r="AC29" s="1075"/>
      <c r="AD29" s="1075"/>
      <c r="AE29" s="1076"/>
      <c r="AF29" s="1071">
        <v>5</v>
      </c>
      <c r="AG29" s="1072"/>
      <c r="AH29" s="1072"/>
      <c r="AI29" s="1072"/>
      <c r="AJ29" s="1073"/>
      <c r="AK29" s="1013">
        <v>196</v>
      </c>
      <c r="AL29" s="1004"/>
      <c r="AM29" s="1004"/>
      <c r="AN29" s="1004"/>
      <c r="AO29" s="1004"/>
      <c r="AP29" s="1004" t="s">
        <v>591</v>
      </c>
      <c r="AQ29" s="1004"/>
      <c r="AR29" s="1004"/>
      <c r="AS29" s="1004"/>
      <c r="AT29" s="1004"/>
      <c r="AU29" s="1004" t="s">
        <v>591</v>
      </c>
      <c r="AV29" s="1004"/>
      <c r="AW29" s="1004"/>
      <c r="AX29" s="1004"/>
      <c r="AY29" s="1004"/>
      <c r="AZ29" s="1077" t="s">
        <v>592</v>
      </c>
      <c r="BA29" s="1077"/>
      <c r="BB29" s="1077"/>
      <c r="BC29" s="1077"/>
      <c r="BD29" s="1077"/>
      <c r="BE29" s="1005"/>
      <c r="BF29" s="1005"/>
      <c r="BG29" s="1005"/>
      <c r="BH29" s="1005"/>
      <c r="BI29" s="1006"/>
      <c r="BJ29" s="214"/>
      <c r="BK29" s="214"/>
      <c r="BL29" s="214"/>
      <c r="BM29" s="214"/>
      <c r="BN29" s="214"/>
      <c r="BO29" s="223"/>
      <c r="BP29" s="223"/>
      <c r="BQ29" s="220">
        <v>23</v>
      </c>
      <c r="BR29" s="221"/>
      <c r="BS29" s="1026"/>
      <c r="BT29" s="1027"/>
      <c r="BU29" s="1027"/>
      <c r="BV29" s="1027"/>
      <c r="BW29" s="1027"/>
      <c r="BX29" s="1027"/>
      <c r="BY29" s="1027"/>
      <c r="BZ29" s="1027"/>
      <c r="CA29" s="1027"/>
      <c r="CB29" s="1027"/>
      <c r="CC29" s="1027"/>
      <c r="CD29" s="1027"/>
      <c r="CE29" s="1027"/>
      <c r="CF29" s="1027"/>
      <c r="CG29" s="1048"/>
      <c r="CH29" s="1023"/>
      <c r="CI29" s="1024"/>
      <c r="CJ29" s="1024"/>
      <c r="CK29" s="1024"/>
      <c r="CL29" s="1025"/>
      <c r="CM29" s="1023"/>
      <c r="CN29" s="1024"/>
      <c r="CO29" s="1024"/>
      <c r="CP29" s="1024"/>
      <c r="CQ29" s="1025"/>
      <c r="CR29" s="1023"/>
      <c r="CS29" s="1024"/>
      <c r="CT29" s="1024"/>
      <c r="CU29" s="1024"/>
      <c r="CV29" s="1025"/>
      <c r="CW29" s="1023"/>
      <c r="CX29" s="1024"/>
      <c r="CY29" s="1024"/>
      <c r="CZ29" s="1024"/>
      <c r="DA29" s="1025"/>
      <c r="DB29" s="1023"/>
      <c r="DC29" s="1024"/>
      <c r="DD29" s="1024"/>
      <c r="DE29" s="1024"/>
      <c r="DF29" s="1025"/>
      <c r="DG29" s="1023"/>
      <c r="DH29" s="1024"/>
      <c r="DI29" s="1024"/>
      <c r="DJ29" s="1024"/>
      <c r="DK29" s="1025"/>
      <c r="DL29" s="1023"/>
      <c r="DM29" s="1024"/>
      <c r="DN29" s="1024"/>
      <c r="DO29" s="1024"/>
      <c r="DP29" s="1025"/>
      <c r="DQ29" s="1023"/>
      <c r="DR29" s="1024"/>
      <c r="DS29" s="1024"/>
      <c r="DT29" s="1024"/>
      <c r="DU29" s="1025"/>
      <c r="DV29" s="1026"/>
      <c r="DW29" s="1027"/>
      <c r="DX29" s="1027"/>
      <c r="DY29" s="1027"/>
      <c r="DZ29" s="1028"/>
      <c r="EA29" s="212"/>
    </row>
    <row r="30" spans="1:131" ht="26.25" customHeight="1" x14ac:dyDescent="0.15">
      <c r="A30" s="224">
        <v>3</v>
      </c>
      <c r="B30" s="1066" t="s">
        <v>406</v>
      </c>
      <c r="C30" s="1067"/>
      <c r="D30" s="1067"/>
      <c r="E30" s="1067"/>
      <c r="F30" s="1067"/>
      <c r="G30" s="1067"/>
      <c r="H30" s="1067"/>
      <c r="I30" s="1067"/>
      <c r="J30" s="1067"/>
      <c r="K30" s="1067"/>
      <c r="L30" s="1067"/>
      <c r="M30" s="1067"/>
      <c r="N30" s="1067"/>
      <c r="O30" s="1067"/>
      <c r="P30" s="1068"/>
      <c r="Q30" s="1074">
        <v>5499</v>
      </c>
      <c r="R30" s="1075"/>
      <c r="S30" s="1075"/>
      <c r="T30" s="1075"/>
      <c r="U30" s="1075"/>
      <c r="V30" s="1075">
        <v>5222</v>
      </c>
      <c r="W30" s="1075"/>
      <c r="X30" s="1075"/>
      <c r="Y30" s="1075"/>
      <c r="Z30" s="1075"/>
      <c r="AA30" s="1075">
        <v>277</v>
      </c>
      <c r="AB30" s="1075"/>
      <c r="AC30" s="1075"/>
      <c r="AD30" s="1075"/>
      <c r="AE30" s="1076"/>
      <c r="AF30" s="1071">
        <v>277</v>
      </c>
      <c r="AG30" s="1072"/>
      <c r="AH30" s="1072"/>
      <c r="AI30" s="1072"/>
      <c r="AJ30" s="1073"/>
      <c r="AK30" s="1013">
        <v>1019</v>
      </c>
      <c r="AL30" s="1004"/>
      <c r="AM30" s="1004"/>
      <c r="AN30" s="1004"/>
      <c r="AO30" s="1004"/>
      <c r="AP30" s="1004" t="s">
        <v>591</v>
      </c>
      <c r="AQ30" s="1004"/>
      <c r="AR30" s="1004"/>
      <c r="AS30" s="1004"/>
      <c r="AT30" s="1004"/>
      <c r="AU30" s="1004" t="s">
        <v>591</v>
      </c>
      <c r="AV30" s="1004"/>
      <c r="AW30" s="1004"/>
      <c r="AX30" s="1004"/>
      <c r="AY30" s="1004"/>
      <c r="AZ30" s="1077" t="s">
        <v>592</v>
      </c>
      <c r="BA30" s="1077"/>
      <c r="BB30" s="1077"/>
      <c r="BC30" s="1077"/>
      <c r="BD30" s="1077"/>
      <c r="BE30" s="1005"/>
      <c r="BF30" s="1005"/>
      <c r="BG30" s="1005"/>
      <c r="BH30" s="1005"/>
      <c r="BI30" s="1006"/>
      <c r="BJ30" s="214"/>
      <c r="BK30" s="214"/>
      <c r="BL30" s="214"/>
      <c r="BM30" s="214"/>
      <c r="BN30" s="214"/>
      <c r="BO30" s="223"/>
      <c r="BP30" s="223"/>
      <c r="BQ30" s="220">
        <v>24</v>
      </c>
      <c r="BR30" s="221"/>
      <c r="BS30" s="1026"/>
      <c r="BT30" s="1027"/>
      <c r="BU30" s="1027"/>
      <c r="BV30" s="1027"/>
      <c r="BW30" s="1027"/>
      <c r="BX30" s="1027"/>
      <c r="BY30" s="1027"/>
      <c r="BZ30" s="1027"/>
      <c r="CA30" s="1027"/>
      <c r="CB30" s="1027"/>
      <c r="CC30" s="1027"/>
      <c r="CD30" s="1027"/>
      <c r="CE30" s="1027"/>
      <c r="CF30" s="1027"/>
      <c r="CG30" s="1048"/>
      <c r="CH30" s="1023"/>
      <c r="CI30" s="1024"/>
      <c r="CJ30" s="1024"/>
      <c r="CK30" s="1024"/>
      <c r="CL30" s="1025"/>
      <c r="CM30" s="1023"/>
      <c r="CN30" s="1024"/>
      <c r="CO30" s="1024"/>
      <c r="CP30" s="1024"/>
      <c r="CQ30" s="1025"/>
      <c r="CR30" s="1023"/>
      <c r="CS30" s="1024"/>
      <c r="CT30" s="1024"/>
      <c r="CU30" s="1024"/>
      <c r="CV30" s="1025"/>
      <c r="CW30" s="1023"/>
      <c r="CX30" s="1024"/>
      <c r="CY30" s="1024"/>
      <c r="CZ30" s="1024"/>
      <c r="DA30" s="1025"/>
      <c r="DB30" s="1023"/>
      <c r="DC30" s="1024"/>
      <c r="DD30" s="1024"/>
      <c r="DE30" s="1024"/>
      <c r="DF30" s="1025"/>
      <c r="DG30" s="1023"/>
      <c r="DH30" s="1024"/>
      <c r="DI30" s="1024"/>
      <c r="DJ30" s="1024"/>
      <c r="DK30" s="1025"/>
      <c r="DL30" s="1023"/>
      <c r="DM30" s="1024"/>
      <c r="DN30" s="1024"/>
      <c r="DO30" s="1024"/>
      <c r="DP30" s="1025"/>
      <c r="DQ30" s="1023"/>
      <c r="DR30" s="1024"/>
      <c r="DS30" s="1024"/>
      <c r="DT30" s="1024"/>
      <c r="DU30" s="1025"/>
      <c r="DV30" s="1026"/>
      <c r="DW30" s="1027"/>
      <c r="DX30" s="1027"/>
      <c r="DY30" s="1027"/>
      <c r="DZ30" s="1028"/>
      <c r="EA30" s="212"/>
    </row>
    <row r="31" spans="1:131" ht="26.25" customHeight="1" x14ac:dyDescent="0.15">
      <c r="A31" s="224">
        <v>4</v>
      </c>
      <c r="B31" s="1066" t="s">
        <v>407</v>
      </c>
      <c r="C31" s="1067"/>
      <c r="D31" s="1067"/>
      <c r="E31" s="1067"/>
      <c r="F31" s="1067"/>
      <c r="G31" s="1067"/>
      <c r="H31" s="1067"/>
      <c r="I31" s="1067"/>
      <c r="J31" s="1067"/>
      <c r="K31" s="1067"/>
      <c r="L31" s="1067"/>
      <c r="M31" s="1067"/>
      <c r="N31" s="1067"/>
      <c r="O31" s="1067"/>
      <c r="P31" s="1068"/>
      <c r="Q31" s="1074">
        <v>1288</v>
      </c>
      <c r="R31" s="1075"/>
      <c r="S31" s="1075"/>
      <c r="T31" s="1075"/>
      <c r="U31" s="1075"/>
      <c r="V31" s="1075">
        <v>1320</v>
      </c>
      <c r="W31" s="1075"/>
      <c r="X31" s="1075"/>
      <c r="Y31" s="1075"/>
      <c r="Z31" s="1075"/>
      <c r="AA31" s="1075">
        <v>-32</v>
      </c>
      <c r="AB31" s="1075"/>
      <c r="AC31" s="1075"/>
      <c r="AD31" s="1075"/>
      <c r="AE31" s="1076"/>
      <c r="AF31" s="1071">
        <v>799</v>
      </c>
      <c r="AG31" s="1072"/>
      <c r="AH31" s="1072"/>
      <c r="AI31" s="1072"/>
      <c r="AJ31" s="1073"/>
      <c r="AK31" s="1013">
        <v>521</v>
      </c>
      <c r="AL31" s="1004"/>
      <c r="AM31" s="1004"/>
      <c r="AN31" s="1004"/>
      <c r="AO31" s="1004"/>
      <c r="AP31" s="1004">
        <v>13867</v>
      </c>
      <c r="AQ31" s="1004"/>
      <c r="AR31" s="1004"/>
      <c r="AS31" s="1004"/>
      <c r="AT31" s="1004"/>
      <c r="AU31" s="1004">
        <v>12300</v>
      </c>
      <c r="AV31" s="1004"/>
      <c r="AW31" s="1004"/>
      <c r="AX31" s="1004"/>
      <c r="AY31" s="1004"/>
      <c r="AZ31" s="1077" t="s">
        <v>591</v>
      </c>
      <c r="BA31" s="1077"/>
      <c r="BB31" s="1077"/>
      <c r="BC31" s="1077"/>
      <c r="BD31" s="1077"/>
      <c r="BE31" s="1005" t="s">
        <v>408</v>
      </c>
      <c r="BF31" s="1005"/>
      <c r="BG31" s="1005"/>
      <c r="BH31" s="1005"/>
      <c r="BI31" s="1006"/>
      <c r="BJ31" s="214"/>
      <c r="BK31" s="214"/>
      <c r="BL31" s="214"/>
      <c r="BM31" s="214"/>
      <c r="BN31" s="214"/>
      <c r="BO31" s="223"/>
      <c r="BP31" s="223"/>
      <c r="BQ31" s="220">
        <v>25</v>
      </c>
      <c r="BR31" s="221"/>
      <c r="BS31" s="1026"/>
      <c r="BT31" s="1027"/>
      <c r="BU31" s="1027"/>
      <c r="BV31" s="1027"/>
      <c r="BW31" s="1027"/>
      <c r="BX31" s="1027"/>
      <c r="BY31" s="1027"/>
      <c r="BZ31" s="1027"/>
      <c r="CA31" s="1027"/>
      <c r="CB31" s="1027"/>
      <c r="CC31" s="1027"/>
      <c r="CD31" s="1027"/>
      <c r="CE31" s="1027"/>
      <c r="CF31" s="1027"/>
      <c r="CG31" s="1048"/>
      <c r="CH31" s="1023"/>
      <c r="CI31" s="1024"/>
      <c r="CJ31" s="1024"/>
      <c r="CK31" s="1024"/>
      <c r="CL31" s="1025"/>
      <c r="CM31" s="1023"/>
      <c r="CN31" s="1024"/>
      <c r="CO31" s="1024"/>
      <c r="CP31" s="1024"/>
      <c r="CQ31" s="1025"/>
      <c r="CR31" s="1023"/>
      <c r="CS31" s="1024"/>
      <c r="CT31" s="1024"/>
      <c r="CU31" s="1024"/>
      <c r="CV31" s="1025"/>
      <c r="CW31" s="1023"/>
      <c r="CX31" s="1024"/>
      <c r="CY31" s="1024"/>
      <c r="CZ31" s="1024"/>
      <c r="DA31" s="1025"/>
      <c r="DB31" s="1023"/>
      <c r="DC31" s="1024"/>
      <c r="DD31" s="1024"/>
      <c r="DE31" s="1024"/>
      <c r="DF31" s="1025"/>
      <c r="DG31" s="1023"/>
      <c r="DH31" s="1024"/>
      <c r="DI31" s="1024"/>
      <c r="DJ31" s="1024"/>
      <c r="DK31" s="1025"/>
      <c r="DL31" s="1023"/>
      <c r="DM31" s="1024"/>
      <c r="DN31" s="1024"/>
      <c r="DO31" s="1024"/>
      <c r="DP31" s="1025"/>
      <c r="DQ31" s="1023"/>
      <c r="DR31" s="1024"/>
      <c r="DS31" s="1024"/>
      <c r="DT31" s="1024"/>
      <c r="DU31" s="1025"/>
      <c r="DV31" s="1026"/>
      <c r="DW31" s="1027"/>
      <c r="DX31" s="1027"/>
      <c r="DY31" s="1027"/>
      <c r="DZ31" s="1028"/>
      <c r="EA31" s="212"/>
    </row>
    <row r="32" spans="1:131" ht="26.25" customHeight="1" x14ac:dyDescent="0.15">
      <c r="A32" s="224">
        <v>5</v>
      </c>
      <c r="B32" s="1066" t="s">
        <v>409</v>
      </c>
      <c r="C32" s="1067"/>
      <c r="D32" s="1067"/>
      <c r="E32" s="1067"/>
      <c r="F32" s="1067"/>
      <c r="G32" s="1067"/>
      <c r="H32" s="1067"/>
      <c r="I32" s="1067"/>
      <c r="J32" s="1067"/>
      <c r="K32" s="1067"/>
      <c r="L32" s="1067"/>
      <c r="M32" s="1067"/>
      <c r="N32" s="1067"/>
      <c r="O32" s="1067"/>
      <c r="P32" s="1068"/>
      <c r="Q32" s="1074">
        <v>1395</v>
      </c>
      <c r="R32" s="1075"/>
      <c r="S32" s="1075"/>
      <c r="T32" s="1075"/>
      <c r="U32" s="1075"/>
      <c r="V32" s="1075">
        <v>990</v>
      </c>
      <c r="W32" s="1075"/>
      <c r="X32" s="1075"/>
      <c r="Y32" s="1075"/>
      <c r="Z32" s="1075"/>
      <c r="AA32" s="1075">
        <v>405</v>
      </c>
      <c r="AB32" s="1075"/>
      <c r="AC32" s="1075"/>
      <c r="AD32" s="1075"/>
      <c r="AE32" s="1076"/>
      <c r="AF32" s="1071" t="s">
        <v>410</v>
      </c>
      <c r="AG32" s="1072"/>
      <c r="AH32" s="1072"/>
      <c r="AI32" s="1072"/>
      <c r="AJ32" s="1073"/>
      <c r="AK32" s="1013">
        <v>0</v>
      </c>
      <c r="AL32" s="1004"/>
      <c r="AM32" s="1004"/>
      <c r="AN32" s="1004"/>
      <c r="AO32" s="1004"/>
      <c r="AP32" s="1004">
        <v>797</v>
      </c>
      <c r="AQ32" s="1004"/>
      <c r="AR32" s="1004"/>
      <c r="AS32" s="1004"/>
      <c r="AT32" s="1004"/>
      <c r="AU32" s="1004" t="s">
        <v>591</v>
      </c>
      <c r="AV32" s="1004"/>
      <c r="AW32" s="1004"/>
      <c r="AX32" s="1004"/>
      <c r="AY32" s="1004"/>
      <c r="AZ32" s="1077" t="s">
        <v>591</v>
      </c>
      <c r="BA32" s="1077"/>
      <c r="BB32" s="1077"/>
      <c r="BC32" s="1077"/>
      <c r="BD32" s="1077"/>
      <c r="BE32" s="1005" t="s">
        <v>411</v>
      </c>
      <c r="BF32" s="1005"/>
      <c r="BG32" s="1005"/>
      <c r="BH32" s="1005"/>
      <c r="BI32" s="1006"/>
      <c r="BJ32" s="214"/>
      <c r="BK32" s="214"/>
      <c r="BL32" s="214"/>
      <c r="BM32" s="214"/>
      <c r="BN32" s="214"/>
      <c r="BO32" s="223"/>
      <c r="BP32" s="223"/>
      <c r="BQ32" s="220">
        <v>26</v>
      </c>
      <c r="BR32" s="221"/>
      <c r="BS32" s="1026"/>
      <c r="BT32" s="1027"/>
      <c r="BU32" s="1027"/>
      <c r="BV32" s="1027"/>
      <c r="BW32" s="1027"/>
      <c r="BX32" s="1027"/>
      <c r="BY32" s="1027"/>
      <c r="BZ32" s="1027"/>
      <c r="CA32" s="1027"/>
      <c r="CB32" s="1027"/>
      <c r="CC32" s="1027"/>
      <c r="CD32" s="1027"/>
      <c r="CE32" s="1027"/>
      <c r="CF32" s="1027"/>
      <c r="CG32" s="1048"/>
      <c r="CH32" s="1023"/>
      <c r="CI32" s="1024"/>
      <c r="CJ32" s="1024"/>
      <c r="CK32" s="1024"/>
      <c r="CL32" s="1025"/>
      <c r="CM32" s="1023"/>
      <c r="CN32" s="1024"/>
      <c r="CO32" s="1024"/>
      <c r="CP32" s="1024"/>
      <c r="CQ32" s="1025"/>
      <c r="CR32" s="1023"/>
      <c r="CS32" s="1024"/>
      <c r="CT32" s="1024"/>
      <c r="CU32" s="1024"/>
      <c r="CV32" s="1025"/>
      <c r="CW32" s="1023"/>
      <c r="CX32" s="1024"/>
      <c r="CY32" s="1024"/>
      <c r="CZ32" s="1024"/>
      <c r="DA32" s="1025"/>
      <c r="DB32" s="1023"/>
      <c r="DC32" s="1024"/>
      <c r="DD32" s="1024"/>
      <c r="DE32" s="1024"/>
      <c r="DF32" s="1025"/>
      <c r="DG32" s="1023"/>
      <c r="DH32" s="1024"/>
      <c r="DI32" s="1024"/>
      <c r="DJ32" s="1024"/>
      <c r="DK32" s="1025"/>
      <c r="DL32" s="1023"/>
      <c r="DM32" s="1024"/>
      <c r="DN32" s="1024"/>
      <c r="DO32" s="1024"/>
      <c r="DP32" s="1025"/>
      <c r="DQ32" s="1023"/>
      <c r="DR32" s="1024"/>
      <c r="DS32" s="1024"/>
      <c r="DT32" s="1024"/>
      <c r="DU32" s="1025"/>
      <c r="DV32" s="1026"/>
      <c r="DW32" s="1027"/>
      <c r="DX32" s="1027"/>
      <c r="DY32" s="1027"/>
      <c r="DZ32" s="1028"/>
      <c r="EA32" s="212"/>
    </row>
    <row r="33" spans="1:131" ht="26.25" customHeight="1" x14ac:dyDescent="0.15">
      <c r="A33" s="224">
        <v>6</v>
      </c>
      <c r="B33" s="1066"/>
      <c r="C33" s="1067"/>
      <c r="D33" s="1067"/>
      <c r="E33" s="1067"/>
      <c r="F33" s="1067"/>
      <c r="G33" s="1067"/>
      <c r="H33" s="1067"/>
      <c r="I33" s="1067"/>
      <c r="J33" s="1067"/>
      <c r="K33" s="1067"/>
      <c r="L33" s="1067"/>
      <c r="M33" s="1067"/>
      <c r="N33" s="1067"/>
      <c r="O33" s="1067"/>
      <c r="P33" s="1068"/>
      <c r="Q33" s="1074"/>
      <c r="R33" s="1075"/>
      <c r="S33" s="1075"/>
      <c r="T33" s="1075"/>
      <c r="U33" s="1075"/>
      <c r="V33" s="1075"/>
      <c r="W33" s="1075"/>
      <c r="X33" s="1075"/>
      <c r="Y33" s="1075"/>
      <c r="Z33" s="1075"/>
      <c r="AA33" s="1075"/>
      <c r="AB33" s="1075"/>
      <c r="AC33" s="1075"/>
      <c r="AD33" s="1075"/>
      <c r="AE33" s="1076"/>
      <c r="AF33" s="1071"/>
      <c r="AG33" s="1072"/>
      <c r="AH33" s="1072"/>
      <c r="AI33" s="1072"/>
      <c r="AJ33" s="1073"/>
      <c r="AK33" s="1013"/>
      <c r="AL33" s="1004"/>
      <c r="AM33" s="1004"/>
      <c r="AN33" s="1004"/>
      <c r="AO33" s="1004"/>
      <c r="AP33" s="1004"/>
      <c r="AQ33" s="1004"/>
      <c r="AR33" s="1004"/>
      <c r="AS33" s="1004"/>
      <c r="AT33" s="1004"/>
      <c r="AU33" s="1004"/>
      <c r="AV33" s="1004"/>
      <c r="AW33" s="1004"/>
      <c r="AX33" s="1004"/>
      <c r="AY33" s="1004"/>
      <c r="AZ33" s="1077"/>
      <c r="BA33" s="1077"/>
      <c r="BB33" s="1077"/>
      <c r="BC33" s="1077"/>
      <c r="BD33" s="1077"/>
      <c r="BE33" s="1005"/>
      <c r="BF33" s="1005"/>
      <c r="BG33" s="1005"/>
      <c r="BH33" s="1005"/>
      <c r="BI33" s="1006"/>
      <c r="BJ33" s="214"/>
      <c r="BK33" s="214"/>
      <c r="BL33" s="214"/>
      <c r="BM33" s="214"/>
      <c r="BN33" s="214"/>
      <c r="BO33" s="223"/>
      <c r="BP33" s="223"/>
      <c r="BQ33" s="220">
        <v>27</v>
      </c>
      <c r="BR33" s="221"/>
      <c r="BS33" s="1026"/>
      <c r="BT33" s="1027"/>
      <c r="BU33" s="1027"/>
      <c r="BV33" s="1027"/>
      <c r="BW33" s="1027"/>
      <c r="BX33" s="1027"/>
      <c r="BY33" s="1027"/>
      <c r="BZ33" s="1027"/>
      <c r="CA33" s="1027"/>
      <c r="CB33" s="1027"/>
      <c r="CC33" s="1027"/>
      <c r="CD33" s="1027"/>
      <c r="CE33" s="1027"/>
      <c r="CF33" s="1027"/>
      <c r="CG33" s="1048"/>
      <c r="CH33" s="1023"/>
      <c r="CI33" s="1024"/>
      <c r="CJ33" s="1024"/>
      <c r="CK33" s="1024"/>
      <c r="CL33" s="1025"/>
      <c r="CM33" s="1023"/>
      <c r="CN33" s="1024"/>
      <c r="CO33" s="1024"/>
      <c r="CP33" s="1024"/>
      <c r="CQ33" s="1025"/>
      <c r="CR33" s="1023"/>
      <c r="CS33" s="1024"/>
      <c r="CT33" s="1024"/>
      <c r="CU33" s="1024"/>
      <c r="CV33" s="1025"/>
      <c r="CW33" s="1023"/>
      <c r="CX33" s="1024"/>
      <c r="CY33" s="1024"/>
      <c r="CZ33" s="1024"/>
      <c r="DA33" s="1025"/>
      <c r="DB33" s="1023"/>
      <c r="DC33" s="1024"/>
      <c r="DD33" s="1024"/>
      <c r="DE33" s="1024"/>
      <c r="DF33" s="1025"/>
      <c r="DG33" s="1023"/>
      <c r="DH33" s="1024"/>
      <c r="DI33" s="1024"/>
      <c r="DJ33" s="1024"/>
      <c r="DK33" s="1025"/>
      <c r="DL33" s="1023"/>
      <c r="DM33" s="1024"/>
      <c r="DN33" s="1024"/>
      <c r="DO33" s="1024"/>
      <c r="DP33" s="1025"/>
      <c r="DQ33" s="1023"/>
      <c r="DR33" s="1024"/>
      <c r="DS33" s="1024"/>
      <c r="DT33" s="1024"/>
      <c r="DU33" s="1025"/>
      <c r="DV33" s="1026"/>
      <c r="DW33" s="1027"/>
      <c r="DX33" s="1027"/>
      <c r="DY33" s="1027"/>
      <c r="DZ33" s="1028"/>
      <c r="EA33" s="212"/>
    </row>
    <row r="34" spans="1:131" ht="26.25" customHeight="1" x14ac:dyDescent="0.15">
      <c r="A34" s="224">
        <v>7</v>
      </c>
      <c r="B34" s="1066"/>
      <c r="C34" s="1067"/>
      <c r="D34" s="1067"/>
      <c r="E34" s="1067"/>
      <c r="F34" s="1067"/>
      <c r="G34" s="1067"/>
      <c r="H34" s="1067"/>
      <c r="I34" s="1067"/>
      <c r="J34" s="1067"/>
      <c r="K34" s="1067"/>
      <c r="L34" s="1067"/>
      <c r="M34" s="1067"/>
      <c r="N34" s="1067"/>
      <c r="O34" s="1067"/>
      <c r="P34" s="1068"/>
      <c r="Q34" s="1074"/>
      <c r="R34" s="1075"/>
      <c r="S34" s="1075"/>
      <c r="T34" s="1075"/>
      <c r="U34" s="1075"/>
      <c r="V34" s="1075"/>
      <c r="W34" s="1075"/>
      <c r="X34" s="1075"/>
      <c r="Y34" s="1075"/>
      <c r="Z34" s="1075"/>
      <c r="AA34" s="1075"/>
      <c r="AB34" s="1075"/>
      <c r="AC34" s="1075"/>
      <c r="AD34" s="1075"/>
      <c r="AE34" s="1076"/>
      <c r="AF34" s="1071"/>
      <c r="AG34" s="1072"/>
      <c r="AH34" s="1072"/>
      <c r="AI34" s="1072"/>
      <c r="AJ34" s="1073"/>
      <c r="AK34" s="1013"/>
      <c r="AL34" s="1004"/>
      <c r="AM34" s="1004"/>
      <c r="AN34" s="1004"/>
      <c r="AO34" s="1004"/>
      <c r="AP34" s="1004"/>
      <c r="AQ34" s="1004"/>
      <c r="AR34" s="1004"/>
      <c r="AS34" s="1004"/>
      <c r="AT34" s="1004"/>
      <c r="AU34" s="1004"/>
      <c r="AV34" s="1004"/>
      <c r="AW34" s="1004"/>
      <c r="AX34" s="1004"/>
      <c r="AY34" s="1004"/>
      <c r="AZ34" s="1077"/>
      <c r="BA34" s="1077"/>
      <c r="BB34" s="1077"/>
      <c r="BC34" s="1077"/>
      <c r="BD34" s="1077"/>
      <c r="BE34" s="1005"/>
      <c r="BF34" s="1005"/>
      <c r="BG34" s="1005"/>
      <c r="BH34" s="1005"/>
      <c r="BI34" s="1006"/>
      <c r="BJ34" s="214"/>
      <c r="BK34" s="214"/>
      <c r="BL34" s="214"/>
      <c r="BM34" s="214"/>
      <c r="BN34" s="214"/>
      <c r="BO34" s="223"/>
      <c r="BP34" s="223"/>
      <c r="BQ34" s="220">
        <v>28</v>
      </c>
      <c r="BR34" s="221"/>
      <c r="BS34" s="1026"/>
      <c r="BT34" s="1027"/>
      <c r="BU34" s="1027"/>
      <c r="BV34" s="1027"/>
      <c r="BW34" s="1027"/>
      <c r="BX34" s="1027"/>
      <c r="BY34" s="1027"/>
      <c r="BZ34" s="1027"/>
      <c r="CA34" s="1027"/>
      <c r="CB34" s="1027"/>
      <c r="CC34" s="1027"/>
      <c r="CD34" s="1027"/>
      <c r="CE34" s="1027"/>
      <c r="CF34" s="1027"/>
      <c r="CG34" s="1048"/>
      <c r="CH34" s="1023"/>
      <c r="CI34" s="1024"/>
      <c r="CJ34" s="1024"/>
      <c r="CK34" s="1024"/>
      <c r="CL34" s="1025"/>
      <c r="CM34" s="1023"/>
      <c r="CN34" s="1024"/>
      <c r="CO34" s="1024"/>
      <c r="CP34" s="1024"/>
      <c r="CQ34" s="1025"/>
      <c r="CR34" s="1023"/>
      <c r="CS34" s="1024"/>
      <c r="CT34" s="1024"/>
      <c r="CU34" s="1024"/>
      <c r="CV34" s="1025"/>
      <c r="CW34" s="1023"/>
      <c r="CX34" s="1024"/>
      <c r="CY34" s="1024"/>
      <c r="CZ34" s="1024"/>
      <c r="DA34" s="1025"/>
      <c r="DB34" s="1023"/>
      <c r="DC34" s="1024"/>
      <c r="DD34" s="1024"/>
      <c r="DE34" s="1024"/>
      <c r="DF34" s="1025"/>
      <c r="DG34" s="1023"/>
      <c r="DH34" s="1024"/>
      <c r="DI34" s="1024"/>
      <c r="DJ34" s="1024"/>
      <c r="DK34" s="1025"/>
      <c r="DL34" s="1023"/>
      <c r="DM34" s="1024"/>
      <c r="DN34" s="1024"/>
      <c r="DO34" s="1024"/>
      <c r="DP34" s="1025"/>
      <c r="DQ34" s="1023"/>
      <c r="DR34" s="1024"/>
      <c r="DS34" s="1024"/>
      <c r="DT34" s="1024"/>
      <c r="DU34" s="1025"/>
      <c r="DV34" s="1026"/>
      <c r="DW34" s="1027"/>
      <c r="DX34" s="1027"/>
      <c r="DY34" s="1027"/>
      <c r="DZ34" s="1028"/>
      <c r="EA34" s="212"/>
    </row>
    <row r="35" spans="1:131" ht="26.25" customHeight="1" x14ac:dyDescent="0.15">
      <c r="A35" s="224">
        <v>8</v>
      </c>
      <c r="B35" s="1066"/>
      <c r="C35" s="1067"/>
      <c r="D35" s="1067"/>
      <c r="E35" s="1067"/>
      <c r="F35" s="1067"/>
      <c r="G35" s="1067"/>
      <c r="H35" s="1067"/>
      <c r="I35" s="1067"/>
      <c r="J35" s="1067"/>
      <c r="K35" s="1067"/>
      <c r="L35" s="1067"/>
      <c r="M35" s="1067"/>
      <c r="N35" s="1067"/>
      <c r="O35" s="1067"/>
      <c r="P35" s="1068"/>
      <c r="Q35" s="1074"/>
      <c r="R35" s="1075"/>
      <c r="S35" s="1075"/>
      <c r="T35" s="1075"/>
      <c r="U35" s="1075"/>
      <c r="V35" s="1075"/>
      <c r="W35" s="1075"/>
      <c r="X35" s="1075"/>
      <c r="Y35" s="1075"/>
      <c r="Z35" s="1075"/>
      <c r="AA35" s="1075"/>
      <c r="AB35" s="1075"/>
      <c r="AC35" s="1075"/>
      <c r="AD35" s="1075"/>
      <c r="AE35" s="1076"/>
      <c r="AF35" s="1071"/>
      <c r="AG35" s="1072"/>
      <c r="AH35" s="1072"/>
      <c r="AI35" s="1072"/>
      <c r="AJ35" s="1073"/>
      <c r="AK35" s="1013"/>
      <c r="AL35" s="1004"/>
      <c r="AM35" s="1004"/>
      <c r="AN35" s="1004"/>
      <c r="AO35" s="1004"/>
      <c r="AP35" s="1004"/>
      <c r="AQ35" s="1004"/>
      <c r="AR35" s="1004"/>
      <c r="AS35" s="1004"/>
      <c r="AT35" s="1004"/>
      <c r="AU35" s="1004"/>
      <c r="AV35" s="1004"/>
      <c r="AW35" s="1004"/>
      <c r="AX35" s="1004"/>
      <c r="AY35" s="1004"/>
      <c r="AZ35" s="1077"/>
      <c r="BA35" s="1077"/>
      <c r="BB35" s="1077"/>
      <c r="BC35" s="1077"/>
      <c r="BD35" s="1077"/>
      <c r="BE35" s="1005"/>
      <c r="BF35" s="1005"/>
      <c r="BG35" s="1005"/>
      <c r="BH35" s="1005"/>
      <c r="BI35" s="1006"/>
      <c r="BJ35" s="214"/>
      <c r="BK35" s="214"/>
      <c r="BL35" s="214"/>
      <c r="BM35" s="214"/>
      <c r="BN35" s="214"/>
      <c r="BO35" s="223"/>
      <c r="BP35" s="223"/>
      <c r="BQ35" s="220">
        <v>29</v>
      </c>
      <c r="BR35" s="221"/>
      <c r="BS35" s="1026"/>
      <c r="BT35" s="1027"/>
      <c r="BU35" s="1027"/>
      <c r="BV35" s="1027"/>
      <c r="BW35" s="1027"/>
      <c r="BX35" s="1027"/>
      <c r="BY35" s="1027"/>
      <c r="BZ35" s="1027"/>
      <c r="CA35" s="1027"/>
      <c r="CB35" s="1027"/>
      <c r="CC35" s="1027"/>
      <c r="CD35" s="1027"/>
      <c r="CE35" s="1027"/>
      <c r="CF35" s="1027"/>
      <c r="CG35" s="1048"/>
      <c r="CH35" s="1023"/>
      <c r="CI35" s="1024"/>
      <c r="CJ35" s="1024"/>
      <c r="CK35" s="1024"/>
      <c r="CL35" s="1025"/>
      <c r="CM35" s="1023"/>
      <c r="CN35" s="1024"/>
      <c r="CO35" s="1024"/>
      <c r="CP35" s="1024"/>
      <c r="CQ35" s="1025"/>
      <c r="CR35" s="1023"/>
      <c r="CS35" s="1024"/>
      <c r="CT35" s="1024"/>
      <c r="CU35" s="1024"/>
      <c r="CV35" s="1025"/>
      <c r="CW35" s="1023"/>
      <c r="CX35" s="1024"/>
      <c r="CY35" s="1024"/>
      <c r="CZ35" s="1024"/>
      <c r="DA35" s="1025"/>
      <c r="DB35" s="1023"/>
      <c r="DC35" s="1024"/>
      <c r="DD35" s="1024"/>
      <c r="DE35" s="1024"/>
      <c r="DF35" s="1025"/>
      <c r="DG35" s="1023"/>
      <c r="DH35" s="1024"/>
      <c r="DI35" s="1024"/>
      <c r="DJ35" s="1024"/>
      <c r="DK35" s="1025"/>
      <c r="DL35" s="1023"/>
      <c r="DM35" s="1024"/>
      <c r="DN35" s="1024"/>
      <c r="DO35" s="1024"/>
      <c r="DP35" s="1025"/>
      <c r="DQ35" s="1023"/>
      <c r="DR35" s="1024"/>
      <c r="DS35" s="1024"/>
      <c r="DT35" s="1024"/>
      <c r="DU35" s="1025"/>
      <c r="DV35" s="1026"/>
      <c r="DW35" s="1027"/>
      <c r="DX35" s="1027"/>
      <c r="DY35" s="1027"/>
      <c r="DZ35" s="1028"/>
      <c r="EA35" s="212"/>
    </row>
    <row r="36" spans="1:131" ht="26.25" customHeight="1" x14ac:dyDescent="0.15">
      <c r="A36" s="224">
        <v>9</v>
      </c>
      <c r="B36" s="1066"/>
      <c r="C36" s="1067"/>
      <c r="D36" s="1067"/>
      <c r="E36" s="1067"/>
      <c r="F36" s="1067"/>
      <c r="G36" s="1067"/>
      <c r="H36" s="1067"/>
      <c r="I36" s="1067"/>
      <c r="J36" s="1067"/>
      <c r="K36" s="1067"/>
      <c r="L36" s="1067"/>
      <c r="M36" s="1067"/>
      <c r="N36" s="1067"/>
      <c r="O36" s="1067"/>
      <c r="P36" s="1068"/>
      <c r="Q36" s="1074"/>
      <c r="R36" s="1075"/>
      <c r="S36" s="1075"/>
      <c r="T36" s="1075"/>
      <c r="U36" s="1075"/>
      <c r="V36" s="1075"/>
      <c r="W36" s="1075"/>
      <c r="X36" s="1075"/>
      <c r="Y36" s="1075"/>
      <c r="Z36" s="1075"/>
      <c r="AA36" s="1075"/>
      <c r="AB36" s="1075"/>
      <c r="AC36" s="1075"/>
      <c r="AD36" s="1075"/>
      <c r="AE36" s="1076"/>
      <c r="AF36" s="1071"/>
      <c r="AG36" s="1072"/>
      <c r="AH36" s="1072"/>
      <c r="AI36" s="1072"/>
      <c r="AJ36" s="1073"/>
      <c r="AK36" s="1013"/>
      <c r="AL36" s="1004"/>
      <c r="AM36" s="1004"/>
      <c r="AN36" s="1004"/>
      <c r="AO36" s="1004"/>
      <c r="AP36" s="1004"/>
      <c r="AQ36" s="1004"/>
      <c r="AR36" s="1004"/>
      <c r="AS36" s="1004"/>
      <c r="AT36" s="1004"/>
      <c r="AU36" s="1004"/>
      <c r="AV36" s="1004"/>
      <c r="AW36" s="1004"/>
      <c r="AX36" s="1004"/>
      <c r="AY36" s="1004"/>
      <c r="AZ36" s="1077"/>
      <c r="BA36" s="1077"/>
      <c r="BB36" s="1077"/>
      <c r="BC36" s="1077"/>
      <c r="BD36" s="1077"/>
      <c r="BE36" s="1005"/>
      <c r="BF36" s="1005"/>
      <c r="BG36" s="1005"/>
      <c r="BH36" s="1005"/>
      <c r="BI36" s="1006"/>
      <c r="BJ36" s="214"/>
      <c r="BK36" s="214"/>
      <c r="BL36" s="214"/>
      <c r="BM36" s="214"/>
      <c r="BN36" s="214"/>
      <c r="BO36" s="223"/>
      <c r="BP36" s="223"/>
      <c r="BQ36" s="220">
        <v>30</v>
      </c>
      <c r="BR36" s="221"/>
      <c r="BS36" s="1026"/>
      <c r="BT36" s="1027"/>
      <c r="BU36" s="1027"/>
      <c r="BV36" s="1027"/>
      <c r="BW36" s="1027"/>
      <c r="BX36" s="1027"/>
      <c r="BY36" s="1027"/>
      <c r="BZ36" s="1027"/>
      <c r="CA36" s="1027"/>
      <c r="CB36" s="1027"/>
      <c r="CC36" s="1027"/>
      <c r="CD36" s="1027"/>
      <c r="CE36" s="1027"/>
      <c r="CF36" s="1027"/>
      <c r="CG36" s="1048"/>
      <c r="CH36" s="1023"/>
      <c r="CI36" s="1024"/>
      <c r="CJ36" s="1024"/>
      <c r="CK36" s="1024"/>
      <c r="CL36" s="1025"/>
      <c r="CM36" s="1023"/>
      <c r="CN36" s="1024"/>
      <c r="CO36" s="1024"/>
      <c r="CP36" s="1024"/>
      <c r="CQ36" s="1025"/>
      <c r="CR36" s="1023"/>
      <c r="CS36" s="1024"/>
      <c r="CT36" s="1024"/>
      <c r="CU36" s="1024"/>
      <c r="CV36" s="1025"/>
      <c r="CW36" s="1023"/>
      <c r="CX36" s="1024"/>
      <c r="CY36" s="1024"/>
      <c r="CZ36" s="1024"/>
      <c r="DA36" s="1025"/>
      <c r="DB36" s="1023"/>
      <c r="DC36" s="1024"/>
      <c r="DD36" s="1024"/>
      <c r="DE36" s="1024"/>
      <c r="DF36" s="1025"/>
      <c r="DG36" s="1023"/>
      <c r="DH36" s="1024"/>
      <c r="DI36" s="1024"/>
      <c r="DJ36" s="1024"/>
      <c r="DK36" s="1025"/>
      <c r="DL36" s="1023"/>
      <c r="DM36" s="1024"/>
      <c r="DN36" s="1024"/>
      <c r="DO36" s="1024"/>
      <c r="DP36" s="1025"/>
      <c r="DQ36" s="1023"/>
      <c r="DR36" s="1024"/>
      <c r="DS36" s="1024"/>
      <c r="DT36" s="1024"/>
      <c r="DU36" s="1025"/>
      <c r="DV36" s="1026"/>
      <c r="DW36" s="1027"/>
      <c r="DX36" s="1027"/>
      <c r="DY36" s="1027"/>
      <c r="DZ36" s="1028"/>
      <c r="EA36" s="212"/>
    </row>
    <row r="37" spans="1:131" ht="26.25" customHeight="1" x14ac:dyDescent="0.15">
      <c r="A37" s="224">
        <v>10</v>
      </c>
      <c r="B37" s="1066"/>
      <c r="C37" s="1067"/>
      <c r="D37" s="1067"/>
      <c r="E37" s="1067"/>
      <c r="F37" s="1067"/>
      <c r="G37" s="1067"/>
      <c r="H37" s="1067"/>
      <c r="I37" s="1067"/>
      <c r="J37" s="1067"/>
      <c r="K37" s="1067"/>
      <c r="L37" s="1067"/>
      <c r="M37" s="1067"/>
      <c r="N37" s="1067"/>
      <c r="O37" s="1067"/>
      <c r="P37" s="1068"/>
      <c r="Q37" s="1074"/>
      <c r="R37" s="1075"/>
      <c r="S37" s="1075"/>
      <c r="T37" s="1075"/>
      <c r="U37" s="1075"/>
      <c r="V37" s="1075"/>
      <c r="W37" s="1075"/>
      <c r="X37" s="1075"/>
      <c r="Y37" s="1075"/>
      <c r="Z37" s="1075"/>
      <c r="AA37" s="1075"/>
      <c r="AB37" s="1075"/>
      <c r="AC37" s="1075"/>
      <c r="AD37" s="1075"/>
      <c r="AE37" s="1076"/>
      <c r="AF37" s="1071"/>
      <c r="AG37" s="1072"/>
      <c r="AH37" s="1072"/>
      <c r="AI37" s="1072"/>
      <c r="AJ37" s="1073"/>
      <c r="AK37" s="1013"/>
      <c r="AL37" s="1004"/>
      <c r="AM37" s="1004"/>
      <c r="AN37" s="1004"/>
      <c r="AO37" s="1004"/>
      <c r="AP37" s="1004"/>
      <c r="AQ37" s="1004"/>
      <c r="AR37" s="1004"/>
      <c r="AS37" s="1004"/>
      <c r="AT37" s="1004"/>
      <c r="AU37" s="1004"/>
      <c r="AV37" s="1004"/>
      <c r="AW37" s="1004"/>
      <c r="AX37" s="1004"/>
      <c r="AY37" s="1004"/>
      <c r="AZ37" s="1077"/>
      <c r="BA37" s="1077"/>
      <c r="BB37" s="1077"/>
      <c r="BC37" s="1077"/>
      <c r="BD37" s="1077"/>
      <c r="BE37" s="1005"/>
      <c r="BF37" s="1005"/>
      <c r="BG37" s="1005"/>
      <c r="BH37" s="1005"/>
      <c r="BI37" s="1006"/>
      <c r="BJ37" s="214"/>
      <c r="BK37" s="214"/>
      <c r="BL37" s="214"/>
      <c r="BM37" s="214"/>
      <c r="BN37" s="214"/>
      <c r="BO37" s="223"/>
      <c r="BP37" s="223"/>
      <c r="BQ37" s="220">
        <v>31</v>
      </c>
      <c r="BR37" s="221"/>
      <c r="BS37" s="1026"/>
      <c r="BT37" s="1027"/>
      <c r="BU37" s="1027"/>
      <c r="BV37" s="1027"/>
      <c r="BW37" s="1027"/>
      <c r="BX37" s="1027"/>
      <c r="BY37" s="1027"/>
      <c r="BZ37" s="1027"/>
      <c r="CA37" s="1027"/>
      <c r="CB37" s="1027"/>
      <c r="CC37" s="1027"/>
      <c r="CD37" s="1027"/>
      <c r="CE37" s="1027"/>
      <c r="CF37" s="1027"/>
      <c r="CG37" s="1048"/>
      <c r="CH37" s="1023"/>
      <c r="CI37" s="1024"/>
      <c r="CJ37" s="1024"/>
      <c r="CK37" s="1024"/>
      <c r="CL37" s="1025"/>
      <c r="CM37" s="1023"/>
      <c r="CN37" s="1024"/>
      <c r="CO37" s="1024"/>
      <c r="CP37" s="1024"/>
      <c r="CQ37" s="1025"/>
      <c r="CR37" s="1023"/>
      <c r="CS37" s="1024"/>
      <c r="CT37" s="1024"/>
      <c r="CU37" s="1024"/>
      <c r="CV37" s="1025"/>
      <c r="CW37" s="1023"/>
      <c r="CX37" s="1024"/>
      <c r="CY37" s="1024"/>
      <c r="CZ37" s="1024"/>
      <c r="DA37" s="1025"/>
      <c r="DB37" s="1023"/>
      <c r="DC37" s="1024"/>
      <c r="DD37" s="1024"/>
      <c r="DE37" s="1024"/>
      <c r="DF37" s="1025"/>
      <c r="DG37" s="1023"/>
      <c r="DH37" s="1024"/>
      <c r="DI37" s="1024"/>
      <c r="DJ37" s="1024"/>
      <c r="DK37" s="1025"/>
      <c r="DL37" s="1023"/>
      <c r="DM37" s="1024"/>
      <c r="DN37" s="1024"/>
      <c r="DO37" s="1024"/>
      <c r="DP37" s="1025"/>
      <c r="DQ37" s="1023"/>
      <c r="DR37" s="1024"/>
      <c r="DS37" s="1024"/>
      <c r="DT37" s="1024"/>
      <c r="DU37" s="1025"/>
      <c r="DV37" s="1026"/>
      <c r="DW37" s="1027"/>
      <c r="DX37" s="1027"/>
      <c r="DY37" s="1027"/>
      <c r="DZ37" s="1028"/>
      <c r="EA37" s="212"/>
    </row>
    <row r="38" spans="1:131" ht="26.25" customHeight="1" x14ac:dyDescent="0.15">
      <c r="A38" s="224">
        <v>11</v>
      </c>
      <c r="B38" s="1066"/>
      <c r="C38" s="1067"/>
      <c r="D38" s="1067"/>
      <c r="E38" s="1067"/>
      <c r="F38" s="1067"/>
      <c r="G38" s="1067"/>
      <c r="H38" s="1067"/>
      <c r="I38" s="1067"/>
      <c r="J38" s="1067"/>
      <c r="K38" s="1067"/>
      <c r="L38" s="1067"/>
      <c r="M38" s="1067"/>
      <c r="N38" s="1067"/>
      <c r="O38" s="1067"/>
      <c r="P38" s="1068"/>
      <c r="Q38" s="1074"/>
      <c r="R38" s="1075"/>
      <c r="S38" s="1075"/>
      <c r="T38" s="1075"/>
      <c r="U38" s="1075"/>
      <c r="V38" s="1075"/>
      <c r="W38" s="1075"/>
      <c r="X38" s="1075"/>
      <c r="Y38" s="1075"/>
      <c r="Z38" s="1075"/>
      <c r="AA38" s="1075"/>
      <c r="AB38" s="1075"/>
      <c r="AC38" s="1075"/>
      <c r="AD38" s="1075"/>
      <c r="AE38" s="1076"/>
      <c r="AF38" s="1071"/>
      <c r="AG38" s="1072"/>
      <c r="AH38" s="1072"/>
      <c r="AI38" s="1072"/>
      <c r="AJ38" s="1073"/>
      <c r="AK38" s="1013"/>
      <c r="AL38" s="1004"/>
      <c r="AM38" s="1004"/>
      <c r="AN38" s="1004"/>
      <c r="AO38" s="1004"/>
      <c r="AP38" s="1004"/>
      <c r="AQ38" s="1004"/>
      <c r="AR38" s="1004"/>
      <c r="AS38" s="1004"/>
      <c r="AT38" s="1004"/>
      <c r="AU38" s="1004"/>
      <c r="AV38" s="1004"/>
      <c r="AW38" s="1004"/>
      <c r="AX38" s="1004"/>
      <c r="AY38" s="1004"/>
      <c r="AZ38" s="1077"/>
      <c r="BA38" s="1077"/>
      <c r="BB38" s="1077"/>
      <c r="BC38" s="1077"/>
      <c r="BD38" s="1077"/>
      <c r="BE38" s="1005"/>
      <c r="BF38" s="1005"/>
      <c r="BG38" s="1005"/>
      <c r="BH38" s="1005"/>
      <c r="BI38" s="1006"/>
      <c r="BJ38" s="214"/>
      <c r="BK38" s="214"/>
      <c r="BL38" s="214"/>
      <c r="BM38" s="214"/>
      <c r="BN38" s="214"/>
      <c r="BO38" s="223"/>
      <c r="BP38" s="223"/>
      <c r="BQ38" s="220">
        <v>32</v>
      </c>
      <c r="BR38" s="221"/>
      <c r="BS38" s="1026"/>
      <c r="BT38" s="1027"/>
      <c r="BU38" s="1027"/>
      <c r="BV38" s="1027"/>
      <c r="BW38" s="1027"/>
      <c r="BX38" s="1027"/>
      <c r="BY38" s="1027"/>
      <c r="BZ38" s="1027"/>
      <c r="CA38" s="1027"/>
      <c r="CB38" s="1027"/>
      <c r="CC38" s="1027"/>
      <c r="CD38" s="1027"/>
      <c r="CE38" s="1027"/>
      <c r="CF38" s="1027"/>
      <c r="CG38" s="1048"/>
      <c r="CH38" s="1023"/>
      <c r="CI38" s="1024"/>
      <c r="CJ38" s="1024"/>
      <c r="CK38" s="1024"/>
      <c r="CL38" s="1025"/>
      <c r="CM38" s="1023"/>
      <c r="CN38" s="1024"/>
      <c r="CO38" s="1024"/>
      <c r="CP38" s="1024"/>
      <c r="CQ38" s="1025"/>
      <c r="CR38" s="1023"/>
      <c r="CS38" s="1024"/>
      <c r="CT38" s="1024"/>
      <c r="CU38" s="1024"/>
      <c r="CV38" s="1025"/>
      <c r="CW38" s="1023"/>
      <c r="CX38" s="1024"/>
      <c r="CY38" s="1024"/>
      <c r="CZ38" s="1024"/>
      <c r="DA38" s="1025"/>
      <c r="DB38" s="1023"/>
      <c r="DC38" s="1024"/>
      <c r="DD38" s="1024"/>
      <c r="DE38" s="1024"/>
      <c r="DF38" s="1025"/>
      <c r="DG38" s="1023"/>
      <c r="DH38" s="1024"/>
      <c r="DI38" s="1024"/>
      <c r="DJ38" s="1024"/>
      <c r="DK38" s="1025"/>
      <c r="DL38" s="1023"/>
      <c r="DM38" s="1024"/>
      <c r="DN38" s="1024"/>
      <c r="DO38" s="1024"/>
      <c r="DP38" s="1025"/>
      <c r="DQ38" s="1023"/>
      <c r="DR38" s="1024"/>
      <c r="DS38" s="1024"/>
      <c r="DT38" s="1024"/>
      <c r="DU38" s="1025"/>
      <c r="DV38" s="1026"/>
      <c r="DW38" s="1027"/>
      <c r="DX38" s="1027"/>
      <c r="DY38" s="1027"/>
      <c r="DZ38" s="1028"/>
      <c r="EA38" s="212"/>
    </row>
    <row r="39" spans="1:131" ht="26.25" customHeight="1" x14ac:dyDescent="0.15">
      <c r="A39" s="224">
        <v>12</v>
      </c>
      <c r="B39" s="1066"/>
      <c r="C39" s="1067"/>
      <c r="D39" s="1067"/>
      <c r="E39" s="1067"/>
      <c r="F39" s="1067"/>
      <c r="G39" s="1067"/>
      <c r="H39" s="1067"/>
      <c r="I39" s="1067"/>
      <c r="J39" s="1067"/>
      <c r="K39" s="1067"/>
      <c r="L39" s="1067"/>
      <c r="M39" s="1067"/>
      <c r="N39" s="1067"/>
      <c r="O39" s="1067"/>
      <c r="P39" s="1068"/>
      <c r="Q39" s="1074"/>
      <c r="R39" s="1075"/>
      <c r="S39" s="1075"/>
      <c r="T39" s="1075"/>
      <c r="U39" s="1075"/>
      <c r="V39" s="1075"/>
      <c r="W39" s="1075"/>
      <c r="X39" s="1075"/>
      <c r="Y39" s="1075"/>
      <c r="Z39" s="1075"/>
      <c r="AA39" s="1075"/>
      <c r="AB39" s="1075"/>
      <c r="AC39" s="1075"/>
      <c r="AD39" s="1075"/>
      <c r="AE39" s="1076"/>
      <c r="AF39" s="1071"/>
      <c r="AG39" s="1072"/>
      <c r="AH39" s="1072"/>
      <c r="AI39" s="1072"/>
      <c r="AJ39" s="1073"/>
      <c r="AK39" s="1013"/>
      <c r="AL39" s="1004"/>
      <c r="AM39" s="1004"/>
      <c r="AN39" s="1004"/>
      <c r="AO39" s="1004"/>
      <c r="AP39" s="1004"/>
      <c r="AQ39" s="1004"/>
      <c r="AR39" s="1004"/>
      <c r="AS39" s="1004"/>
      <c r="AT39" s="1004"/>
      <c r="AU39" s="1004"/>
      <c r="AV39" s="1004"/>
      <c r="AW39" s="1004"/>
      <c r="AX39" s="1004"/>
      <c r="AY39" s="1004"/>
      <c r="AZ39" s="1077"/>
      <c r="BA39" s="1077"/>
      <c r="BB39" s="1077"/>
      <c r="BC39" s="1077"/>
      <c r="BD39" s="1077"/>
      <c r="BE39" s="1005"/>
      <c r="BF39" s="1005"/>
      <c r="BG39" s="1005"/>
      <c r="BH39" s="1005"/>
      <c r="BI39" s="1006"/>
      <c r="BJ39" s="214"/>
      <c r="BK39" s="214"/>
      <c r="BL39" s="214"/>
      <c r="BM39" s="214"/>
      <c r="BN39" s="214"/>
      <c r="BO39" s="223"/>
      <c r="BP39" s="223"/>
      <c r="BQ39" s="220">
        <v>33</v>
      </c>
      <c r="BR39" s="221"/>
      <c r="BS39" s="1026"/>
      <c r="BT39" s="1027"/>
      <c r="BU39" s="1027"/>
      <c r="BV39" s="1027"/>
      <c r="BW39" s="1027"/>
      <c r="BX39" s="1027"/>
      <c r="BY39" s="1027"/>
      <c r="BZ39" s="1027"/>
      <c r="CA39" s="1027"/>
      <c r="CB39" s="1027"/>
      <c r="CC39" s="1027"/>
      <c r="CD39" s="1027"/>
      <c r="CE39" s="1027"/>
      <c r="CF39" s="1027"/>
      <c r="CG39" s="1048"/>
      <c r="CH39" s="1023"/>
      <c r="CI39" s="1024"/>
      <c r="CJ39" s="1024"/>
      <c r="CK39" s="1024"/>
      <c r="CL39" s="1025"/>
      <c r="CM39" s="1023"/>
      <c r="CN39" s="1024"/>
      <c r="CO39" s="1024"/>
      <c r="CP39" s="1024"/>
      <c r="CQ39" s="1025"/>
      <c r="CR39" s="1023"/>
      <c r="CS39" s="1024"/>
      <c r="CT39" s="1024"/>
      <c r="CU39" s="1024"/>
      <c r="CV39" s="1025"/>
      <c r="CW39" s="1023"/>
      <c r="CX39" s="1024"/>
      <c r="CY39" s="1024"/>
      <c r="CZ39" s="1024"/>
      <c r="DA39" s="1025"/>
      <c r="DB39" s="1023"/>
      <c r="DC39" s="1024"/>
      <c r="DD39" s="1024"/>
      <c r="DE39" s="1024"/>
      <c r="DF39" s="1025"/>
      <c r="DG39" s="1023"/>
      <c r="DH39" s="1024"/>
      <c r="DI39" s="1024"/>
      <c r="DJ39" s="1024"/>
      <c r="DK39" s="1025"/>
      <c r="DL39" s="1023"/>
      <c r="DM39" s="1024"/>
      <c r="DN39" s="1024"/>
      <c r="DO39" s="1024"/>
      <c r="DP39" s="1025"/>
      <c r="DQ39" s="1023"/>
      <c r="DR39" s="1024"/>
      <c r="DS39" s="1024"/>
      <c r="DT39" s="1024"/>
      <c r="DU39" s="1025"/>
      <c r="DV39" s="1026"/>
      <c r="DW39" s="1027"/>
      <c r="DX39" s="1027"/>
      <c r="DY39" s="1027"/>
      <c r="DZ39" s="1028"/>
      <c r="EA39" s="212"/>
    </row>
    <row r="40" spans="1:131" ht="26.25" customHeight="1" x14ac:dyDescent="0.15">
      <c r="A40" s="220">
        <v>13</v>
      </c>
      <c r="B40" s="1066"/>
      <c r="C40" s="1067"/>
      <c r="D40" s="1067"/>
      <c r="E40" s="1067"/>
      <c r="F40" s="1067"/>
      <c r="G40" s="1067"/>
      <c r="H40" s="1067"/>
      <c r="I40" s="1067"/>
      <c r="J40" s="1067"/>
      <c r="K40" s="1067"/>
      <c r="L40" s="1067"/>
      <c r="M40" s="1067"/>
      <c r="N40" s="1067"/>
      <c r="O40" s="1067"/>
      <c r="P40" s="1068"/>
      <c r="Q40" s="1074"/>
      <c r="R40" s="1075"/>
      <c r="S40" s="1075"/>
      <c r="T40" s="1075"/>
      <c r="U40" s="1075"/>
      <c r="V40" s="1075"/>
      <c r="W40" s="1075"/>
      <c r="X40" s="1075"/>
      <c r="Y40" s="1075"/>
      <c r="Z40" s="1075"/>
      <c r="AA40" s="1075"/>
      <c r="AB40" s="1075"/>
      <c r="AC40" s="1075"/>
      <c r="AD40" s="1075"/>
      <c r="AE40" s="1076"/>
      <c r="AF40" s="1071"/>
      <c r="AG40" s="1072"/>
      <c r="AH40" s="1072"/>
      <c r="AI40" s="1072"/>
      <c r="AJ40" s="1073"/>
      <c r="AK40" s="1013"/>
      <c r="AL40" s="1004"/>
      <c r="AM40" s="1004"/>
      <c r="AN40" s="1004"/>
      <c r="AO40" s="1004"/>
      <c r="AP40" s="1004"/>
      <c r="AQ40" s="1004"/>
      <c r="AR40" s="1004"/>
      <c r="AS40" s="1004"/>
      <c r="AT40" s="1004"/>
      <c r="AU40" s="1004"/>
      <c r="AV40" s="1004"/>
      <c r="AW40" s="1004"/>
      <c r="AX40" s="1004"/>
      <c r="AY40" s="1004"/>
      <c r="AZ40" s="1077"/>
      <c r="BA40" s="1077"/>
      <c r="BB40" s="1077"/>
      <c r="BC40" s="1077"/>
      <c r="BD40" s="1077"/>
      <c r="BE40" s="1005"/>
      <c r="BF40" s="1005"/>
      <c r="BG40" s="1005"/>
      <c r="BH40" s="1005"/>
      <c r="BI40" s="1006"/>
      <c r="BJ40" s="214"/>
      <c r="BK40" s="214"/>
      <c r="BL40" s="214"/>
      <c r="BM40" s="214"/>
      <c r="BN40" s="214"/>
      <c r="BO40" s="223"/>
      <c r="BP40" s="223"/>
      <c r="BQ40" s="220">
        <v>34</v>
      </c>
      <c r="BR40" s="221"/>
      <c r="BS40" s="1026"/>
      <c r="BT40" s="1027"/>
      <c r="BU40" s="1027"/>
      <c r="BV40" s="1027"/>
      <c r="BW40" s="1027"/>
      <c r="BX40" s="1027"/>
      <c r="BY40" s="1027"/>
      <c r="BZ40" s="1027"/>
      <c r="CA40" s="1027"/>
      <c r="CB40" s="1027"/>
      <c r="CC40" s="1027"/>
      <c r="CD40" s="1027"/>
      <c r="CE40" s="1027"/>
      <c r="CF40" s="1027"/>
      <c r="CG40" s="1048"/>
      <c r="CH40" s="1023"/>
      <c r="CI40" s="1024"/>
      <c r="CJ40" s="1024"/>
      <c r="CK40" s="1024"/>
      <c r="CL40" s="1025"/>
      <c r="CM40" s="1023"/>
      <c r="CN40" s="1024"/>
      <c r="CO40" s="1024"/>
      <c r="CP40" s="1024"/>
      <c r="CQ40" s="1025"/>
      <c r="CR40" s="1023"/>
      <c r="CS40" s="1024"/>
      <c r="CT40" s="1024"/>
      <c r="CU40" s="1024"/>
      <c r="CV40" s="1025"/>
      <c r="CW40" s="1023"/>
      <c r="CX40" s="1024"/>
      <c r="CY40" s="1024"/>
      <c r="CZ40" s="1024"/>
      <c r="DA40" s="1025"/>
      <c r="DB40" s="1023"/>
      <c r="DC40" s="1024"/>
      <c r="DD40" s="1024"/>
      <c r="DE40" s="1024"/>
      <c r="DF40" s="1025"/>
      <c r="DG40" s="1023"/>
      <c r="DH40" s="1024"/>
      <c r="DI40" s="1024"/>
      <c r="DJ40" s="1024"/>
      <c r="DK40" s="1025"/>
      <c r="DL40" s="1023"/>
      <c r="DM40" s="1024"/>
      <c r="DN40" s="1024"/>
      <c r="DO40" s="1024"/>
      <c r="DP40" s="1025"/>
      <c r="DQ40" s="1023"/>
      <c r="DR40" s="1024"/>
      <c r="DS40" s="1024"/>
      <c r="DT40" s="1024"/>
      <c r="DU40" s="1025"/>
      <c r="DV40" s="1026"/>
      <c r="DW40" s="1027"/>
      <c r="DX40" s="1027"/>
      <c r="DY40" s="1027"/>
      <c r="DZ40" s="1028"/>
      <c r="EA40" s="212"/>
    </row>
    <row r="41" spans="1:131" ht="26.25" customHeight="1" x14ac:dyDescent="0.15">
      <c r="A41" s="220">
        <v>14</v>
      </c>
      <c r="B41" s="1066"/>
      <c r="C41" s="1067"/>
      <c r="D41" s="1067"/>
      <c r="E41" s="1067"/>
      <c r="F41" s="1067"/>
      <c r="G41" s="1067"/>
      <c r="H41" s="1067"/>
      <c r="I41" s="1067"/>
      <c r="J41" s="1067"/>
      <c r="K41" s="1067"/>
      <c r="L41" s="1067"/>
      <c r="M41" s="1067"/>
      <c r="N41" s="1067"/>
      <c r="O41" s="1067"/>
      <c r="P41" s="1068"/>
      <c r="Q41" s="1074"/>
      <c r="R41" s="1075"/>
      <c r="S41" s="1075"/>
      <c r="T41" s="1075"/>
      <c r="U41" s="1075"/>
      <c r="V41" s="1075"/>
      <c r="W41" s="1075"/>
      <c r="X41" s="1075"/>
      <c r="Y41" s="1075"/>
      <c r="Z41" s="1075"/>
      <c r="AA41" s="1075"/>
      <c r="AB41" s="1075"/>
      <c r="AC41" s="1075"/>
      <c r="AD41" s="1075"/>
      <c r="AE41" s="1076"/>
      <c r="AF41" s="1071"/>
      <c r="AG41" s="1072"/>
      <c r="AH41" s="1072"/>
      <c r="AI41" s="1072"/>
      <c r="AJ41" s="1073"/>
      <c r="AK41" s="1013"/>
      <c r="AL41" s="1004"/>
      <c r="AM41" s="1004"/>
      <c r="AN41" s="1004"/>
      <c r="AO41" s="1004"/>
      <c r="AP41" s="1004"/>
      <c r="AQ41" s="1004"/>
      <c r="AR41" s="1004"/>
      <c r="AS41" s="1004"/>
      <c r="AT41" s="1004"/>
      <c r="AU41" s="1004"/>
      <c r="AV41" s="1004"/>
      <c r="AW41" s="1004"/>
      <c r="AX41" s="1004"/>
      <c r="AY41" s="1004"/>
      <c r="AZ41" s="1077"/>
      <c r="BA41" s="1077"/>
      <c r="BB41" s="1077"/>
      <c r="BC41" s="1077"/>
      <c r="BD41" s="1077"/>
      <c r="BE41" s="1005"/>
      <c r="BF41" s="1005"/>
      <c r="BG41" s="1005"/>
      <c r="BH41" s="1005"/>
      <c r="BI41" s="1006"/>
      <c r="BJ41" s="214"/>
      <c r="BK41" s="214"/>
      <c r="BL41" s="214"/>
      <c r="BM41" s="214"/>
      <c r="BN41" s="214"/>
      <c r="BO41" s="223"/>
      <c r="BP41" s="223"/>
      <c r="BQ41" s="220">
        <v>35</v>
      </c>
      <c r="BR41" s="221"/>
      <c r="BS41" s="1026"/>
      <c r="BT41" s="1027"/>
      <c r="BU41" s="1027"/>
      <c r="BV41" s="1027"/>
      <c r="BW41" s="1027"/>
      <c r="BX41" s="1027"/>
      <c r="BY41" s="1027"/>
      <c r="BZ41" s="1027"/>
      <c r="CA41" s="1027"/>
      <c r="CB41" s="1027"/>
      <c r="CC41" s="1027"/>
      <c r="CD41" s="1027"/>
      <c r="CE41" s="1027"/>
      <c r="CF41" s="1027"/>
      <c r="CG41" s="1048"/>
      <c r="CH41" s="1023"/>
      <c r="CI41" s="1024"/>
      <c r="CJ41" s="1024"/>
      <c r="CK41" s="1024"/>
      <c r="CL41" s="1025"/>
      <c r="CM41" s="1023"/>
      <c r="CN41" s="1024"/>
      <c r="CO41" s="1024"/>
      <c r="CP41" s="1024"/>
      <c r="CQ41" s="1025"/>
      <c r="CR41" s="1023"/>
      <c r="CS41" s="1024"/>
      <c r="CT41" s="1024"/>
      <c r="CU41" s="1024"/>
      <c r="CV41" s="1025"/>
      <c r="CW41" s="1023"/>
      <c r="CX41" s="1024"/>
      <c r="CY41" s="1024"/>
      <c r="CZ41" s="1024"/>
      <c r="DA41" s="1025"/>
      <c r="DB41" s="1023"/>
      <c r="DC41" s="1024"/>
      <c r="DD41" s="1024"/>
      <c r="DE41" s="1024"/>
      <c r="DF41" s="1025"/>
      <c r="DG41" s="1023"/>
      <c r="DH41" s="1024"/>
      <c r="DI41" s="1024"/>
      <c r="DJ41" s="1024"/>
      <c r="DK41" s="1025"/>
      <c r="DL41" s="1023"/>
      <c r="DM41" s="1024"/>
      <c r="DN41" s="1024"/>
      <c r="DO41" s="1024"/>
      <c r="DP41" s="1025"/>
      <c r="DQ41" s="1023"/>
      <c r="DR41" s="1024"/>
      <c r="DS41" s="1024"/>
      <c r="DT41" s="1024"/>
      <c r="DU41" s="1025"/>
      <c r="DV41" s="1026"/>
      <c r="DW41" s="1027"/>
      <c r="DX41" s="1027"/>
      <c r="DY41" s="1027"/>
      <c r="DZ41" s="1028"/>
      <c r="EA41" s="212"/>
    </row>
    <row r="42" spans="1:131" ht="26.25" customHeight="1" x14ac:dyDescent="0.15">
      <c r="A42" s="220">
        <v>15</v>
      </c>
      <c r="B42" s="1066"/>
      <c r="C42" s="1067"/>
      <c r="D42" s="1067"/>
      <c r="E42" s="1067"/>
      <c r="F42" s="1067"/>
      <c r="G42" s="1067"/>
      <c r="H42" s="1067"/>
      <c r="I42" s="1067"/>
      <c r="J42" s="1067"/>
      <c r="K42" s="1067"/>
      <c r="L42" s="1067"/>
      <c r="M42" s="1067"/>
      <c r="N42" s="1067"/>
      <c r="O42" s="1067"/>
      <c r="P42" s="1068"/>
      <c r="Q42" s="1074"/>
      <c r="R42" s="1075"/>
      <c r="S42" s="1075"/>
      <c r="T42" s="1075"/>
      <c r="U42" s="1075"/>
      <c r="V42" s="1075"/>
      <c r="W42" s="1075"/>
      <c r="X42" s="1075"/>
      <c r="Y42" s="1075"/>
      <c r="Z42" s="1075"/>
      <c r="AA42" s="1075"/>
      <c r="AB42" s="1075"/>
      <c r="AC42" s="1075"/>
      <c r="AD42" s="1075"/>
      <c r="AE42" s="1076"/>
      <c r="AF42" s="1071"/>
      <c r="AG42" s="1072"/>
      <c r="AH42" s="1072"/>
      <c r="AI42" s="1072"/>
      <c r="AJ42" s="1073"/>
      <c r="AK42" s="1013"/>
      <c r="AL42" s="1004"/>
      <c r="AM42" s="1004"/>
      <c r="AN42" s="1004"/>
      <c r="AO42" s="1004"/>
      <c r="AP42" s="1004"/>
      <c r="AQ42" s="1004"/>
      <c r="AR42" s="1004"/>
      <c r="AS42" s="1004"/>
      <c r="AT42" s="1004"/>
      <c r="AU42" s="1004"/>
      <c r="AV42" s="1004"/>
      <c r="AW42" s="1004"/>
      <c r="AX42" s="1004"/>
      <c r="AY42" s="1004"/>
      <c r="AZ42" s="1077"/>
      <c r="BA42" s="1077"/>
      <c r="BB42" s="1077"/>
      <c r="BC42" s="1077"/>
      <c r="BD42" s="1077"/>
      <c r="BE42" s="1005"/>
      <c r="BF42" s="1005"/>
      <c r="BG42" s="1005"/>
      <c r="BH42" s="1005"/>
      <c r="BI42" s="1006"/>
      <c r="BJ42" s="214"/>
      <c r="BK42" s="214"/>
      <c r="BL42" s="214"/>
      <c r="BM42" s="214"/>
      <c r="BN42" s="214"/>
      <c r="BO42" s="223"/>
      <c r="BP42" s="223"/>
      <c r="BQ42" s="220">
        <v>36</v>
      </c>
      <c r="BR42" s="221"/>
      <c r="BS42" s="1026"/>
      <c r="BT42" s="1027"/>
      <c r="BU42" s="1027"/>
      <c r="BV42" s="1027"/>
      <c r="BW42" s="1027"/>
      <c r="BX42" s="1027"/>
      <c r="BY42" s="1027"/>
      <c r="BZ42" s="1027"/>
      <c r="CA42" s="1027"/>
      <c r="CB42" s="1027"/>
      <c r="CC42" s="1027"/>
      <c r="CD42" s="1027"/>
      <c r="CE42" s="1027"/>
      <c r="CF42" s="1027"/>
      <c r="CG42" s="1048"/>
      <c r="CH42" s="1023"/>
      <c r="CI42" s="1024"/>
      <c r="CJ42" s="1024"/>
      <c r="CK42" s="1024"/>
      <c r="CL42" s="1025"/>
      <c r="CM42" s="1023"/>
      <c r="CN42" s="1024"/>
      <c r="CO42" s="1024"/>
      <c r="CP42" s="1024"/>
      <c r="CQ42" s="1025"/>
      <c r="CR42" s="1023"/>
      <c r="CS42" s="1024"/>
      <c r="CT42" s="1024"/>
      <c r="CU42" s="1024"/>
      <c r="CV42" s="1025"/>
      <c r="CW42" s="1023"/>
      <c r="CX42" s="1024"/>
      <c r="CY42" s="1024"/>
      <c r="CZ42" s="1024"/>
      <c r="DA42" s="1025"/>
      <c r="DB42" s="1023"/>
      <c r="DC42" s="1024"/>
      <c r="DD42" s="1024"/>
      <c r="DE42" s="1024"/>
      <c r="DF42" s="1025"/>
      <c r="DG42" s="1023"/>
      <c r="DH42" s="1024"/>
      <c r="DI42" s="1024"/>
      <c r="DJ42" s="1024"/>
      <c r="DK42" s="1025"/>
      <c r="DL42" s="1023"/>
      <c r="DM42" s="1024"/>
      <c r="DN42" s="1024"/>
      <c r="DO42" s="1024"/>
      <c r="DP42" s="1025"/>
      <c r="DQ42" s="1023"/>
      <c r="DR42" s="1024"/>
      <c r="DS42" s="1024"/>
      <c r="DT42" s="1024"/>
      <c r="DU42" s="1025"/>
      <c r="DV42" s="1026"/>
      <c r="DW42" s="1027"/>
      <c r="DX42" s="1027"/>
      <c r="DY42" s="1027"/>
      <c r="DZ42" s="1028"/>
      <c r="EA42" s="212"/>
    </row>
    <row r="43" spans="1:131" ht="26.25" customHeight="1" x14ac:dyDescent="0.15">
      <c r="A43" s="220">
        <v>16</v>
      </c>
      <c r="B43" s="1066"/>
      <c r="C43" s="1067"/>
      <c r="D43" s="1067"/>
      <c r="E43" s="1067"/>
      <c r="F43" s="1067"/>
      <c r="G43" s="1067"/>
      <c r="H43" s="1067"/>
      <c r="I43" s="1067"/>
      <c r="J43" s="1067"/>
      <c r="K43" s="1067"/>
      <c r="L43" s="1067"/>
      <c r="M43" s="1067"/>
      <c r="N43" s="1067"/>
      <c r="O43" s="1067"/>
      <c r="P43" s="1068"/>
      <c r="Q43" s="1074"/>
      <c r="R43" s="1075"/>
      <c r="S43" s="1075"/>
      <c r="T43" s="1075"/>
      <c r="U43" s="1075"/>
      <c r="V43" s="1075"/>
      <c r="W43" s="1075"/>
      <c r="X43" s="1075"/>
      <c r="Y43" s="1075"/>
      <c r="Z43" s="1075"/>
      <c r="AA43" s="1075"/>
      <c r="AB43" s="1075"/>
      <c r="AC43" s="1075"/>
      <c r="AD43" s="1075"/>
      <c r="AE43" s="1076"/>
      <c r="AF43" s="1071"/>
      <c r="AG43" s="1072"/>
      <c r="AH43" s="1072"/>
      <c r="AI43" s="1072"/>
      <c r="AJ43" s="1073"/>
      <c r="AK43" s="1013"/>
      <c r="AL43" s="1004"/>
      <c r="AM43" s="1004"/>
      <c r="AN43" s="1004"/>
      <c r="AO43" s="1004"/>
      <c r="AP43" s="1004"/>
      <c r="AQ43" s="1004"/>
      <c r="AR43" s="1004"/>
      <c r="AS43" s="1004"/>
      <c r="AT43" s="1004"/>
      <c r="AU43" s="1004"/>
      <c r="AV43" s="1004"/>
      <c r="AW43" s="1004"/>
      <c r="AX43" s="1004"/>
      <c r="AY43" s="1004"/>
      <c r="AZ43" s="1077"/>
      <c r="BA43" s="1077"/>
      <c r="BB43" s="1077"/>
      <c r="BC43" s="1077"/>
      <c r="BD43" s="1077"/>
      <c r="BE43" s="1005"/>
      <c r="BF43" s="1005"/>
      <c r="BG43" s="1005"/>
      <c r="BH43" s="1005"/>
      <c r="BI43" s="1006"/>
      <c r="BJ43" s="214"/>
      <c r="BK43" s="214"/>
      <c r="BL43" s="214"/>
      <c r="BM43" s="214"/>
      <c r="BN43" s="214"/>
      <c r="BO43" s="223"/>
      <c r="BP43" s="223"/>
      <c r="BQ43" s="220">
        <v>37</v>
      </c>
      <c r="BR43" s="221"/>
      <c r="BS43" s="1026"/>
      <c r="BT43" s="1027"/>
      <c r="BU43" s="1027"/>
      <c r="BV43" s="1027"/>
      <c r="BW43" s="1027"/>
      <c r="BX43" s="1027"/>
      <c r="BY43" s="1027"/>
      <c r="BZ43" s="1027"/>
      <c r="CA43" s="1027"/>
      <c r="CB43" s="1027"/>
      <c r="CC43" s="1027"/>
      <c r="CD43" s="1027"/>
      <c r="CE43" s="1027"/>
      <c r="CF43" s="1027"/>
      <c r="CG43" s="1048"/>
      <c r="CH43" s="1023"/>
      <c r="CI43" s="1024"/>
      <c r="CJ43" s="1024"/>
      <c r="CK43" s="1024"/>
      <c r="CL43" s="1025"/>
      <c r="CM43" s="1023"/>
      <c r="CN43" s="1024"/>
      <c r="CO43" s="1024"/>
      <c r="CP43" s="1024"/>
      <c r="CQ43" s="1025"/>
      <c r="CR43" s="1023"/>
      <c r="CS43" s="1024"/>
      <c r="CT43" s="1024"/>
      <c r="CU43" s="1024"/>
      <c r="CV43" s="1025"/>
      <c r="CW43" s="1023"/>
      <c r="CX43" s="1024"/>
      <c r="CY43" s="1024"/>
      <c r="CZ43" s="1024"/>
      <c r="DA43" s="1025"/>
      <c r="DB43" s="1023"/>
      <c r="DC43" s="1024"/>
      <c r="DD43" s="1024"/>
      <c r="DE43" s="1024"/>
      <c r="DF43" s="1025"/>
      <c r="DG43" s="1023"/>
      <c r="DH43" s="1024"/>
      <c r="DI43" s="1024"/>
      <c r="DJ43" s="1024"/>
      <c r="DK43" s="1025"/>
      <c r="DL43" s="1023"/>
      <c r="DM43" s="1024"/>
      <c r="DN43" s="1024"/>
      <c r="DO43" s="1024"/>
      <c r="DP43" s="1025"/>
      <c r="DQ43" s="1023"/>
      <c r="DR43" s="1024"/>
      <c r="DS43" s="1024"/>
      <c r="DT43" s="1024"/>
      <c r="DU43" s="1025"/>
      <c r="DV43" s="1026"/>
      <c r="DW43" s="1027"/>
      <c r="DX43" s="1027"/>
      <c r="DY43" s="1027"/>
      <c r="DZ43" s="1028"/>
      <c r="EA43" s="212"/>
    </row>
    <row r="44" spans="1:131" ht="26.25" customHeight="1" x14ac:dyDescent="0.15">
      <c r="A44" s="220">
        <v>17</v>
      </c>
      <c r="B44" s="1066"/>
      <c r="C44" s="1067"/>
      <c r="D44" s="1067"/>
      <c r="E44" s="1067"/>
      <c r="F44" s="1067"/>
      <c r="G44" s="1067"/>
      <c r="H44" s="1067"/>
      <c r="I44" s="1067"/>
      <c r="J44" s="1067"/>
      <c r="K44" s="1067"/>
      <c r="L44" s="1067"/>
      <c r="M44" s="1067"/>
      <c r="N44" s="1067"/>
      <c r="O44" s="1067"/>
      <c r="P44" s="1068"/>
      <c r="Q44" s="1074"/>
      <c r="R44" s="1075"/>
      <c r="S44" s="1075"/>
      <c r="T44" s="1075"/>
      <c r="U44" s="1075"/>
      <c r="V44" s="1075"/>
      <c r="W44" s="1075"/>
      <c r="X44" s="1075"/>
      <c r="Y44" s="1075"/>
      <c r="Z44" s="1075"/>
      <c r="AA44" s="1075"/>
      <c r="AB44" s="1075"/>
      <c r="AC44" s="1075"/>
      <c r="AD44" s="1075"/>
      <c r="AE44" s="1076"/>
      <c r="AF44" s="1071"/>
      <c r="AG44" s="1072"/>
      <c r="AH44" s="1072"/>
      <c r="AI44" s="1072"/>
      <c r="AJ44" s="1073"/>
      <c r="AK44" s="1013"/>
      <c r="AL44" s="1004"/>
      <c r="AM44" s="1004"/>
      <c r="AN44" s="1004"/>
      <c r="AO44" s="1004"/>
      <c r="AP44" s="1004"/>
      <c r="AQ44" s="1004"/>
      <c r="AR44" s="1004"/>
      <c r="AS44" s="1004"/>
      <c r="AT44" s="1004"/>
      <c r="AU44" s="1004"/>
      <c r="AV44" s="1004"/>
      <c r="AW44" s="1004"/>
      <c r="AX44" s="1004"/>
      <c r="AY44" s="1004"/>
      <c r="AZ44" s="1077"/>
      <c r="BA44" s="1077"/>
      <c r="BB44" s="1077"/>
      <c r="BC44" s="1077"/>
      <c r="BD44" s="1077"/>
      <c r="BE44" s="1005"/>
      <c r="BF44" s="1005"/>
      <c r="BG44" s="1005"/>
      <c r="BH44" s="1005"/>
      <c r="BI44" s="1006"/>
      <c r="BJ44" s="214"/>
      <c r="BK44" s="214"/>
      <c r="BL44" s="214"/>
      <c r="BM44" s="214"/>
      <c r="BN44" s="214"/>
      <c r="BO44" s="223"/>
      <c r="BP44" s="223"/>
      <c r="BQ44" s="220">
        <v>38</v>
      </c>
      <c r="BR44" s="221"/>
      <c r="BS44" s="1026"/>
      <c r="BT44" s="1027"/>
      <c r="BU44" s="1027"/>
      <c r="BV44" s="1027"/>
      <c r="BW44" s="1027"/>
      <c r="BX44" s="1027"/>
      <c r="BY44" s="1027"/>
      <c r="BZ44" s="1027"/>
      <c r="CA44" s="1027"/>
      <c r="CB44" s="1027"/>
      <c r="CC44" s="1027"/>
      <c r="CD44" s="1027"/>
      <c r="CE44" s="1027"/>
      <c r="CF44" s="1027"/>
      <c r="CG44" s="1048"/>
      <c r="CH44" s="1023"/>
      <c r="CI44" s="1024"/>
      <c r="CJ44" s="1024"/>
      <c r="CK44" s="1024"/>
      <c r="CL44" s="1025"/>
      <c r="CM44" s="1023"/>
      <c r="CN44" s="1024"/>
      <c r="CO44" s="1024"/>
      <c r="CP44" s="1024"/>
      <c r="CQ44" s="1025"/>
      <c r="CR44" s="1023"/>
      <c r="CS44" s="1024"/>
      <c r="CT44" s="1024"/>
      <c r="CU44" s="1024"/>
      <c r="CV44" s="1025"/>
      <c r="CW44" s="1023"/>
      <c r="CX44" s="1024"/>
      <c r="CY44" s="1024"/>
      <c r="CZ44" s="1024"/>
      <c r="DA44" s="1025"/>
      <c r="DB44" s="1023"/>
      <c r="DC44" s="1024"/>
      <c r="DD44" s="1024"/>
      <c r="DE44" s="1024"/>
      <c r="DF44" s="1025"/>
      <c r="DG44" s="1023"/>
      <c r="DH44" s="1024"/>
      <c r="DI44" s="1024"/>
      <c r="DJ44" s="1024"/>
      <c r="DK44" s="1025"/>
      <c r="DL44" s="1023"/>
      <c r="DM44" s="1024"/>
      <c r="DN44" s="1024"/>
      <c r="DO44" s="1024"/>
      <c r="DP44" s="1025"/>
      <c r="DQ44" s="1023"/>
      <c r="DR44" s="1024"/>
      <c r="DS44" s="1024"/>
      <c r="DT44" s="1024"/>
      <c r="DU44" s="1025"/>
      <c r="DV44" s="1026"/>
      <c r="DW44" s="1027"/>
      <c r="DX44" s="1027"/>
      <c r="DY44" s="1027"/>
      <c r="DZ44" s="1028"/>
      <c r="EA44" s="212"/>
    </row>
    <row r="45" spans="1:131" ht="26.25" customHeight="1" x14ac:dyDescent="0.15">
      <c r="A45" s="220">
        <v>18</v>
      </c>
      <c r="B45" s="1066"/>
      <c r="C45" s="1067"/>
      <c r="D45" s="1067"/>
      <c r="E45" s="1067"/>
      <c r="F45" s="1067"/>
      <c r="G45" s="1067"/>
      <c r="H45" s="1067"/>
      <c r="I45" s="1067"/>
      <c r="J45" s="1067"/>
      <c r="K45" s="1067"/>
      <c r="L45" s="1067"/>
      <c r="M45" s="1067"/>
      <c r="N45" s="1067"/>
      <c r="O45" s="1067"/>
      <c r="P45" s="1068"/>
      <c r="Q45" s="1074"/>
      <c r="R45" s="1075"/>
      <c r="S45" s="1075"/>
      <c r="T45" s="1075"/>
      <c r="U45" s="1075"/>
      <c r="V45" s="1075"/>
      <c r="W45" s="1075"/>
      <c r="X45" s="1075"/>
      <c r="Y45" s="1075"/>
      <c r="Z45" s="1075"/>
      <c r="AA45" s="1075"/>
      <c r="AB45" s="1075"/>
      <c r="AC45" s="1075"/>
      <c r="AD45" s="1075"/>
      <c r="AE45" s="1076"/>
      <c r="AF45" s="1071"/>
      <c r="AG45" s="1072"/>
      <c r="AH45" s="1072"/>
      <c r="AI45" s="1072"/>
      <c r="AJ45" s="1073"/>
      <c r="AK45" s="1013"/>
      <c r="AL45" s="1004"/>
      <c r="AM45" s="1004"/>
      <c r="AN45" s="1004"/>
      <c r="AO45" s="1004"/>
      <c r="AP45" s="1004"/>
      <c r="AQ45" s="1004"/>
      <c r="AR45" s="1004"/>
      <c r="AS45" s="1004"/>
      <c r="AT45" s="1004"/>
      <c r="AU45" s="1004"/>
      <c r="AV45" s="1004"/>
      <c r="AW45" s="1004"/>
      <c r="AX45" s="1004"/>
      <c r="AY45" s="1004"/>
      <c r="AZ45" s="1077"/>
      <c r="BA45" s="1077"/>
      <c r="BB45" s="1077"/>
      <c r="BC45" s="1077"/>
      <c r="BD45" s="1077"/>
      <c r="BE45" s="1005"/>
      <c r="BF45" s="1005"/>
      <c r="BG45" s="1005"/>
      <c r="BH45" s="1005"/>
      <c r="BI45" s="1006"/>
      <c r="BJ45" s="214"/>
      <c r="BK45" s="214"/>
      <c r="BL45" s="214"/>
      <c r="BM45" s="214"/>
      <c r="BN45" s="214"/>
      <c r="BO45" s="223"/>
      <c r="BP45" s="223"/>
      <c r="BQ45" s="220">
        <v>39</v>
      </c>
      <c r="BR45" s="221"/>
      <c r="BS45" s="1026"/>
      <c r="BT45" s="1027"/>
      <c r="BU45" s="1027"/>
      <c r="BV45" s="1027"/>
      <c r="BW45" s="1027"/>
      <c r="BX45" s="1027"/>
      <c r="BY45" s="1027"/>
      <c r="BZ45" s="1027"/>
      <c r="CA45" s="1027"/>
      <c r="CB45" s="1027"/>
      <c r="CC45" s="1027"/>
      <c r="CD45" s="1027"/>
      <c r="CE45" s="1027"/>
      <c r="CF45" s="1027"/>
      <c r="CG45" s="1048"/>
      <c r="CH45" s="1023"/>
      <c r="CI45" s="1024"/>
      <c r="CJ45" s="1024"/>
      <c r="CK45" s="1024"/>
      <c r="CL45" s="1025"/>
      <c r="CM45" s="1023"/>
      <c r="CN45" s="1024"/>
      <c r="CO45" s="1024"/>
      <c r="CP45" s="1024"/>
      <c r="CQ45" s="1025"/>
      <c r="CR45" s="1023"/>
      <c r="CS45" s="1024"/>
      <c r="CT45" s="1024"/>
      <c r="CU45" s="1024"/>
      <c r="CV45" s="1025"/>
      <c r="CW45" s="1023"/>
      <c r="CX45" s="1024"/>
      <c r="CY45" s="1024"/>
      <c r="CZ45" s="1024"/>
      <c r="DA45" s="1025"/>
      <c r="DB45" s="1023"/>
      <c r="DC45" s="1024"/>
      <c r="DD45" s="1024"/>
      <c r="DE45" s="1024"/>
      <c r="DF45" s="1025"/>
      <c r="DG45" s="1023"/>
      <c r="DH45" s="1024"/>
      <c r="DI45" s="1024"/>
      <c r="DJ45" s="1024"/>
      <c r="DK45" s="1025"/>
      <c r="DL45" s="1023"/>
      <c r="DM45" s="1024"/>
      <c r="DN45" s="1024"/>
      <c r="DO45" s="1024"/>
      <c r="DP45" s="1025"/>
      <c r="DQ45" s="1023"/>
      <c r="DR45" s="1024"/>
      <c r="DS45" s="1024"/>
      <c r="DT45" s="1024"/>
      <c r="DU45" s="1025"/>
      <c r="DV45" s="1026"/>
      <c r="DW45" s="1027"/>
      <c r="DX45" s="1027"/>
      <c r="DY45" s="1027"/>
      <c r="DZ45" s="1028"/>
      <c r="EA45" s="212"/>
    </row>
    <row r="46" spans="1:131" ht="26.25" customHeight="1" x14ac:dyDescent="0.15">
      <c r="A46" s="220">
        <v>19</v>
      </c>
      <c r="B46" s="1066"/>
      <c r="C46" s="1067"/>
      <c r="D46" s="1067"/>
      <c r="E46" s="1067"/>
      <c r="F46" s="1067"/>
      <c r="G46" s="1067"/>
      <c r="H46" s="1067"/>
      <c r="I46" s="1067"/>
      <c r="J46" s="1067"/>
      <c r="K46" s="1067"/>
      <c r="L46" s="1067"/>
      <c r="M46" s="1067"/>
      <c r="N46" s="1067"/>
      <c r="O46" s="1067"/>
      <c r="P46" s="1068"/>
      <c r="Q46" s="1074"/>
      <c r="R46" s="1075"/>
      <c r="S46" s="1075"/>
      <c r="T46" s="1075"/>
      <c r="U46" s="1075"/>
      <c r="V46" s="1075"/>
      <c r="W46" s="1075"/>
      <c r="X46" s="1075"/>
      <c r="Y46" s="1075"/>
      <c r="Z46" s="1075"/>
      <c r="AA46" s="1075"/>
      <c r="AB46" s="1075"/>
      <c r="AC46" s="1075"/>
      <c r="AD46" s="1075"/>
      <c r="AE46" s="1076"/>
      <c r="AF46" s="1071"/>
      <c r="AG46" s="1072"/>
      <c r="AH46" s="1072"/>
      <c r="AI46" s="1072"/>
      <c r="AJ46" s="1073"/>
      <c r="AK46" s="1013"/>
      <c r="AL46" s="1004"/>
      <c r="AM46" s="1004"/>
      <c r="AN46" s="1004"/>
      <c r="AO46" s="1004"/>
      <c r="AP46" s="1004"/>
      <c r="AQ46" s="1004"/>
      <c r="AR46" s="1004"/>
      <c r="AS46" s="1004"/>
      <c r="AT46" s="1004"/>
      <c r="AU46" s="1004"/>
      <c r="AV46" s="1004"/>
      <c r="AW46" s="1004"/>
      <c r="AX46" s="1004"/>
      <c r="AY46" s="1004"/>
      <c r="AZ46" s="1077"/>
      <c r="BA46" s="1077"/>
      <c r="BB46" s="1077"/>
      <c r="BC46" s="1077"/>
      <c r="BD46" s="1077"/>
      <c r="BE46" s="1005"/>
      <c r="BF46" s="1005"/>
      <c r="BG46" s="1005"/>
      <c r="BH46" s="1005"/>
      <c r="BI46" s="1006"/>
      <c r="BJ46" s="214"/>
      <c r="BK46" s="214"/>
      <c r="BL46" s="214"/>
      <c r="BM46" s="214"/>
      <c r="BN46" s="214"/>
      <c r="BO46" s="223"/>
      <c r="BP46" s="223"/>
      <c r="BQ46" s="220">
        <v>40</v>
      </c>
      <c r="BR46" s="221"/>
      <c r="BS46" s="1026"/>
      <c r="BT46" s="1027"/>
      <c r="BU46" s="1027"/>
      <c r="BV46" s="1027"/>
      <c r="BW46" s="1027"/>
      <c r="BX46" s="1027"/>
      <c r="BY46" s="1027"/>
      <c r="BZ46" s="1027"/>
      <c r="CA46" s="1027"/>
      <c r="CB46" s="1027"/>
      <c r="CC46" s="1027"/>
      <c r="CD46" s="1027"/>
      <c r="CE46" s="1027"/>
      <c r="CF46" s="1027"/>
      <c r="CG46" s="1048"/>
      <c r="CH46" s="1023"/>
      <c r="CI46" s="1024"/>
      <c r="CJ46" s="1024"/>
      <c r="CK46" s="1024"/>
      <c r="CL46" s="1025"/>
      <c r="CM46" s="1023"/>
      <c r="CN46" s="1024"/>
      <c r="CO46" s="1024"/>
      <c r="CP46" s="1024"/>
      <c r="CQ46" s="1025"/>
      <c r="CR46" s="1023"/>
      <c r="CS46" s="1024"/>
      <c r="CT46" s="1024"/>
      <c r="CU46" s="1024"/>
      <c r="CV46" s="1025"/>
      <c r="CW46" s="1023"/>
      <c r="CX46" s="1024"/>
      <c r="CY46" s="1024"/>
      <c r="CZ46" s="1024"/>
      <c r="DA46" s="1025"/>
      <c r="DB46" s="1023"/>
      <c r="DC46" s="1024"/>
      <c r="DD46" s="1024"/>
      <c r="DE46" s="1024"/>
      <c r="DF46" s="1025"/>
      <c r="DG46" s="1023"/>
      <c r="DH46" s="1024"/>
      <c r="DI46" s="1024"/>
      <c r="DJ46" s="1024"/>
      <c r="DK46" s="1025"/>
      <c r="DL46" s="1023"/>
      <c r="DM46" s="1024"/>
      <c r="DN46" s="1024"/>
      <c r="DO46" s="1024"/>
      <c r="DP46" s="1025"/>
      <c r="DQ46" s="1023"/>
      <c r="DR46" s="1024"/>
      <c r="DS46" s="1024"/>
      <c r="DT46" s="1024"/>
      <c r="DU46" s="1025"/>
      <c r="DV46" s="1026"/>
      <c r="DW46" s="1027"/>
      <c r="DX46" s="1027"/>
      <c r="DY46" s="1027"/>
      <c r="DZ46" s="1028"/>
      <c r="EA46" s="212"/>
    </row>
    <row r="47" spans="1:131" ht="26.25" customHeight="1" x14ac:dyDescent="0.15">
      <c r="A47" s="220">
        <v>20</v>
      </c>
      <c r="B47" s="1066"/>
      <c r="C47" s="1067"/>
      <c r="D47" s="1067"/>
      <c r="E47" s="1067"/>
      <c r="F47" s="1067"/>
      <c r="G47" s="1067"/>
      <c r="H47" s="1067"/>
      <c r="I47" s="1067"/>
      <c r="J47" s="1067"/>
      <c r="K47" s="1067"/>
      <c r="L47" s="1067"/>
      <c r="M47" s="1067"/>
      <c r="N47" s="1067"/>
      <c r="O47" s="1067"/>
      <c r="P47" s="1068"/>
      <c r="Q47" s="1074"/>
      <c r="R47" s="1075"/>
      <c r="S47" s="1075"/>
      <c r="T47" s="1075"/>
      <c r="U47" s="1075"/>
      <c r="V47" s="1075"/>
      <c r="W47" s="1075"/>
      <c r="X47" s="1075"/>
      <c r="Y47" s="1075"/>
      <c r="Z47" s="1075"/>
      <c r="AA47" s="1075"/>
      <c r="AB47" s="1075"/>
      <c r="AC47" s="1075"/>
      <c r="AD47" s="1075"/>
      <c r="AE47" s="1076"/>
      <c r="AF47" s="1071"/>
      <c r="AG47" s="1072"/>
      <c r="AH47" s="1072"/>
      <c r="AI47" s="1072"/>
      <c r="AJ47" s="1073"/>
      <c r="AK47" s="1013"/>
      <c r="AL47" s="1004"/>
      <c r="AM47" s="1004"/>
      <c r="AN47" s="1004"/>
      <c r="AO47" s="1004"/>
      <c r="AP47" s="1004"/>
      <c r="AQ47" s="1004"/>
      <c r="AR47" s="1004"/>
      <c r="AS47" s="1004"/>
      <c r="AT47" s="1004"/>
      <c r="AU47" s="1004"/>
      <c r="AV47" s="1004"/>
      <c r="AW47" s="1004"/>
      <c r="AX47" s="1004"/>
      <c r="AY47" s="1004"/>
      <c r="AZ47" s="1077"/>
      <c r="BA47" s="1077"/>
      <c r="BB47" s="1077"/>
      <c r="BC47" s="1077"/>
      <c r="BD47" s="1077"/>
      <c r="BE47" s="1005"/>
      <c r="BF47" s="1005"/>
      <c r="BG47" s="1005"/>
      <c r="BH47" s="1005"/>
      <c r="BI47" s="1006"/>
      <c r="BJ47" s="214"/>
      <c r="BK47" s="214"/>
      <c r="BL47" s="214"/>
      <c r="BM47" s="214"/>
      <c r="BN47" s="214"/>
      <c r="BO47" s="223"/>
      <c r="BP47" s="223"/>
      <c r="BQ47" s="220">
        <v>41</v>
      </c>
      <c r="BR47" s="221"/>
      <c r="BS47" s="1026"/>
      <c r="BT47" s="1027"/>
      <c r="BU47" s="1027"/>
      <c r="BV47" s="1027"/>
      <c r="BW47" s="1027"/>
      <c r="BX47" s="1027"/>
      <c r="BY47" s="1027"/>
      <c r="BZ47" s="1027"/>
      <c r="CA47" s="1027"/>
      <c r="CB47" s="1027"/>
      <c r="CC47" s="1027"/>
      <c r="CD47" s="1027"/>
      <c r="CE47" s="1027"/>
      <c r="CF47" s="1027"/>
      <c r="CG47" s="1048"/>
      <c r="CH47" s="1023"/>
      <c r="CI47" s="1024"/>
      <c r="CJ47" s="1024"/>
      <c r="CK47" s="1024"/>
      <c r="CL47" s="1025"/>
      <c r="CM47" s="1023"/>
      <c r="CN47" s="1024"/>
      <c r="CO47" s="1024"/>
      <c r="CP47" s="1024"/>
      <c r="CQ47" s="1025"/>
      <c r="CR47" s="1023"/>
      <c r="CS47" s="1024"/>
      <c r="CT47" s="1024"/>
      <c r="CU47" s="1024"/>
      <c r="CV47" s="1025"/>
      <c r="CW47" s="1023"/>
      <c r="CX47" s="1024"/>
      <c r="CY47" s="1024"/>
      <c r="CZ47" s="1024"/>
      <c r="DA47" s="1025"/>
      <c r="DB47" s="1023"/>
      <c r="DC47" s="1024"/>
      <c r="DD47" s="1024"/>
      <c r="DE47" s="1024"/>
      <c r="DF47" s="1025"/>
      <c r="DG47" s="1023"/>
      <c r="DH47" s="1024"/>
      <c r="DI47" s="1024"/>
      <c r="DJ47" s="1024"/>
      <c r="DK47" s="1025"/>
      <c r="DL47" s="1023"/>
      <c r="DM47" s="1024"/>
      <c r="DN47" s="1024"/>
      <c r="DO47" s="1024"/>
      <c r="DP47" s="1025"/>
      <c r="DQ47" s="1023"/>
      <c r="DR47" s="1024"/>
      <c r="DS47" s="1024"/>
      <c r="DT47" s="1024"/>
      <c r="DU47" s="1025"/>
      <c r="DV47" s="1026"/>
      <c r="DW47" s="1027"/>
      <c r="DX47" s="1027"/>
      <c r="DY47" s="1027"/>
      <c r="DZ47" s="1028"/>
      <c r="EA47" s="212"/>
    </row>
    <row r="48" spans="1:131" ht="26.25" customHeight="1" x14ac:dyDescent="0.15">
      <c r="A48" s="220">
        <v>21</v>
      </c>
      <c r="B48" s="1066"/>
      <c r="C48" s="1067"/>
      <c r="D48" s="1067"/>
      <c r="E48" s="1067"/>
      <c r="F48" s="1067"/>
      <c r="G48" s="1067"/>
      <c r="H48" s="1067"/>
      <c r="I48" s="1067"/>
      <c r="J48" s="1067"/>
      <c r="K48" s="1067"/>
      <c r="L48" s="1067"/>
      <c r="M48" s="1067"/>
      <c r="N48" s="1067"/>
      <c r="O48" s="1067"/>
      <c r="P48" s="1068"/>
      <c r="Q48" s="1074"/>
      <c r="R48" s="1075"/>
      <c r="S48" s="1075"/>
      <c r="T48" s="1075"/>
      <c r="U48" s="1075"/>
      <c r="V48" s="1075"/>
      <c r="W48" s="1075"/>
      <c r="X48" s="1075"/>
      <c r="Y48" s="1075"/>
      <c r="Z48" s="1075"/>
      <c r="AA48" s="1075"/>
      <c r="AB48" s="1075"/>
      <c r="AC48" s="1075"/>
      <c r="AD48" s="1075"/>
      <c r="AE48" s="1076"/>
      <c r="AF48" s="1071"/>
      <c r="AG48" s="1072"/>
      <c r="AH48" s="1072"/>
      <c r="AI48" s="1072"/>
      <c r="AJ48" s="1073"/>
      <c r="AK48" s="1013"/>
      <c r="AL48" s="1004"/>
      <c r="AM48" s="1004"/>
      <c r="AN48" s="1004"/>
      <c r="AO48" s="1004"/>
      <c r="AP48" s="1004"/>
      <c r="AQ48" s="1004"/>
      <c r="AR48" s="1004"/>
      <c r="AS48" s="1004"/>
      <c r="AT48" s="1004"/>
      <c r="AU48" s="1004"/>
      <c r="AV48" s="1004"/>
      <c r="AW48" s="1004"/>
      <c r="AX48" s="1004"/>
      <c r="AY48" s="1004"/>
      <c r="AZ48" s="1077"/>
      <c r="BA48" s="1077"/>
      <c r="BB48" s="1077"/>
      <c r="BC48" s="1077"/>
      <c r="BD48" s="1077"/>
      <c r="BE48" s="1005"/>
      <c r="BF48" s="1005"/>
      <c r="BG48" s="1005"/>
      <c r="BH48" s="1005"/>
      <c r="BI48" s="1006"/>
      <c r="BJ48" s="214"/>
      <c r="BK48" s="214"/>
      <c r="BL48" s="214"/>
      <c r="BM48" s="214"/>
      <c r="BN48" s="214"/>
      <c r="BO48" s="223"/>
      <c r="BP48" s="223"/>
      <c r="BQ48" s="220">
        <v>42</v>
      </c>
      <c r="BR48" s="221"/>
      <c r="BS48" s="1026"/>
      <c r="BT48" s="1027"/>
      <c r="BU48" s="1027"/>
      <c r="BV48" s="1027"/>
      <c r="BW48" s="1027"/>
      <c r="BX48" s="1027"/>
      <c r="BY48" s="1027"/>
      <c r="BZ48" s="1027"/>
      <c r="CA48" s="1027"/>
      <c r="CB48" s="1027"/>
      <c r="CC48" s="1027"/>
      <c r="CD48" s="1027"/>
      <c r="CE48" s="1027"/>
      <c r="CF48" s="1027"/>
      <c r="CG48" s="1048"/>
      <c r="CH48" s="1023"/>
      <c r="CI48" s="1024"/>
      <c r="CJ48" s="1024"/>
      <c r="CK48" s="1024"/>
      <c r="CL48" s="1025"/>
      <c r="CM48" s="1023"/>
      <c r="CN48" s="1024"/>
      <c r="CO48" s="1024"/>
      <c r="CP48" s="1024"/>
      <c r="CQ48" s="1025"/>
      <c r="CR48" s="1023"/>
      <c r="CS48" s="1024"/>
      <c r="CT48" s="1024"/>
      <c r="CU48" s="1024"/>
      <c r="CV48" s="1025"/>
      <c r="CW48" s="1023"/>
      <c r="CX48" s="1024"/>
      <c r="CY48" s="1024"/>
      <c r="CZ48" s="1024"/>
      <c r="DA48" s="1025"/>
      <c r="DB48" s="1023"/>
      <c r="DC48" s="1024"/>
      <c r="DD48" s="1024"/>
      <c r="DE48" s="1024"/>
      <c r="DF48" s="1025"/>
      <c r="DG48" s="1023"/>
      <c r="DH48" s="1024"/>
      <c r="DI48" s="1024"/>
      <c r="DJ48" s="1024"/>
      <c r="DK48" s="1025"/>
      <c r="DL48" s="1023"/>
      <c r="DM48" s="1024"/>
      <c r="DN48" s="1024"/>
      <c r="DO48" s="1024"/>
      <c r="DP48" s="1025"/>
      <c r="DQ48" s="1023"/>
      <c r="DR48" s="1024"/>
      <c r="DS48" s="1024"/>
      <c r="DT48" s="1024"/>
      <c r="DU48" s="1025"/>
      <c r="DV48" s="1026"/>
      <c r="DW48" s="1027"/>
      <c r="DX48" s="1027"/>
      <c r="DY48" s="1027"/>
      <c r="DZ48" s="1028"/>
      <c r="EA48" s="212"/>
    </row>
    <row r="49" spans="1:131" ht="26.25" customHeight="1" x14ac:dyDescent="0.15">
      <c r="A49" s="220">
        <v>22</v>
      </c>
      <c r="B49" s="1066"/>
      <c r="C49" s="1067"/>
      <c r="D49" s="1067"/>
      <c r="E49" s="1067"/>
      <c r="F49" s="1067"/>
      <c r="G49" s="1067"/>
      <c r="H49" s="1067"/>
      <c r="I49" s="1067"/>
      <c r="J49" s="1067"/>
      <c r="K49" s="1067"/>
      <c r="L49" s="1067"/>
      <c r="M49" s="1067"/>
      <c r="N49" s="1067"/>
      <c r="O49" s="1067"/>
      <c r="P49" s="1068"/>
      <c r="Q49" s="1074"/>
      <c r="R49" s="1075"/>
      <c r="S49" s="1075"/>
      <c r="T49" s="1075"/>
      <c r="U49" s="1075"/>
      <c r="V49" s="1075"/>
      <c r="W49" s="1075"/>
      <c r="X49" s="1075"/>
      <c r="Y49" s="1075"/>
      <c r="Z49" s="1075"/>
      <c r="AA49" s="1075"/>
      <c r="AB49" s="1075"/>
      <c r="AC49" s="1075"/>
      <c r="AD49" s="1075"/>
      <c r="AE49" s="1076"/>
      <c r="AF49" s="1071"/>
      <c r="AG49" s="1072"/>
      <c r="AH49" s="1072"/>
      <c r="AI49" s="1072"/>
      <c r="AJ49" s="1073"/>
      <c r="AK49" s="1013"/>
      <c r="AL49" s="1004"/>
      <c r="AM49" s="1004"/>
      <c r="AN49" s="1004"/>
      <c r="AO49" s="1004"/>
      <c r="AP49" s="1004"/>
      <c r="AQ49" s="1004"/>
      <c r="AR49" s="1004"/>
      <c r="AS49" s="1004"/>
      <c r="AT49" s="1004"/>
      <c r="AU49" s="1004"/>
      <c r="AV49" s="1004"/>
      <c r="AW49" s="1004"/>
      <c r="AX49" s="1004"/>
      <c r="AY49" s="1004"/>
      <c r="AZ49" s="1077"/>
      <c r="BA49" s="1077"/>
      <c r="BB49" s="1077"/>
      <c r="BC49" s="1077"/>
      <c r="BD49" s="1077"/>
      <c r="BE49" s="1005"/>
      <c r="BF49" s="1005"/>
      <c r="BG49" s="1005"/>
      <c r="BH49" s="1005"/>
      <c r="BI49" s="1006"/>
      <c r="BJ49" s="214"/>
      <c r="BK49" s="214"/>
      <c r="BL49" s="214"/>
      <c r="BM49" s="214"/>
      <c r="BN49" s="214"/>
      <c r="BO49" s="223"/>
      <c r="BP49" s="223"/>
      <c r="BQ49" s="220">
        <v>43</v>
      </c>
      <c r="BR49" s="221"/>
      <c r="BS49" s="1026"/>
      <c r="BT49" s="1027"/>
      <c r="BU49" s="1027"/>
      <c r="BV49" s="1027"/>
      <c r="BW49" s="1027"/>
      <c r="BX49" s="1027"/>
      <c r="BY49" s="1027"/>
      <c r="BZ49" s="1027"/>
      <c r="CA49" s="1027"/>
      <c r="CB49" s="1027"/>
      <c r="CC49" s="1027"/>
      <c r="CD49" s="1027"/>
      <c r="CE49" s="1027"/>
      <c r="CF49" s="1027"/>
      <c r="CG49" s="1048"/>
      <c r="CH49" s="1023"/>
      <c r="CI49" s="1024"/>
      <c r="CJ49" s="1024"/>
      <c r="CK49" s="1024"/>
      <c r="CL49" s="1025"/>
      <c r="CM49" s="1023"/>
      <c r="CN49" s="1024"/>
      <c r="CO49" s="1024"/>
      <c r="CP49" s="1024"/>
      <c r="CQ49" s="1025"/>
      <c r="CR49" s="1023"/>
      <c r="CS49" s="1024"/>
      <c r="CT49" s="1024"/>
      <c r="CU49" s="1024"/>
      <c r="CV49" s="1025"/>
      <c r="CW49" s="1023"/>
      <c r="CX49" s="1024"/>
      <c r="CY49" s="1024"/>
      <c r="CZ49" s="1024"/>
      <c r="DA49" s="1025"/>
      <c r="DB49" s="1023"/>
      <c r="DC49" s="1024"/>
      <c r="DD49" s="1024"/>
      <c r="DE49" s="1024"/>
      <c r="DF49" s="1025"/>
      <c r="DG49" s="1023"/>
      <c r="DH49" s="1024"/>
      <c r="DI49" s="1024"/>
      <c r="DJ49" s="1024"/>
      <c r="DK49" s="1025"/>
      <c r="DL49" s="1023"/>
      <c r="DM49" s="1024"/>
      <c r="DN49" s="1024"/>
      <c r="DO49" s="1024"/>
      <c r="DP49" s="1025"/>
      <c r="DQ49" s="1023"/>
      <c r="DR49" s="1024"/>
      <c r="DS49" s="1024"/>
      <c r="DT49" s="1024"/>
      <c r="DU49" s="1025"/>
      <c r="DV49" s="1026"/>
      <c r="DW49" s="1027"/>
      <c r="DX49" s="1027"/>
      <c r="DY49" s="1027"/>
      <c r="DZ49" s="1028"/>
      <c r="EA49" s="212"/>
    </row>
    <row r="50" spans="1:131" ht="26.25" customHeight="1" x14ac:dyDescent="0.15">
      <c r="A50" s="220">
        <v>23</v>
      </c>
      <c r="B50" s="1066"/>
      <c r="C50" s="1067"/>
      <c r="D50" s="1067"/>
      <c r="E50" s="1067"/>
      <c r="F50" s="1067"/>
      <c r="G50" s="1067"/>
      <c r="H50" s="1067"/>
      <c r="I50" s="1067"/>
      <c r="J50" s="1067"/>
      <c r="K50" s="1067"/>
      <c r="L50" s="1067"/>
      <c r="M50" s="1067"/>
      <c r="N50" s="1067"/>
      <c r="O50" s="1067"/>
      <c r="P50" s="1068"/>
      <c r="Q50" s="1069"/>
      <c r="R50" s="1061"/>
      <c r="S50" s="1061"/>
      <c r="T50" s="1061"/>
      <c r="U50" s="1061"/>
      <c r="V50" s="1061"/>
      <c r="W50" s="1061"/>
      <c r="X50" s="1061"/>
      <c r="Y50" s="1061"/>
      <c r="Z50" s="1061"/>
      <c r="AA50" s="1061"/>
      <c r="AB50" s="1061"/>
      <c r="AC50" s="1061"/>
      <c r="AD50" s="1061"/>
      <c r="AE50" s="1070"/>
      <c r="AF50" s="1071"/>
      <c r="AG50" s="1072"/>
      <c r="AH50" s="1072"/>
      <c r="AI50" s="1072"/>
      <c r="AJ50" s="1073"/>
      <c r="AK50" s="1060"/>
      <c r="AL50" s="1061"/>
      <c r="AM50" s="1061"/>
      <c r="AN50" s="1061"/>
      <c r="AO50" s="1061"/>
      <c r="AP50" s="1061"/>
      <c r="AQ50" s="1061"/>
      <c r="AR50" s="1061"/>
      <c r="AS50" s="1061"/>
      <c r="AT50" s="1061"/>
      <c r="AU50" s="1061"/>
      <c r="AV50" s="1061"/>
      <c r="AW50" s="1061"/>
      <c r="AX50" s="1061"/>
      <c r="AY50" s="1061"/>
      <c r="AZ50" s="1062"/>
      <c r="BA50" s="1062"/>
      <c r="BB50" s="1062"/>
      <c r="BC50" s="1062"/>
      <c r="BD50" s="1062"/>
      <c r="BE50" s="1005"/>
      <c r="BF50" s="1005"/>
      <c r="BG50" s="1005"/>
      <c r="BH50" s="1005"/>
      <c r="BI50" s="1006"/>
      <c r="BJ50" s="214"/>
      <c r="BK50" s="214"/>
      <c r="BL50" s="214"/>
      <c r="BM50" s="214"/>
      <c r="BN50" s="214"/>
      <c r="BO50" s="223"/>
      <c r="BP50" s="223"/>
      <c r="BQ50" s="220">
        <v>44</v>
      </c>
      <c r="BR50" s="221"/>
      <c r="BS50" s="1026"/>
      <c r="BT50" s="1027"/>
      <c r="BU50" s="1027"/>
      <c r="BV50" s="1027"/>
      <c r="BW50" s="1027"/>
      <c r="BX50" s="1027"/>
      <c r="BY50" s="1027"/>
      <c r="BZ50" s="1027"/>
      <c r="CA50" s="1027"/>
      <c r="CB50" s="1027"/>
      <c r="CC50" s="1027"/>
      <c r="CD50" s="1027"/>
      <c r="CE50" s="1027"/>
      <c r="CF50" s="1027"/>
      <c r="CG50" s="1048"/>
      <c r="CH50" s="1023"/>
      <c r="CI50" s="1024"/>
      <c r="CJ50" s="1024"/>
      <c r="CK50" s="1024"/>
      <c r="CL50" s="1025"/>
      <c r="CM50" s="1023"/>
      <c r="CN50" s="1024"/>
      <c r="CO50" s="1024"/>
      <c r="CP50" s="1024"/>
      <c r="CQ50" s="1025"/>
      <c r="CR50" s="1023"/>
      <c r="CS50" s="1024"/>
      <c r="CT50" s="1024"/>
      <c r="CU50" s="1024"/>
      <c r="CV50" s="1025"/>
      <c r="CW50" s="1023"/>
      <c r="CX50" s="1024"/>
      <c r="CY50" s="1024"/>
      <c r="CZ50" s="1024"/>
      <c r="DA50" s="1025"/>
      <c r="DB50" s="1023"/>
      <c r="DC50" s="1024"/>
      <c r="DD50" s="1024"/>
      <c r="DE50" s="1024"/>
      <c r="DF50" s="1025"/>
      <c r="DG50" s="1023"/>
      <c r="DH50" s="1024"/>
      <c r="DI50" s="1024"/>
      <c r="DJ50" s="1024"/>
      <c r="DK50" s="1025"/>
      <c r="DL50" s="1023"/>
      <c r="DM50" s="1024"/>
      <c r="DN50" s="1024"/>
      <c r="DO50" s="1024"/>
      <c r="DP50" s="1025"/>
      <c r="DQ50" s="1023"/>
      <c r="DR50" s="1024"/>
      <c r="DS50" s="1024"/>
      <c r="DT50" s="1024"/>
      <c r="DU50" s="1025"/>
      <c r="DV50" s="1026"/>
      <c r="DW50" s="1027"/>
      <c r="DX50" s="1027"/>
      <c r="DY50" s="1027"/>
      <c r="DZ50" s="1028"/>
      <c r="EA50" s="212"/>
    </row>
    <row r="51" spans="1:131" ht="26.25" customHeight="1" x14ac:dyDescent="0.15">
      <c r="A51" s="220">
        <v>24</v>
      </c>
      <c r="B51" s="1066"/>
      <c r="C51" s="1067"/>
      <c r="D51" s="1067"/>
      <c r="E51" s="1067"/>
      <c r="F51" s="1067"/>
      <c r="G51" s="1067"/>
      <c r="H51" s="1067"/>
      <c r="I51" s="1067"/>
      <c r="J51" s="1067"/>
      <c r="K51" s="1067"/>
      <c r="L51" s="1067"/>
      <c r="M51" s="1067"/>
      <c r="N51" s="1067"/>
      <c r="O51" s="1067"/>
      <c r="P51" s="1068"/>
      <c r="Q51" s="1069"/>
      <c r="R51" s="1061"/>
      <c r="S51" s="1061"/>
      <c r="T51" s="1061"/>
      <c r="U51" s="1061"/>
      <c r="V51" s="1061"/>
      <c r="W51" s="1061"/>
      <c r="X51" s="1061"/>
      <c r="Y51" s="1061"/>
      <c r="Z51" s="1061"/>
      <c r="AA51" s="1061"/>
      <c r="AB51" s="1061"/>
      <c r="AC51" s="1061"/>
      <c r="AD51" s="1061"/>
      <c r="AE51" s="1070"/>
      <c r="AF51" s="1071"/>
      <c r="AG51" s="1072"/>
      <c r="AH51" s="1072"/>
      <c r="AI51" s="1072"/>
      <c r="AJ51" s="1073"/>
      <c r="AK51" s="1060"/>
      <c r="AL51" s="1061"/>
      <c r="AM51" s="1061"/>
      <c r="AN51" s="1061"/>
      <c r="AO51" s="1061"/>
      <c r="AP51" s="1061"/>
      <c r="AQ51" s="1061"/>
      <c r="AR51" s="1061"/>
      <c r="AS51" s="1061"/>
      <c r="AT51" s="1061"/>
      <c r="AU51" s="1061"/>
      <c r="AV51" s="1061"/>
      <c r="AW51" s="1061"/>
      <c r="AX51" s="1061"/>
      <c r="AY51" s="1061"/>
      <c r="AZ51" s="1062"/>
      <c r="BA51" s="1062"/>
      <c r="BB51" s="1062"/>
      <c r="BC51" s="1062"/>
      <c r="BD51" s="1062"/>
      <c r="BE51" s="1005"/>
      <c r="BF51" s="1005"/>
      <c r="BG51" s="1005"/>
      <c r="BH51" s="1005"/>
      <c r="BI51" s="1006"/>
      <c r="BJ51" s="214"/>
      <c r="BK51" s="214"/>
      <c r="BL51" s="214"/>
      <c r="BM51" s="214"/>
      <c r="BN51" s="214"/>
      <c r="BO51" s="223"/>
      <c r="BP51" s="223"/>
      <c r="BQ51" s="220">
        <v>45</v>
      </c>
      <c r="BR51" s="221"/>
      <c r="BS51" s="1026"/>
      <c r="BT51" s="1027"/>
      <c r="BU51" s="1027"/>
      <c r="BV51" s="1027"/>
      <c r="BW51" s="1027"/>
      <c r="BX51" s="1027"/>
      <c r="BY51" s="1027"/>
      <c r="BZ51" s="1027"/>
      <c r="CA51" s="1027"/>
      <c r="CB51" s="1027"/>
      <c r="CC51" s="1027"/>
      <c r="CD51" s="1027"/>
      <c r="CE51" s="1027"/>
      <c r="CF51" s="1027"/>
      <c r="CG51" s="1048"/>
      <c r="CH51" s="1023"/>
      <c r="CI51" s="1024"/>
      <c r="CJ51" s="1024"/>
      <c r="CK51" s="1024"/>
      <c r="CL51" s="1025"/>
      <c r="CM51" s="1023"/>
      <c r="CN51" s="1024"/>
      <c r="CO51" s="1024"/>
      <c r="CP51" s="1024"/>
      <c r="CQ51" s="1025"/>
      <c r="CR51" s="1023"/>
      <c r="CS51" s="1024"/>
      <c r="CT51" s="1024"/>
      <c r="CU51" s="1024"/>
      <c r="CV51" s="1025"/>
      <c r="CW51" s="1023"/>
      <c r="CX51" s="1024"/>
      <c r="CY51" s="1024"/>
      <c r="CZ51" s="1024"/>
      <c r="DA51" s="1025"/>
      <c r="DB51" s="1023"/>
      <c r="DC51" s="1024"/>
      <c r="DD51" s="1024"/>
      <c r="DE51" s="1024"/>
      <c r="DF51" s="1025"/>
      <c r="DG51" s="1023"/>
      <c r="DH51" s="1024"/>
      <c r="DI51" s="1024"/>
      <c r="DJ51" s="1024"/>
      <c r="DK51" s="1025"/>
      <c r="DL51" s="1023"/>
      <c r="DM51" s="1024"/>
      <c r="DN51" s="1024"/>
      <c r="DO51" s="1024"/>
      <c r="DP51" s="1025"/>
      <c r="DQ51" s="1023"/>
      <c r="DR51" s="1024"/>
      <c r="DS51" s="1024"/>
      <c r="DT51" s="1024"/>
      <c r="DU51" s="1025"/>
      <c r="DV51" s="1026"/>
      <c r="DW51" s="1027"/>
      <c r="DX51" s="1027"/>
      <c r="DY51" s="1027"/>
      <c r="DZ51" s="1028"/>
      <c r="EA51" s="212"/>
    </row>
    <row r="52" spans="1:131" ht="26.25" customHeight="1" x14ac:dyDescent="0.15">
      <c r="A52" s="220">
        <v>25</v>
      </c>
      <c r="B52" s="1066"/>
      <c r="C52" s="1067"/>
      <c r="D52" s="1067"/>
      <c r="E52" s="1067"/>
      <c r="F52" s="1067"/>
      <c r="G52" s="1067"/>
      <c r="H52" s="1067"/>
      <c r="I52" s="1067"/>
      <c r="J52" s="1067"/>
      <c r="K52" s="1067"/>
      <c r="L52" s="1067"/>
      <c r="M52" s="1067"/>
      <c r="N52" s="1067"/>
      <c r="O52" s="1067"/>
      <c r="P52" s="1068"/>
      <c r="Q52" s="1069"/>
      <c r="R52" s="1061"/>
      <c r="S52" s="1061"/>
      <c r="T52" s="1061"/>
      <c r="U52" s="1061"/>
      <c r="V52" s="1061"/>
      <c r="W52" s="1061"/>
      <c r="X52" s="1061"/>
      <c r="Y52" s="1061"/>
      <c r="Z52" s="1061"/>
      <c r="AA52" s="1061"/>
      <c r="AB52" s="1061"/>
      <c r="AC52" s="1061"/>
      <c r="AD52" s="1061"/>
      <c r="AE52" s="1070"/>
      <c r="AF52" s="1071"/>
      <c r="AG52" s="1072"/>
      <c r="AH52" s="1072"/>
      <c r="AI52" s="1072"/>
      <c r="AJ52" s="1073"/>
      <c r="AK52" s="1060"/>
      <c r="AL52" s="1061"/>
      <c r="AM52" s="1061"/>
      <c r="AN52" s="1061"/>
      <c r="AO52" s="1061"/>
      <c r="AP52" s="1061"/>
      <c r="AQ52" s="1061"/>
      <c r="AR52" s="1061"/>
      <c r="AS52" s="1061"/>
      <c r="AT52" s="1061"/>
      <c r="AU52" s="1061"/>
      <c r="AV52" s="1061"/>
      <c r="AW52" s="1061"/>
      <c r="AX52" s="1061"/>
      <c r="AY52" s="1061"/>
      <c r="AZ52" s="1062"/>
      <c r="BA52" s="1062"/>
      <c r="BB52" s="1062"/>
      <c r="BC52" s="1062"/>
      <c r="BD52" s="1062"/>
      <c r="BE52" s="1005"/>
      <c r="BF52" s="1005"/>
      <c r="BG52" s="1005"/>
      <c r="BH52" s="1005"/>
      <c r="BI52" s="1006"/>
      <c r="BJ52" s="214"/>
      <c r="BK52" s="214"/>
      <c r="BL52" s="214"/>
      <c r="BM52" s="214"/>
      <c r="BN52" s="214"/>
      <c r="BO52" s="223"/>
      <c r="BP52" s="223"/>
      <c r="BQ52" s="220">
        <v>46</v>
      </c>
      <c r="BR52" s="221"/>
      <c r="BS52" s="1026"/>
      <c r="BT52" s="1027"/>
      <c r="BU52" s="1027"/>
      <c r="BV52" s="1027"/>
      <c r="BW52" s="1027"/>
      <c r="BX52" s="1027"/>
      <c r="BY52" s="1027"/>
      <c r="BZ52" s="1027"/>
      <c r="CA52" s="1027"/>
      <c r="CB52" s="1027"/>
      <c r="CC52" s="1027"/>
      <c r="CD52" s="1027"/>
      <c r="CE52" s="1027"/>
      <c r="CF52" s="1027"/>
      <c r="CG52" s="1048"/>
      <c r="CH52" s="1023"/>
      <c r="CI52" s="1024"/>
      <c r="CJ52" s="1024"/>
      <c r="CK52" s="1024"/>
      <c r="CL52" s="1025"/>
      <c r="CM52" s="1023"/>
      <c r="CN52" s="1024"/>
      <c r="CO52" s="1024"/>
      <c r="CP52" s="1024"/>
      <c r="CQ52" s="1025"/>
      <c r="CR52" s="1023"/>
      <c r="CS52" s="1024"/>
      <c r="CT52" s="1024"/>
      <c r="CU52" s="1024"/>
      <c r="CV52" s="1025"/>
      <c r="CW52" s="1023"/>
      <c r="CX52" s="1024"/>
      <c r="CY52" s="1024"/>
      <c r="CZ52" s="1024"/>
      <c r="DA52" s="1025"/>
      <c r="DB52" s="1023"/>
      <c r="DC52" s="1024"/>
      <c r="DD52" s="1024"/>
      <c r="DE52" s="1024"/>
      <c r="DF52" s="1025"/>
      <c r="DG52" s="1023"/>
      <c r="DH52" s="1024"/>
      <c r="DI52" s="1024"/>
      <c r="DJ52" s="1024"/>
      <c r="DK52" s="1025"/>
      <c r="DL52" s="1023"/>
      <c r="DM52" s="1024"/>
      <c r="DN52" s="1024"/>
      <c r="DO52" s="1024"/>
      <c r="DP52" s="1025"/>
      <c r="DQ52" s="1023"/>
      <c r="DR52" s="1024"/>
      <c r="DS52" s="1024"/>
      <c r="DT52" s="1024"/>
      <c r="DU52" s="1025"/>
      <c r="DV52" s="1026"/>
      <c r="DW52" s="1027"/>
      <c r="DX52" s="1027"/>
      <c r="DY52" s="1027"/>
      <c r="DZ52" s="1028"/>
      <c r="EA52" s="212"/>
    </row>
    <row r="53" spans="1:131" ht="26.25" customHeight="1" x14ac:dyDescent="0.15">
      <c r="A53" s="220">
        <v>26</v>
      </c>
      <c r="B53" s="1066"/>
      <c r="C53" s="1067"/>
      <c r="D53" s="1067"/>
      <c r="E53" s="1067"/>
      <c r="F53" s="1067"/>
      <c r="G53" s="1067"/>
      <c r="H53" s="1067"/>
      <c r="I53" s="1067"/>
      <c r="J53" s="1067"/>
      <c r="K53" s="1067"/>
      <c r="L53" s="1067"/>
      <c r="M53" s="1067"/>
      <c r="N53" s="1067"/>
      <c r="O53" s="1067"/>
      <c r="P53" s="1068"/>
      <c r="Q53" s="1069"/>
      <c r="R53" s="1061"/>
      <c r="S53" s="1061"/>
      <c r="T53" s="1061"/>
      <c r="U53" s="1061"/>
      <c r="V53" s="1061"/>
      <c r="W53" s="1061"/>
      <c r="X53" s="1061"/>
      <c r="Y53" s="1061"/>
      <c r="Z53" s="1061"/>
      <c r="AA53" s="1061"/>
      <c r="AB53" s="1061"/>
      <c r="AC53" s="1061"/>
      <c r="AD53" s="1061"/>
      <c r="AE53" s="1070"/>
      <c r="AF53" s="1071"/>
      <c r="AG53" s="1072"/>
      <c r="AH53" s="1072"/>
      <c r="AI53" s="1072"/>
      <c r="AJ53" s="1073"/>
      <c r="AK53" s="1060"/>
      <c r="AL53" s="1061"/>
      <c r="AM53" s="1061"/>
      <c r="AN53" s="1061"/>
      <c r="AO53" s="1061"/>
      <c r="AP53" s="1061"/>
      <c r="AQ53" s="1061"/>
      <c r="AR53" s="1061"/>
      <c r="AS53" s="1061"/>
      <c r="AT53" s="1061"/>
      <c r="AU53" s="1061"/>
      <c r="AV53" s="1061"/>
      <c r="AW53" s="1061"/>
      <c r="AX53" s="1061"/>
      <c r="AY53" s="1061"/>
      <c r="AZ53" s="1062"/>
      <c r="BA53" s="1062"/>
      <c r="BB53" s="1062"/>
      <c r="BC53" s="1062"/>
      <c r="BD53" s="1062"/>
      <c r="BE53" s="1005"/>
      <c r="BF53" s="1005"/>
      <c r="BG53" s="1005"/>
      <c r="BH53" s="1005"/>
      <c r="BI53" s="1006"/>
      <c r="BJ53" s="214"/>
      <c r="BK53" s="214"/>
      <c r="BL53" s="214"/>
      <c r="BM53" s="214"/>
      <c r="BN53" s="214"/>
      <c r="BO53" s="223"/>
      <c r="BP53" s="223"/>
      <c r="BQ53" s="220">
        <v>47</v>
      </c>
      <c r="BR53" s="221"/>
      <c r="BS53" s="1026"/>
      <c r="BT53" s="1027"/>
      <c r="BU53" s="1027"/>
      <c r="BV53" s="1027"/>
      <c r="BW53" s="1027"/>
      <c r="BX53" s="1027"/>
      <c r="BY53" s="1027"/>
      <c r="BZ53" s="1027"/>
      <c r="CA53" s="1027"/>
      <c r="CB53" s="1027"/>
      <c r="CC53" s="1027"/>
      <c r="CD53" s="1027"/>
      <c r="CE53" s="1027"/>
      <c r="CF53" s="1027"/>
      <c r="CG53" s="1048"/>
      <c r="CH53" s="1023"/>
      <c r="CI53" s="1024"/>
      <c r="CJ53" s="1024"/>
      <c r="CK53" s="1024"/>
      <c r="CL53" s="1025"/>
      <c r="CM53" s="1023"/>
      <c r="CN53" s="1024"/>
      <c r="CO53" s="1024"/>
      <c r="CP53" s="1024"/>
      <c r="CQ53" s="1025"/>
      <c r="CR53" s="1023"/>
      <c r="CS53" s="1024"/>
      <c r="CT53" s="1024"/>
      <c r="CU53" s="1024"/>
      <c r="CV53" s="1025"/>
      <c r="CW53" s="1023"/>
      <c r="CX53" s="1024"/>
      <c r="CY53" s="1024"/>
      <c r="CZ53" s="1024"/>
      <c r="DA53" s="1025"/>
      <c r="DB53" s="1023"/>
      <c r="DC53" s="1024"/>
      <c r="DD53" s="1024"/>
      <c r="DE53" s="1024"/>
      <c r="DF53" s="1025"/>
      <c r="DG53" s="1023"/>
      <c r="DH53" s="1024"/>
      <c r="DI53" s="1024"/>
      <c r="DJ53" s="1024"/>
      <c r="DK53" s="1025"/>
      <c r="DL53" s="1023"/>
      <c r="DM53" s="1024"/>
      <c r="DN53" s="1024"/>
      <c r="DO53" s="1024"/>
      <c r="DP53" s="1025"/>
      <c r="DQ53" s="1023"/>
      <c r="DR53" s="1024"/>
      <c r="DS53" s="1024"/>
      <c r="DT53" s="1024"/>
      <c r="DU53" s="1025"/>
      <c r="DV53" s="1026"/>
      <c r="DW53" s="1027"/>
      <c r="DX53" s="1027"/>
      <c r="DY53" s="1027"/>
      <c r="DZ53" s="1028"/>
      <c r="EA53" s="212"/>
    </row>
    <row r="54" spans="1:131" ht="26.25" customHeight="1" x14ac:dyDescent="0.15">
      <c r="A54" s="220">
        <v>27</v>
      </c>
      <c r="B54" s="1066"/>
      <c r="C54" s="1067"/>
      <c r="D54" s="1067"/>
      <c r="E54" s="1067"/>
      <c r="F54" s="1067"/>
      <c r="G54" s="1067"/>
      <c r="H54" s="1067"/>
      <c r="I54" s="1067"/>
      <c r="J54" s="1067"/>
      <c r="K54" s="1067"/>
      <c r="L54" s="1067"/>
      <c r="M54" s="1067"/>
      <c r="N54" s="1067"/>
      <c r="O54" s="1067"/>
      <c r="P54" s="1068"/>
      <c r="Q54" s="1069"/>
      <c r="R54" s="1061"/>
      <c r="S54" s="1061"/>
      <c r="T54" s="1061"/>
      <c r="U54" s="1061"/>
      <c r="V54" s="1061"/>
      <c r="W54" s="1061"/>
      <c r="X54" s="1061"/>
      <c r="Y54" s="1061"/>
      <c r="Z54" s="1061"/>
      <c r="AA54" s="1061"/>
      <c r="AB54" s="1061"/>
      <c r="AC54" s="1061"/>
      <c r="AD54" s="1061"/>
      <c r="AE54" s="1070"/>
      <c r="AF54" s="1071"/>
      <c r="AG54" s="1072"/>
      <c r="AH54" s="1072"/>
      <c r="AI54" s="1072"/>
      <c r="AJ54" s="1073"/>
      <c r="AK54" s="1060"/>
      <c r="AL54" s="1061"/>
      <c r="AM54" s="1061"/>
      <c r="AN54" s="1061"/>
      <c r="AO54" s="1061"/>
      <c r="AP54" s="1061"/>
      <c r="AQ54" s="1061"/>
      <c r="AR54" s="1061"/>
      <c r="AS54" s="1061"/>
      <c r="AT54" s="1061"/>
      <c r="AU54" s="1061"/>
      <c r="AV54" s="1061"/>
      <c r="AW54" s="1061"/>
      <c r="AX54" s="1061"/>
      <c r="AY54" s="1061"/>
      <c r="AZ54" s="1062"/>
      <c r="BA54" s="1062"/>
      <c r="BB54" s="1062"/>
      <c r="BC54" s="1062"/>
      <c r="BD54" s="1062"/>
      <c r="BE54" s="1005"/>
      <c r="BF54" s="1005"/>
      <c r="BG54" s="1005"/>
      <c r="BH54" s="1005"/>
      <c r="BI54" s="1006"/>
      <c r="BJ54" s="214"/>
      <c r="BK54" s="214"/>
      <c r="BL54" s="214"/>
      <c r="BM54" s="214"/>
      <c r="BN54" s="214"/>
      <c r="BO54" s="223"/>
      <c r="BP54" s="223"/>
      <c r="BQ54" s="220">
        <v>48</v>
      </c>
      <c r="BR54" s="221"/>
      <c r="BS54" s="1026"/>
      <c r="BT54" s="1027"/>
      <c r="BU54" s="1027"/>
      <c r="BV54" s="1027"/>
      <c r="BW54" s="1027"/>
      <c r="BX54" s="1027"/>
      <c r="BY54" s="1027"/>
      <c r="BZ54" s="1027"/>
      <c r="CA54" s="1027"/>
      <c r="CB54" s="1027"/>
      <c r="CC54" s="1027"/>
      <c r="CD54" s="1027"/>
      <c r="CE54" s="1027"/>
      <c r="CF54" s="1027"/>
      <c r="CG54" s="1048"/>
      <c r="CH54" s="1023"/>
      <c r="CI54" s="1024"/>
      <c r="CJ54" s="1024"/>
      <c r="CK54" s="1024"/>
      <c r="CL54" s="1025"/>
      <c r="CM54" s="1023"/>
      <c r="CN54" s="1024"/>
      <c r="CO54" s="1024"/>
      <c r="CP54" s="1024"/>
      <c r="CQ54" s="1025"/>
      <c r="CR54" s="1023"/>
      <c r="CS54" s="1024"/>
      <c r="CT54" s="1024"/>
      <c r="CU54" s="1024"/>
      <c r="CV54" s="1025"/>
      <c r="CW54" s="1023"/>
      <c r="CX54" s="1024"/>
      <c r="CY54" s="1024"/>
      <c r="CZ54" s="1024"/>
      <c r="DA54" s="1025"/>
      <c r="DB54" s="1023"/>
      <c r="DC54" s="1024"/>
      <c r="DD54" s="1024"/>
      <c r="DE54" s="1024"/>
      <c r="DF54" s="1025"/>
      <c r="DG54" s="1023"/>
      <c r="DH54" s="1024"/>
      <c r="DI54" s="1024"/>
      <c r="DJ54" s="1024"/>
      <c r="DK54" s="1025"/>
      <c r="DL54" s="1023"/>
      <c r="DM54" s="1024"/>
      <c r="DN54" s="1024"/>
      <c r="DO54" s="1024"/>
      <c r="DP54" s="1025"/>
      <c r="DQ54" s="1023"/>
      <c r="DR54" s="1024"/>
      <c r="DS54" s="1024"/>
      <c r="DT54" s="1024"/>
      <c r="DU54" s="1025"/>
      <c r="DV54" s="1026"/>
      <c r="DW54" s="1027"/>
      <c r="DX54" s="1027"/>
      <c r="DY54" s="1027"/>
      <c r="DZ54" s="1028"/>
      <c r="EA54" s="212"/>
    </row>
    <row r="55" spans="1:131" ht="26.25" customHeight="1" x14ac:dyDescent="0.15">
      <c r="A55" s="220">
        <v>28</v>
      </c>
      <c r="B55" s="1066"/>
      <c r="C55" s="1067"/>
      <c r="D55" s="1067"/>
      <c r="E55" s="1067"/>
      <c r="F55" s="1067"/>
      <c r="G55" s="1067"/>
      <c r="H55" s="1067"/>
      <c r="I55" s="1067"/>
      <c r="J55" s="1067"/>
      <c r="K55" s="1067"/>
      <c r="L55" s="1067"/>
      <c r="M55" s="1067"/>
      <c r="N55" s="1067"/>
      <c r="O55" s="1067"/>
      <c r="P55" s="1068"/>
      <c r="Q55" s="1069"/>
      <c r="R55" s="1061"/>
      <c r="S55" s="1061"/>
      <c r="T55" s="1061"/>
      <c r="U55" s="1061"/>
      <c r="V55" s="1061"/>
      <c r="W55" s="1061"/>
      <c r="X55" s="1061"/>
      <c r="Y55" s="1061"/>
      <c r="Z55" s="1061"/>
      <c r="AA55" s="1061"/>
      <c r="AB55" s="1061"/>
      <c r="AC55" s="1061"/>
      <c r="AD55" s="1061"/>
      <c r="AE55" s="1070"/>
      <c r="AF55" s="1071"/>
      <c r="AG55" s="1072"/>
      <c r="AH55" s="1072"/>
      <c r="AI55" s="1072"/>
      <c r="AJ55" s="1073"/>
      <c r="AK55" s="1060"/>
      <c r="AL55" s="1061"/>
      <c r="AM55" s="1061"/>
      <c r="AN55" s="1061"/>
      <c r="AO55" s="1061"/>
      <c r="AP55" s="1061"/>
      <c r="AQ55" s="1061"/>
      <c r="AR55" s="1061"/>
      <c r="AS55" s="1061"/>
      <c r="AT55" s="1061"/>
      <c r="AU55" s="1061"/>
      <c r="AV55" s="1061"/>
      <c r="AW55" s="1061"/>
      <c r="AX55" s="1061"/>
      <c r="AY55" s="1061"/>
      <c r="AZ55" s="1062"/>
      <c r="BA55" s="1062"/>
      <c r="BB55" s="1062"/>
      <c r="BC55" s="1062"/>
      <c r="BD55" s="1062"/>
      <c r="BE55" s="1005"/>
      <c r="BF55" s="1005"/>
      <c r="BG55" s="1005"/>
      <c r="BH55" s="1005"/>
      <c r="BI55" s="1006"/>
      <c r="BJ55" s="214"/>
      <c r="BK55" s="214"/>
      <c r="BL55" s="214"/>
      <c r="BM55" s="214"/>
      <c r="BN55" s="214"/>
      <c r="BO55" s="223"/>
      <c r="BP55" s="223"/>
      <c r="BQ55" s="220">
        <v>49</v>
      </c>
      <c r="BR55" s="221"/>
      <c r="BS55" s="1026"/>
      <c r="BT55" s="1027"/>
      <c r="BU55" s="1027"/>
      <c r="BV55" s="1027"/>
      <c r="BW55" s="1027"/>
      <c r="BX55" s="1027"/>
      <c r="BY55" s="1027"/>
      <c r="BZ55" s="1027"/>
      <c r="CA55" s="1027"/>
      <c r="CB55" s="1027"/>
      <c r="CC55" s="1027"/>
      <c r="CD55" s="1027"/>
      <c r="CE55" s="1027"/>
      <c r="CF55" s="1027"/>
      <c r="CG55" s="1048"/>
      <c r="CH55" s="1023"/>
      <c r="CI55" s="1024"/>
      <c r="CJ55" s="1024"/>
      <c r="CK55" s="1024"/>
      <c r="CL55" s="1025"/>
      <c r="CM55" s="1023"/>
      <c r="CN55" s="1024"/>
      <c r="CO55" s="1024"/>
      <c r="CP55" s="1024"/>
      <c r="CQ55" s="1025"/>
      <c r="CR55" s="1023"/>
      <c r="CS55" s="1024"/>
      <c r="CT55" s="1024"/>
      <c r="CU55" s="1024"/>
      <c r="CV55" s="1025"/>
      <c r="CW55" s="1023"/>
      <c r="CX55" s="1024"/>
      <c r="CY55" s="1024"/>
      <c r="CZ55" s="1024"/>
      <c r="DA55" s="1025"/>
      <c r="DB55" s="1023"/>
      <c r="DC55" s="1024"/>
      <c r="DD55" s="1024"/>
      <c r="DE55" s="1024"/>
      <c r="DF55" s="1025"/>
      <c r="DG55" s="1023"/>
      <c r="DH55" s="1024"/>
      <c r="DI55" s="1024"/>
      <c r="DJ55" s="1024"/>
      <c r="DK55" s="1025"/>
      <c r="DL55" s="1023"/>
      <c r="DM55" s="1024"/>
      <c r="DN55" s="1024"/>
      <c r="DO55" s="1024"/>
      <c r="DP55" s="1025"/>
      <c r="DQ55" s="1023"/>
      <c r="DR55" s="1024"/>
      <c r="DS55" s="1024"/>
      <c r="DT55" s="1024"/>
      <c r="DU55" s="1025"/>
      <c r="DV55" s="1026"/>
      <c r="DW55" s="1027"/>
      <c r="DX55" s="1027"/>
      <c r="DY55" s="1027"/>
      <c r="DZ55" s="1028"/>
      <c r="EA55" s="212"/>
    </row>
    <row r="56" spans="1:131" ht="26.25" customHeight="1" x14ac:dyDescent="0.15">
      <c r="A56" s="220">
        <v>29</v>
      </c>
      <c r="B56" s="1066"/>
      <c r="C56" s="1067"/>
      <c r="D56" s="1067"/>
      <c r="E56" s="1067"/>
      <c r="F56" s="1067"/>
      <c r="G56" s="1067"/>
      <c r="H56" s="1067"/>
      <c r="I56" s="1067"/>
      <c r="J56" s="1067"/>
      <c r="K56" s="1067"/>
      <c r="L56" s="1067"/>
      <c r="M56" s="1067"/>
      <c r="N56" s="1067"/>
      <c r="O56" s="1067"/>
      <c r="P56" s="1068"/>
      <c r="Q56" s="1069"/>
      <c r="R56" s="1061"/>
      <c r="S56" s="1061"/>
      <c r="T56" s="1061"/>
      <c r="U56" s="1061"/>
      <c r="V56" s="1061"/>
      <c r="W56" s="1061"/>
      <c r="X56" s="1061"/>
      <c r="Y56" s="1061"/>
      <c r="Z56" s="1061"/>
      <c r="AA56" s="1061"/>
      <c r="AB56" s="1061"/>
      <c r="AC56" s="1061"/>
      <c r="AD56" s="1061"/>
      <c r="AE56" s="1070"/>
      <c r="AF56" s="1071"/>
      <c r="AG56" s="1072"/>
      <c r="AH56" s="1072"/>
      <c r="AI56" s="1072"/>
      <c r="AJ56" s="1073"/>
      <c r="AK56" s="1060"/>
      <c r="AL56" s="1061"/>
      <c r="AM56" s="1061"/>
      <c r="AN56" s="1061"/>
      <c r="AO56" s="1061"/>
      <c r="AP56" s="1061"/>
      <c r="AQ56" s="1061"/>
      <c r="AR56" s="1061"/>
      <c r="AS56" s="1061"/>
      <c r="AT56" s="1061"/>
      <c r="AU56" s="1061"/>
      <c r="AV56" s="1061"/>
      <c r="AW56" s="1061"/>
      <c r="AX56" s="1061"/>
      <c r="AY56" s="1061"/>
      <c r="AZ56" s="1062"/>
      <c r="BA56" s="1062"/>
      <c r="BB56" s="1062"/>
      <c r="BC56" s="1062"/>
      <c r="BD56" s="1062"/>
      <c r="BE56" s="1005"/>
      <c r="BF56" s="1005"/>
      <c r="BG56" s="1005"/>
      <c r="BH56" s="1005"/>
      <c r="BI56" s="1006"/>
      <c r="BJ56" s="214"/>
      <c r="BK56" s="214"/>
      <c r="BL56" s="214"/>
      <c r="BM56" s="214"/>
      <c r="BN56" s="214"/>
      <c r="BO56" s="223"/>
      <c r="BP56" s="223"/>
      <c r="BQ56" s="220">
        <v>50</v>
      </c>
      <c r="BR56" s="221"/>
      <c r="BS56" s="1026"/>
      <c r="BT56" s="1027"/>
      <c r="BU56" s="1027"/>
      <c r="BV56" s="1027"/>
      <c r="BW56" s="1027"/>
      <c r="BX56" s="1027"/>
      <c r="BY56" s="1027"/>
      <c r="BZ56" s="1027"/>
      <c r="CA56" s="1027"/>
      <c r="CB56" s="1027"/>
      <c r="CC56" s="1027"/>
      <c r="CD56" s="1027"/>
      <c r="CE56" s="1027"/>
      <c r="CF56" s="1027"/>
      <c r="CG56" s="1048"/>
      <c r="CH56" s="1023"/>
      <c r="CI56" s="1024"/>
      <c r="CJ56" s="1024"/>
      <c r="CK56" s="1024"/>
      <c r="CL56" s="1025"/>
      <c r="CM56" s="1023"/>
      <c r="CN56" s="1024"/>
      <c r="CO56" s="1024"/>
      <c r="CP56" s="1024"/>
      <c r="CQ56" s="1025"/>
      <c r="CR56" s="1023"/>
      <c r="CS56" s="1024"/>
      <c r="CT56" s="1024"/>
      <c r="CU56" s="1024"/>
      <c r="CV56" s="1025"/>
      <c r="CW56" s="1023"/>
      <c r="CX56" s="1024"/>
      <c r="CY56" s="1024"/>
      <c r="CZ56" s="1024"/>
      <c r="DA56" s="1025"/>
      <c r="DB56" s="1023"/>
      <c r="DC56" s="1024"/>
      <c r="DD56" s="1024"/>
      <c r="DE56" s="1024"/>
      <c r="DF56" s="1025"/>
      <c r="DG56" s="1023"/>
      <c r="DH56" s="1024"/>
      <c r="DI56" s="1024"/>
      <c r="DJ56" s="1024"/>
      <c r="DK56" s="1025"/>
      <c r="DL56" s="1023"/>
      <c r="DM56" s="1024"/>
      <c r="DN56" s="1024"/>
      <c r="DO56" s="1024"/>
      <c r="DP56" s="1025"/>
      <c r="DQ56" s="1023"/>
      <c r="DR56" s="1024"/>
      <c r="DS56" s="1024"/>
      <c r="DT56" s="1024"/>
      <c r="DU56" s="1025"/>
      <c r="DV56" s="1026"/>
      <c r="DW56" s="1027"/>
      <c r="DX56" s="1027"/>
      <c r="DY56" s="1027"/>
      <c r="DZ56" s="1028"/>
      <c r="EA56" s="212"/>
    </row>
    <row r="57" spans="1:131" ht="26.25" customHeight="1" x14ac:dyDescent="0.15">
      <c r="A57" s="220">
        <v>30</v>
      </c>
      <c r="B57" s="1066"/>
      <c r="C57" s="1067"/>
      <c r="D57" s="1067"/>
      <c r="E57" s="1067"/>
      <c r="F57" s="1067"/>
      <c r="G57" s="1067"/>
      <c r="H57" s="1067"/>
      <c r="I57" s="1067"/>
      <c r="J57" s="1067"/>
      <c r="K57" s="1067"/>
      <c r="L57" s="1067"/>
      <c r="M57" s="1067"/>
      <c r="N57" s="1067"/>
      <c r="O57" s="1067"/>
      <c r="P57" s="1068"/>
      <c r="Q57" s="1069"/>
      <c r="R57" s="1061"/>
      <c r="S57" s="1061"/>
      <c r="T57" s="1061"/>
      <c r="U57" s="1061"/>
      <c r="V57" s="1061"/>
      <c r="W57" s="1061"/>
      <c r="X57" s="1061"/>
      <c r="Y57" s="1061"/>
      <c r="Z57" s="1061"/>
      <c r="AA57" s="1061"/>
      <c r="AB57" s="1061"/>
      <c r="AC57" s="1061"/>
      <c r="AD57" s="1061"/>
      <c r="AE57" s="1070"/>
      <c r="AF57" s="1071"/>
      <c r="AG57" s="1072"/>
      <c r="AH57" s="1072"/>
      <c r="AI57" s="1072"/>
      <c r="AJ57" s="1073"/>
      <c r="AK57" s="1060"/>
      <c r="AL57" s="1061"/>
      <c r="AM57" s="1061"/>
      <c r="AN57" s="1061"/>
      <c r="AO57" s="1061"/>
      <c r="AP57" s="1061"/>
      <c r="AQ57" s="1061"/>
      <c r="AR57" s="1061"/>
      <c r="AS57" s="1061"/>
      <c r="AT57" s="1061"/>
      <c r="AU57" s="1061"/>
      <c r="AV57" s="1061"/>
      <c r="AW57" s="1061"/>
      <c r="AX57" s="1061"/>
      <c r="AY57" s="1061"/>
      <c r="AZ57" s="1062"/>
      <c r="BA57" s="1062"/>
      <c r="BB57" s="1062"/>
      <c r="BC57" s="1062"/>
      <c r="BD57" s="1062"/>
      <c r="BE57" s="1005"/>
      <c r="BF57" s="1005"/>
      <c r="BG57" s="1005"/>
      <c r="BH57" s="1005"/>
      <c r="BI57" s="1006"/>
      <c r="BJ57" s="214"/>
      <c r="BK57" s="214"/>
      <c r="BL57" s="214"/>
      <c r="BM57" s="214"/>
      <c r="BN57" s="214"/>
      <c r="BO57" s="223"/>
      <c r="BP57" s="223"/>
      <c r="BQ57" s="220">
        <v>51</v>
      </c>
      <c r="BR57" s="221"/>
      <c r="BS57" s="1026"/>
      <c r="BT57" s="1027"/>
      <c r="BU57" s="1027"/>
      <c r="BV57" s="1027"/>
      <c r="BW57" s="1027"/>
      <c r="BX57" s="1027"/>
      <c r="BY57" s="1027"/>
      <c r="BZ57" s="1027"/>
      <c r="CA57" s="1027"/>
      <c r="CB57" s="1027"/>
      <c r="CC57" s="1027"/>
      <c r="CD57" s="1027"/>
      <c r="CE57" s="1027"/>
      <c r="CF57" s="1027"/>
      <c r="CG57" s="1048"/>
      <c r="CH57" s="1023"/>
      <c r="CI57" s="1024"/>
      <c r="CJ57" s="1024"/>
      <c r="CK57" s="1024"/>
      <c r="CL57" s="1025"/>
      <c r="CM57" s="1023"/>
      <c r="CN57" s="1024"/>
      <c r="CO57" s="1024"/>
      <c r="CP57" s="1024"/>
      <c r="CQ57" s="1025"/>
      <c r="CR57" s="1023"/>
      <c r="CS57" s="1024"/>
      <c r="CT57" s="1024"/>
      <c r="CU57" s="1024"/>
      <c r="CV57" s="1025"/>
      <c r="CW57" s="1023"/>
      <c r="CX57" s="1024"/>
      <c r="CY57" s="1024"/>
      <c r="CZ57" s="1024"/>
      <c r="DA57" s="1025"/>
      <c r="DB57" s="1023"/>
      <c r="DC57" s="1024"/>
      <c r="DD57" s="1024"/>
      <c r="DE57" s="1024"/>
      <c r="DF57" s="1025"/>
      <c r="DG57" s="1023"/>
      <c r="DH57" s="1024"/>
      <c r="DI57" s="1024"/>
      <c r="DJ57" s="1024"/>
      <c r="DK57" s="1025"/>
      <c r="DL57" s="1023"/>
      <c r="DM57" s="1024"/>
      <c r="DN57" s="1024"/>
      <c r="DO57" s="1024"/>
      <c r="DP57" s="1025"/>
      <c r="DQ57" s="1023"/>
      <c r="DR57" s="1024"/>
      <c r="DS57" s="1024"/>
      <c r="DT57" s="1024"/>
      <c r="DU57" s="1025"/>
      <c r="DV57" s="1026"/>
      <c r="DW57" s="1027"/>
      <c r="DX57" s="1027"/>
      <c r="DY57" s="1027"/>
      <c r="DZ57" s="1028"/>
      <c r="EA57" s="212"/>
    </row>
    <row r="58" spans="1:131" ht="26.25" customHeight="1" x14ac:dyDescent="0.15">
      <c r="A58" s="220">
        <v>31</v>
      </c>
      <c r="B58" s="1066"/>
      <c r="C58" s="1067"/>
      <c r="D58" s="1067"/>
      <c r="E58" s="1067"/>
      <c r="F58" s="1067"/>
      <c r="G58" s="1067"/>
      <c r="H58" s="1067"/>
      <c r="I58" s="1067"/>
      <c r="J58" s="1067"/>
      <c r="K58" s="1067"/>
      <c r="L58" s="1067"/>
      <c r="M58" s="1067"/>
      <c r="N58" s="1067"/>
      <c r="O58" s="1067"/>
      <c r="P58" s="1068"/>
      <c r="Q58" s="1069"/>
      <c r="R58" s="1061"/>
      <c r="S58" s="1061"/>
      <c r="T58" s="1061"/>
      <c r="U58" s="1061"/>
      <c r="V58" s="1061"/>
      <c r="W58" s="1061"/>
      <c r="X58" s="1061"/>
      <c r="Y58" s="1061"/>
      <c r="Z58" s="1061"/>
      <c r="AA58" s="1061"/>
      <c r="AB58" s="1061"/>
      <c r="AC58" s="1061"/>
      <c r="AD58" s="1061"/>
      <c r="AE58" s="1070"/>
      <c r="AF58" s="1071"/>
      <c r="AG58" s="1072"/>
      <c r="AH58" s="1072"/>
      <c r="AI58" s="1072"/>
      <c r="AJ58" s="1073"/>
      <c r="AK58" s="1060"/>
      <c r="AL58" s="1061"/>
      <c r="AM58" s="1061"/>
      <c r="AN58" s="1061"/>
      <c r="AO58" s="1061"/>
      <c r="AP58" s="1061"/>
      <c r="AQ58" s="1061"/>
      <c r="AR58" s="1061"/>
      <c r="AS58" s="1061"/>
      <c r="AT58" s="1061"/>
      <c r="AU58" s="1061"/>
      <c r="AV58" s="1061"/>
      <c r="AW58" s="1061"/>
      <c r="AX58" s="1061"/>
      <c r="AY58" s="1061"/>
      <c r="AZ58" s="1062"/>
      <c r="BA58" s="1062"/>
      <c r="BB58" s="1062"/>
      <c r="BC58" s="1062"/>
      <c r="BD58" s="1062"/>
      <c r="BE58" s="1005"/>
      <c r="BF58" s="1005"/>
      <c r="BG58" s="1005"/>
      <c r="BH58" s="1005"/>
      <c r="BI58" s="1006"/>
      <c r="BJ58" s="214"/>
      <c r="BK58" s="214"/>
      <c r="BL58" s="214"/>
      <c r="BM58" s="214"/>
      <c r="BN58" s="214"/>
      <c r="BO58" s="223"/>
      <c r="BP58" s="223"/>
      <c r="BQ58" s="220">
        <v>52</v>
      </c>
      <c r="BR58" s="221"/>
      <c r="BS58" s="1026"/>
      <c r="BT58" s="1027"/>
      <c r="BU58" s="1027"/>
      <c r="BV58" s="1027"/>
      <c r="BW58" s="1027"/>
      <c r="BX58" s="1027"/>
      <c r="BY58" s="1027"/>
      <c r="BZ58" s="1027"/>
      <c r="CA58" s="1027"/>
      <c r="CB58" s="1027"/>
      <c r="CC58" s="1027"/>
      <c r="CD58" s="1027"/>
      <c r="CE58" s="1027"/>
      <c r="CF58" s="1027"/>
      <c r="CG58" s="1048"/>
      <c r="CH58" s="1023"/>
      <c r="CI58" s="1024"/>
      <c r="CJ58" s="1024"/>
      <c r="CK58" s="1024"/>
      <c r="CL58" s="1025"/>
      <c r="CM58" s="1023"/>
      <c r="CN58" s="1024"/>
      <c r="CO58" s="1024"/>
      <c r="CP58" s="1024"/>
      <c r="CQ58" s="1025"/>
      <c r="CR58" s="1023"/>
      <c r="CS58" s="1024"/>
      <c r="CT58" s="1024"/>
      <c r="CU58" s="1024"/>
      <c r="CV58" s="1025"/>
      <c r="CW58" s="1023"/>
      <c r="CX58" s="1024"/>
      <c r="CY58" s="1024"/>
      <c r="CZ58" s="1024"/>
      <c r="DA58" s="1025"/>
      <c r="DB58" s="1023"/>
      <c r="DC58" s="1024"/>
      <c r="DD58" s="1024"/>
      <c r="DE58" s="1024"/>
      <c r="DF58" s="1025"/>
      <c r="DG58" s="1023"/>
      <c r="DH58" s="1024"/>
      <c r="DI58" s="1024"/>
      <c r="DJ58" s="1024"/>
      <c r="DK58" s="1025"/>
      <c r="DL58" s="1023"/>
      <c r="DM58" s="1024"/>
      <c r="DN58" s="1024"/>
      <c r="DO58" s="1024"/>
      <c r="DP58" s="1025"/>
      <c r="DQ58" s="1023"/>
      <c r="DR58" s="1024"/>
      <c r="DS58" s="1024"/>
      <c r="DT58" s="1024"/>
      <c r="DU58" s="1025"/>
      <c r="DV58" s="1026"/>
      <c r="DW58" s="1027"/>
      <c r="DX58" s="1027"/>
      <c r="DY58" s="1027"/>
      <c r="DZ58" s="1028"/>
      <c r="EA58" s="212"/>
    </row>
    <row r="59" spans="1:131" ht="26.25" customHeight="1" x14ac:dyDescent="0.15">
      <c r="A59" s="220">
        <v>32</v>
      </c>
      <c r="B59" s="1066"/>
      <c r="C59" s="1067"/>
      <c r="D59" s="1067"/>
      <c r="E59" s="1067"/>
      <c r="F59" s="1067"/>
      <c r="G59" s="1067"/>
      <c r="H59" s="1067"/>
      <c r="I59" s="1067"/>
      <c r="J59" s="1067"/>
      <c r="K59" s="1067"/>
      <c r="L59" s="1067"/>
      <c r="M59" s="1067"/>
      <c r="N59" s="1067"/>
      <c r="O59" s="1067"/>
      <c r="P59" s="1068"/>
      <c r="Q59" s="1069"/>
      <c r="R59" s="1061"/>
      <c r="S59" s="1061"/>
      <c r="T59" s="1061"/>
      <c r="U59" s="1061"/>
      <c r="V59" s="1061"/>
      <c r="W59" s="1061"/>
      <c r="X59" s="1061"/>
      <c r="Y59" s="1061"/>
      <c r="Z59" s="1061"/>
      <c r="AA59" s="1061"/>
      <c r="AB59" s="1061"/>
      <c r="AC59" s="1061"/>
      <c r="AD59" s="1061"/>
      <c r="AE59" s="1070"/>
      <c r="AF59" s="1071"/>
      <c r="AG59" s="1072"/>
      <c r="AH59" s="1072"/>
      <c r="AI59" s="1072"/>
      <c r="AJ59" s="1073"/>
      <c r="AK59" s="1060"/>
      <c r="AL59" s="1061"/>
      <c r="AM59" s="1061"/>
      <c r="AN59" s="1061"/>
      <c r="AO59" s="1061"/>
      <c r="AP59" s="1061"/>
      <c r="AQ59" s="1061"/>
      <c r="AR59" s="1061"/>
      <c r="AS59" s="1061"/>
      <c r="AT59" s="1061"/>
      <c r="AU59" s="1061"/>
      <c r="AV59" s="1061"/>
      <c r="AW59" s="1061"/>
      <c r="AX59" s="1061"/>
      <c r="AY59" s="1061"/>
      <c r="AZ59" s="1062"/>
      <c r="BA59" s="1062"/>
      <c r="BB59" s="1062"/>
      <c r="BC59" s="1062"/>
      <c r="BD59" s="1062"/>
      <c r="BE59" s="1005"/>
      <c r="BF59" s="1005"/>
      <c r="BG59" s="1005"/>
      <c r="BH59" s="1005"/>
      <c r="BI59" s="1006"/>
      <c r="BJ59" s="214"/>
      <c r="BK59" s="214"/>
      <c r="BL59" s="214"/>
      <c r="BM59" s="214"/>
      <c r="BN59" s="214"/>
      <c r="BO59" s="223"/>
      <c r="BP59" s="223"/>
      <c r="BQ59" s="220">
        <v>53</v>
      </c>
      <c r="BR59" s="221"/>
      <c r="BS59" s="1026"/>
      <c r="BT59" s="1027"/>
      <c r="BU59" s="1027"/>
      <c r="BV59" s="1027"/>
      <c r="BW59" s="1027"/>
      <c r="BX59" s="1027"/>
      <c r="BY59" s="1027"/>
      <c r="BZ59" s="1027"/>
      <c r="CA59" s="1027"/>
      <c r="CB59" s="1027"/>
      <c r="CC59" s="1027"/>
      <c r="CD59" s="1027"/>
      <c r="CE59" s="1027"/>
      <c r="CF59" s="1027"/>
      <c r="CG59" s="1048"/>
      <c r="CH59" s="1023"/>
      <c r="CI59" s="1024"/>
      <c r="CJ59" s="1024"/>
      <c r="CK59" s="1024"/>
      <c r="CL59" s="1025"/>
      <c r="CM59" s="1023"/>
      <c r="CN59" s="1024"/>
      <c r="CO59" s="1024"/>
      <c r="CP59" s="1024"/>
      <c r="CQ59" s="1025"/>
      <c r="CR59" s="1023"/>
      <c r="CS59" s="1024"/>
      <c r="CT59" s="1024"/>
      <c r="CU59" s="1024"/>
      <c r="CV59" s="1025"/>
      <c r="CW59" s="1023"/>
      <c r="CX59" s="1024"/>
      <c r="CY59" s="1024"/>
      <c r="CZ59" s="1024"/>
      <c r="DA59" s="1025"/>
      <c r="DB59" s="1023"/>
      <c r="DC59" s="1024"/>
      <c r="DD59" s="1024"/>
      <c r="DE59" s="1024"/>
      <c r="DF59" s="1025"/>
      <c r="DG59" s="1023"/>
      <c r="DH59" s="1024"/>
      <c r="DI59" s="1024"/>
      <c r="DJ59" s="1024"/>
      <c r="DK59" s="1025"/>
      <c r="DL59" s="1023"/>
      <c r="DM59" s="1024"/>
      <c r="DN59" s="1024"/>
      <c r="DO59" s="1024"/>
      <c r="DP59" s="1025"/>
      <c r="DQ59" s="1023"/>
      <c r="DR59" s="1024"/>
      <c r="DS59" s="1024"/>
      <c r="DT59" s="1024"/>
      <c r="DU59" s="1025"/>
      <c r="DV59" s="1026"/>
      <c r="DW59" s="1027"/>
      <c r="DX59" s="1027"/>
      <c r="DY59" s="1027"/>
      <c r="DZ59" s="1028"/>
      <c r="EA59" s="212"/>
    </row>
    <row r="60" spans="1:131" ht="26.25" customHeight="1" x14ac:dyDescent="0.15">
      <c r="A60" s="220">
        <v>33</v>
      </c>
      <c r="B60" s="1066"/>
      <c r="C60" s="1067"/>
      <c r="D60" s="1067"/>
      <c r="E60" s="1067"/>
      <c r="F60" s="1067"/>
      <c r="G60" s="1067"/>
      <c r="H60" s="1067"/>
      <c r="I60" s="1067"/>
      <c r="J60" s="1067"/>
      <c r="K60" s="1067"/>
      <c r="L60" s="1067"/>
      <c r="M60" s="1067"/>
      <c r="N60" s="1067"/>
      <c r="O60" s="1067"/>
      <c r="P60" s="1068"/>
      <c r="Q60" s="1069"/>
      <c r="R60" s="1061"/>
      <c r="S60" s="1061"/>
      <c r="T60" s="1061"/>
      <c r="U60" s="1061"/>
      <c r="V60" s="1061"/>
      <c r="W60" s="1061"/>
      <c r="X60" s="1061"/>
      <c r="Y60" s="1061"/>
      <c r="Z60" s="1061"/>
      <c r="AA60" s="1061"/>
      <c r="AB60" s="1061"/>
      <c r="AC60" s="1061"/>
      <c r="AD60" s="1061"/>
      <c r="AE60" s="1070"/>
      <c r="AF60" s="1071"/>
      <c r="AG60" s="1072"/>
      <c r="AH60" s="1072"/>
      <c r="AI60" s="1072"/>
      <c r="AJ60" s="1073"/>
      <c r="AK60" s="1060"/>
      <c r="AL60" s="1061"/>
      <c r="AM60" s="1061"/>
      <c r="AN60" s="1061"/>
      <c r="AO60" s="1061"/>
      <c r="AP60" s="1061"/>
      <c r="AQ60" s="1061"/>
      <c r="AR60" s="1061"/>
      <c r="AS60" s="1061"/>
      <c r="AT60" s="1061"/>
      <c r="AU60" s="1061"/>
      <c r="AV60" s="1061"/>
      <c r="AW60" s="1061"/>
      <c r="AX60" s="1061"/>
      <c r="AY60" s="1061"/>
      <c r="AZ60" s="1062"/>
      <c r="BA60" s="1062"/>
      <c r="BB60" s="1062"/>
      <c r="BC60" s="1062"/>
      <c r="BD60" s="1062"/>
      <c r="BE60" s="1005"/>
      <c r="BF60" s="1005"/>
      <c r="BG60" s="1005"/>
      <c r="BH60" s="1005"/>
      <c r="BI60" s="1006"/>
      <c r="BJ60" s="214"/>
      <c r="BK60" s="214"/>
      <c r="BL60" s="214"/>
      <c r="BM60" s="214"/>
      <c r="BN60" s="214"/>
      <c r="BO60" s="223"/>
      <c r="BP60" s="223"/>
      <c r="BQ60" s="220">
        <v>54</v>
      </c>
      <c r="BR60" s="221"/>
      <c r="BS60" s="1026"/>
      <c r="BT60" s="1027"/>
      <c r="BU60" s="1027"/>
      <c r="BV60" s="1027"/>
      <c r="BW60" s="1027"/>
      <c r="BX60" s="1027"/>
      <c r="BY60" s="1027"/>
      <c r="BZ60" s="1027"/>
      <c r="CA60" s="1027"/>
      <c r="CB60" s="1027"/>
      <c r="CC60" s="1027"/>
      <c r="CD60" s="1027"/>
      <c r="CE60" s="1027"/>
      <c r="CF60" s="1027"/>
      <c r="CG60" s="1048"/>
      <c r="CH60" s="1023"/>
      <c r="CI60" s="1024"/>
      <c r="CJ60" s="1024"/>
      <c r="CK60" s="1024"/>
      <c r="CL60" s="1025"/>
      <c r="CM60" s="1023"/>
      <c r="CN60" s="1024"/>
      <c r="CO60" s="1024"/>
      <c r="CP60" s="1024"/>
      <c r="CQ60" s="1025"/>
      <c r="CR60" s="1023"/>
      <c r="CS60" s="1024"/>
      <c r="CT60" s="1024"/>
      <c r="CU60" s="1024"/>
      <c r="CV60" s="1025"/>
      <c r="CW60" s="1023"/>
      <c r="CX60" s="1024"/>
      <c r="CY60" s="1024"/>
      <c r="CZ60" s="1024"/>
      <c r="DA60" s="1025"/>
      <c r="DB60" s="1023"/>
      <c r="DC60" s="1024"/>
      <c r="DD60" s="1024"/>
      <c r="DE60" s="1024"/>
      <c r="DF60" s="1025"/>
      <c r="DG60" s="1023"/>
      <c r="DH60" s="1024"/>
      <c r="DI60" s="1024"/>
      <c r="DJ60" s="1024"/>
      <c r="DK60" s="1025"/>
      <c r="DL60" s="1023"/>
      <c r="DM60" s="1024"/>
      <c r="DN60" s="1024"/>
      <c r="DO60" s="1024"/>
      <c r="DP60" s="1025"/>
      <c r="DQ60" s="1023"/>
      <c r="DR60" s="1024"/>
      <c r="DS60" s="1024"/>
      <c r="DT60" s="1024"/>
      <c r="DU60" s="1025"/>
      <c r="DV60" s="1026"/>
      <c r="DW60" s="1027"/>
      <c r="DX60" s="1027"/>
      <c r="DY60" s="1027"/>
      <c r="DZ60" s="1028"/>
      <c r="EA60" s="212"/>
    </row>
    <row r="61" spans="1:131" ht="26.25" customHeight="1" thickBot="1" x14ac:dyDescent="0.2">
      <c r="A61" s="220">
        <v>34</v>
      </c>
      <c r="B61" s="1066"/>
      <c r="C61" s="1067"/>
      <c r="D61" s="1067"/>
      <c r="E61" s="1067"/>
      <c r="F61" s="1067"/>
      <c r="G61" s="1067"/>
      <c r="H61" s="1067"/>
      <c r="I61" s="1067"/>
      <c r="J61" s="1067"/>
      <c r="K61" s="1067"/>
      <c r="L61" s="1067"/>
      <c r="M61" s="1067"/>
      <c r="N61" s="1067"/>
      <c r="O61" s="1067"/>
      <c r="P61" s="1068"/>
      <c r="Q61" s="1069"/>
      <c r="R61" s="1061"/>
      <c r="S61" s="1061"/>
      <c r="T61" s="1061"/>
      <c r="U61" s="1061"/>
      <c r="V61" s="1061"/>
      <c r="W61" s="1061"/>
      <c r="X61" s="1061"/>
      <c r="Y61" s="1061"/>
      <c r="Z61" s="1061"/>
      <c r="AA61" s="1061"/>
      <c r="AB61" s="1061"/>
      <c r="AC61" s="1061"/>
      <c r="AD61" s="1061"/>
      <c r="AE61" s="1070"/>
      <c r="AF61" s="1071"/>
      <c r="AG61" s="1072"/>
      <c r="AH61" s="1072"/>
      <c r="AI61" s="1072"/>
      <c r="AJ61" s="1073"/>
      <c r="AK61" s="1060"/>
      <c r="AL61" s="1061"/>
      <c r="AM61" s="1061"/>
      <c r="AN61" s="1061"/>
      <c r="AO61" s="1061"/>
      <c r="AP61" s="1061"/>
      <c r="AQ61" s="1061"/>
      <c r="AR61" s="1061"/>
      <c r="AS61" s="1061"/>
      <c r="AT61" s="1061"/>
      <c r="AU61" s="1061"/>
      <c r="AV61" s="1061"/>
      <c r="AW61" s="1061"/>
      <c r="AX61" s="1061"/>
      <c r="AY61" s="1061"/>
      <c r="AZ61" s="1062"/>
      <c r="BA61" s="1062"/>
      <c r="BB61" s="1062"/>
      <c r="BC61" s="1062"/>
      <c r="BD61" s="1062"/>
      <c r="BE61" s="1005"/>
      <c r="BF61" s="1005"/>
      <c r="BG61" s="1005"/>
      <c r="BH61" s="1005"/>
      <c r="BI61" s="1006"/>
      <c r="BJ61" s="214"/>
      <c r="BK61" s="214"/>
      <c r="BL61" s="214"/>
      <c r="BM61" s="214"/>
      <c r="BN61" s="214"/>
      <c r="BO61" s="223"/>
      <c r="BP61" s="223"/>
      <c r="BQ61" s="220">
        <v>55</v>
      </c>
      <c r="BR61" s="221"/>
      <c r="BS61" s="1026"/>
      <c r="BT61" s="1027"/>
      <c r="BU61" s="1027"/>
      <c r="BV61" s="1027"/>
      <c r="BW61" s="1027"/>
      <c r="BX61" s="1027"/>
      <c r="BY61" s="1027"/>
      <c r="BZ61" s="1027"/>
      <c r="CA61" s="1027"/>
      <c r="CB61" s="1027"/>
      <c r="CC61" s="1027"/>
      <c r="CD61" s="1027"/>
      <c r="CE61" s="1027"/>
      <c r="CF61" s="1027"/>
      <c r="CG61" s="1048"/>
      <c r="CH61" s="1023"/>
      <c r="CI61" s="1024"/>
      <c r="CJ61" s="1024"/>
      <c r="CK61" s="1024"/>
      <c r="CL61" s="1025"/>
      <c r="CM61" s="1023"/>
      <c r="CN61" s="1024"/>
      <c r="CO61" s="1024"/>
      <c r="CP61" s="1024"/>
      <c r="CQ61" s="1025"/>
      <c r="CR61" s="1023"/>
      <c r="CS61" s="1024"/>
      <c r="CT61" s="1024"/>
      <c r="CU61" s="1024"/>
      <c r="CV61" s="1025"/>
      <c r="CW61" s="1023"/>
      <c r="CX61" s="1024"/>
      <c r="CY61" s="1024"/>
      <c r="CZ61" s="1024"/>
      <c r="DA61" s="1025"/>
      <c r="DB61" s="1023"/>
      <c r="DC61" s="1024"/>
      <c r="DD61" s="1024"/>
      <c r="DE61" s="1024"/>
      <c r="DF61" s="1025"/>
      <c r="DG61" s="1023"/>
      <c r="DH61" s="1024"/>
      <c r="DI61" s="1024"/>
      <c r="DJ61" s="1024"/>
      <c r="DK61" s="1025"/>
      <c r="DL61" s="1023"/>
      <c r="DM61" s="1024"/>
      <c r="DN61" s="1024"/>
      <c r="DO61" s="1024"/>
      <c r="DP61" s="1025"/>
      <c r="DQ61" s="1023"/>
      <c r="DR61" s="1024"/>
      <c r="DS61" s="1024"/>
      <c r="DT61" s="1024"/>
      <c r="DU61" s="1025"/>
      <c r="DV61" s="1026"/>
      <c r="DW61" s="1027"/>
      <c r="DX61" s="1027"/>
      <c r="DY61" s="1027"/>
      <c r="DZ61" s="1028"/>
      <c r="EA61" s="212"/>
    </row>
    <row r="62" spans="1:131" ht="26.25" customHeight="1" x14ac:dyDescent="0.15">
      <c r="A62" s="220">
        <v>35</v>
      </c>
      <c r="B62" s="1066"/>
      <c r="C62" s="1067"/>
      <c r="D62" s="1067"/>
      <c r="E62" s="1067"/>
      <c r="F62" s="1067"/>
      <c r="G62" s="1067"/>
      <c r="H62" s="1067"/>
      <c r="I62" s="1067"/>
      <c r="J62" s="1067"/>
      <c r="K62" s="1067"/>
      <c r="L62" s="1067"/>
      <c r="M62" s="1067"/>
      <c r="N62" s="1067"/>
      <c r="O62" s="1067"/>
      <c r="P62" s="1068"/>
      <c r="Q62" s="1069"/>
      <c r="R62" s="1061"/>
      <c r="S62" s="1061"/>
      <c r="T62" s="1061"/>
      <c r="U62" s="1061"/>
      <c r="V62" s="1061"/>
      <c r="W62" s="1061"/>
      <c r="X62" s="1061"/>
      <c r="Y62" s="1061"/>
      <c r="Z62" s="1061"/>
      <c r="AA62" s="1061"/>
      <c r="AB62" s="1061"/>
      <c r="AC62" s="1061"/>
      <c r="AD62" s="1061"/>
      <c r="AE62" s="1070"/>
      <c r="AF62" s="1071"/>
      <c r="AG62" s="1072"/>
      <c r="AH62" s="1072"/>
      <c r="AI62" s="1072"/>
      <c r="AJ62" s="1073"/>
      <c r="AK62" s="1060"/>
      <c r="AL62" s="1061"/>
      <c r="AM62" s="1061"/>
      <c r="AN62" s="1061"/>
      <c r="AO62" s="1061"/>
      <c r="AP62" s="1061"/>
      <c r="AQ62" s="1061"/>
      <c r="AR62" s="1061"/>
      <c r="AS62" s="1061"/>
      <c r="AT62" s="1061"/>
      <c r="AU62" s="1061"/>
      <c r="AV62" s="1061"/>
      <c r="AW62" s="1061"/>
      <c r="AX62" s="1061"/>
      <c r="AY62" s="1061"/>
      <c r="AZ62" s="1062"/>
      <c r="BA62" s="1062"/>
      <c r="BB62" s="1062"/>
      <c r="BC62" s="1062"/>
      <c r="BD62" s="1062"/>
      <c r="BE62" s="1005"/>
      <c r="BF62" s="1005"/>
      <c r="BG62" s="1005"/>
      <c r="BH62" s="1005"/>
      <c r="BI62" s="1006"/>
      <c r="BJ62" s="1063" t="s">
        <v>412</v>
      </c>
      <c r="BK62" s="1064"/>
      <c r="BL62" s="1064"/>
      <c r="BM62" s="1064"/>
      <c r="BN62" s="1065"/>
      <c r="BO62" s="223"/>
      <c r="BP62" s="223"/>
      <c r="BQ62" s="220">
        <v>56</v>
      </c>
      <c r="BR62" s="221"/>
      <c r="BS62" s="1026"/>
      <c r="BT62" s="1027"/>
      <c r="BU62" s="1027"/>
      <c r="BV62" s="1027"/>
      <c r="BW62" s="1027"/>
      <c r="BX62" s="1027"/>
      <c r="BY62" s="1027"/>
      <c r="BZ62" s="1027"/>
      <c r="CA62" s="1027"/>
      <c r="CB62" s="1027"/>
      <c r="CC62" s="1027"/>
      <c r="CD62" s="1027"/>
      <c r="CE62" s="1027"/>
      <c r="CF62" s="1027"/>
      <c r="CG62" s="1048"/>
      <c r="CH62" s="1023"/>
      <c r="CI62" s="1024"/>
      <c r="CJ62" s="1024"/>
      <c r="CK62" s="1024"/>
      <c r="CL62" s="1025"/>
      <c r="CM62" s="1023"/>
      <c r="CN62" s="1024"/>
      <c r="CO62" s="1024"/>
      <c r="CP62" s="1024"/>
      <c r="CQ62" s="1025"/>
      <c r="CR62" s="1023"/>
      <c r="CS62" s="1024"/>
      <c r="CT62" s="1024"/>
      <c r="CU62" s="1024"/>
      <c r="CV62" s="1025"/>
      <c r="CW62" s="1023"/>
      <c r="CX62" s="1024"/>
      <c r="CY62" s="1024"/>
      <c r="CZ62" s="1024"/>
      <c r="DA62" s="1025"/>
      <c r="DB62" s="1023"/>
      <c r="DC62" s="1024"/>
      <c r="DD62" s="1024"/>
      <c r="DE62" s="1024"/>
      <c r="DF62" s="1025"/>
      <c r="DG62" s="1023"/>
      <c r="DH62" s="1024"/>
      <c r="DI62" s="1024"/>
      <c r="DJ62" s="1024"/>
      <c r="DK62" s="1025"/>
      <c r="DL62" s="1023"/>
      <c r="DM62" s="1024"/>
      <c r="DN62" s="1024"/>
      <c r="DO62" s="1024"/>
      <c r="DP62" s="1025"/>
      <c r="DQ62" s="1023"/>
      <c r="DR62" s="1024"/>
      <c r="DS62" s="1024"/>
      <c r="DT62" s="1024"/>
      <c r="DU62" s="1025"/>
      <c r="DV62" s="1026"/>
      <c r="DW62" s="1027"/>
      <c r="DX62" s="1027"/>
      <c r="DY62" s="1027"/>
      <c r="DZ62" s="1028"/>
      <c r="EA62" s="212"/>
    </row>
    <row r="63" spans="1:131" ht="26.25" customHeight="1" thickBot="1" x14ac:dyDescent="0.2">
      <c r="A63" s="222" t="s">
        <v>391</v>
      </c>
      <c r="B63" s="970" t="s">
        <v>413</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6"/>
      <c r="AF63" s="1057">
        <v>1081</v>
      </c>
      <c r="AG63" s="992"/>
      <c r="AH63" s="992"/>
      <c r="AI63" s="992"/>
      <c r="AJ63" s="1058"/>
      <c r="AK63" s="1059"/>
      <c r="AL63" s="996"/>
      <c r="AM63" s="996"/>
      <c r="AN63" s="996"/>
      <c r="AO63" s="996"/>
      <c r="AP63" s="992">
        <v>14664</v>
      </c>
      <c r="AQ63" s="992"/>
      <c r="AR63" s="992"/>
      <c r="AS63" s="992"/>
      <c r="AT63" s="992"/>
      <c r="AU63" s="1051">
        <v>12300</v>
      </c>
      <c r="AV63" s="986"/>
      <c r="AW63" s="986"/>
      <c r="AX63" s="986"/>
      <c r="AY63" s="1052"/>
      <c r="AZ63" s="1053"/>
      <c r="BA63" s="1053"/>
      <c r="BB63" s="1053"/>
      <c r="BC63" s="1053"/>
      <c r="BD63" s="1053"/>
      <c r="BE63" s="993"/>
      <c r="BF63" s="993"/>
      <c r="BG63" s="993"/>
      <c r="BH63" s="993"/>
      <c r="BI63" s="994"/>
      <c r="BJ63" s="1054" t="s">
        <v>130</v>
      </c>
      <c r="BK63" s="986"/>
      <c r="BL63" s="986"/>
      <c r="BM63" s="986"/>
      <c r="BN63" s="1055"/>
      <c r="BO63" s="223"/>
      <c r="BP63" s="223"/>
      <c r="BQ63" s="220">
        <v>57</v>
      </c>
      <c r="BR63" s="221"/>
      <c r="BS63" s="1026"/>
      <c r="BT63" s="1027"/>
      <c r="BU63" s="1027"/>
      <c r="BV63" s="1027"/>
      <c r="BW63" s="1027"/>
      <c r="BX63" s="1027"/>
      <c r="BY63" s="1027"/>
      <c r="BZ63" s="1027"/>
      <c r="CA63" s="1027"/>
      <c r="CB63" s="1027"/>
      <c r="CC63" s="1027"/>
      <c r="CD63" s="1027"/>
      <c r="CE63" s="1027"/>
      <c r="CF63" s="1027"/>
      <c r="CG63" s="1048"/>
      <c r="CH63" s="1023"/>
      <c r="CI63" s="1024"/>
      <c r="CJ63" s="1024"/>
      <c r="CK63" s="1024"/>
      <c r="CL63" s="1025"/>
      <c r="CM63" s="1023"/>
      <c r="CN63" s="1024"/>
      <c r="CO63" s="1024"/>
      <c r="CP63" s="1024"/>
      <c r="CQ63" s="1025"/>
      <c r="CR63" s="1023"/>
      <c r="CS63" s="1024"/>
      <c r="CT63" s="1024"/>
      <c r="CU63" s="1024"/>
      <c r="CV63" s="1025"/>
      <c r="CW63" s="1023"/>
      <c r="CX63" s="1024"/>
      <c r="CY63" s="1024"/>
      <c r="CZ63" s="1024"/>
      <c r="DA63" s="1025"/>
      <c r="DB63" s="1023"/>
      <c r="DC63" s="1024"/>
      <c r="DD63" s="1024"/>
      <c r="DE63" s="1024"/>
      <c r="DF63" s="1025"/>
      <c r="DG63" s="1023"/>
      <c r="DH63" s="1024"/>
      <c r="DI63" s="1024"/>
      <c r="DJ63" s="1024"/>
      <c r="DK63" s="1025"/>
      <c r="DL63" s="1023"/>
      <c r="DM63" s="1024"/>
      <c r="DN63" s="1024"/>
      <c r="DO63" s="1024"/>
      <c r="DP63" s="1025"/>
      <c r="DQ63" s="1023"/>
      <c r="DR63" s="1024"/>
      <c r="DS63" s="1024"/>
      <c r="DT63" s="1024"/>
      <c r="DU63" s="1025"/>
      <c r="DV63" s="1026"/>
      <c r="DW63" s="1027"/>
      <c r="DX63" s="1027"/>
      <c r="DY63" s="1027"/>
      <c r="DZ63" s="1028"/>
      <c r="EA63" s="212"/>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1026"/>
      <c r="BT64" s="1027"/>
      <c r="BU64" s="1027"/>
      <c r="BV64" s="1027"/>
      <c r="BW64" s="1027"/>
      <c r="BX64" s="1027"/>
      <c r="BY64" s="1027"/>
      <c r="BZ64" s="1027"/>
      <c r="CA64" s="1027"/>
      <c r="CB64" s="1027"/>
      <c r="CC64" s="1027"/>
      <c r="CD64" s="1027"/>
      <c r="CE64" s="1027"/>
      <c r="CF64" s="1027"/>
      <c r="CG64" s="1048"/>
      <c r="CH64" s="1023"/>
      <c r="CI64" s="1024"/>
      <c r="CJ64" s="1024"/>
      <c r="CK64" s="1024"/>
      <c r="CL64" s="1025"/>
      <c r="CM64" s="1023"/>
      <c r="CN64" s="1024"/>
      <c r="CO64" s="1024"/>
      <c r="CP64" s="1024"/>
      <c r="CQ64" s="1025"/>
      <c r="CR64" s="1023"/>
      <c r="CS64" s="1024"/>
      <c r="CT64" s="1024"/>
      <c r="CU64" s="1024"/>
      <c r="CV64" s="1025"/>
      <c r="CW64" s="1023"/>
      <c r="CX64" s="1024"/>
      <c r="CY64" s="1024"/>
      <c r="CZ64" s="1024"/>
      <c r="DA64" s="1025"/>
      <c r="DB64" s="1023"/>
      <c r="DC64" s="1024"/>
      <c r="DD64" s="1024"/>
      <c r="DE64" s="1024"/>
      <c r="DF64" s="1025"/>
      <c r="DG64" s="1023"/>
      <c r="DH64" s="1024"/>
      <c r="DI64" s="1024"/>
      <c r="DJ64" s="1024"/>
      <c r="DK64" s="1025"/>
      <c r="DL64" s="1023"/>
      <c r="DM64" s="1024"/>
      <c r="DN64" s="1024"/>
      <c r="DO64" s="1024"/>
      <c r="DP64" s="1025"/>
      <c r="DQ64" s="1023"/>
      <c r="DR64" s="1024"/>
      <c r="DS64" s="1024"/>
      <c r="DT64" s="1024"/>
      <c r="DU64" s="1025"/>
      <c r="DV64" s="1026"/>
      <c r="DW64" s="1027"/>
      <c r="DX64" s="1027"/>
      <c r="DY64" s="1027"/>
      <c r="DZ64" s="1028"/>
      <c r="EA64" s="212"/>
    </row>
    <row r="65" spans="1:131" ht="26.25" customHeight="1" thickBot="1" x14ac:dyDescent="0.2">
      <c r="A65" s="214" t="s">
        <v>414</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1026"/>
      <c r="BT65" s="1027"/>
      <c r="BU65" s="1027"/>
      <c r="BV65" s="1027"/>
      <c r="BW65" s="1027"/>
      <c r="BX65" s="1027"/>
      <c r="BY65" s="1027"/>
      <c r="BZ65" s="1027"/>
      <c r="CA65" s="1027"/>
      <c r="CB65" s="1027"/>
      <c r="CC65" s="1027"/>
      <c r="CD65" s="1027"/>
      <c r="CE65" s="1027"/>
      <c r="CF65" s="1027"/>
      <c r="CG65" s="1048"/>
      <c r="CH65" s="1023"/>
      <c r="CI65" s="1024"/>
      <c r="CJ65" s="1024"/>
      <c r="CK65" s="1024"/>
      <c r="CL65" s="1025"/>
      <c r="CM65" s="1023"/>
      <c r="CN65" s="1024"/>
      <c r="CO65" s="1024"/>
      <c r="CP65" s="1024"/>
      <c r="CQ65" s="1025"/>
      <c r="CR65" s="1023"/>
      <c r="CS65" s="1024"/>
      <c r="CT65" s="1024"/>
      <c r="CU65" s="1024"/>
      <c r="CV65" s="1025"/>
      <c r="CW65" s="1023"/>
      <c r="CX65" s="1024"/>
      <c r="CY65" s="1024"/>
      <c r="CZ65" s="1024"/>
      <c r="DA65" s="1025"/>
      <c r="DB65" s="1023"/>
      <c r="DC65" s="1024"/>
      <c r="DD65" s="1024"/>
      <c r="DE65" s="1024"/>
      <c r="DF65" s="1025"/>
      <c r="DG65" s="1023"/>
      <c r="DH65" s="1024"/>
      <c r="DI65" s="1024"/>
      <c r="DJ65" s="1024"/>
      <c r="DK65" s="1025"/>
      <c r="DL65" s="1023"/>
      <c r="DM65" s="1024"/>
      <c r="DN65" s="1024"/>
      <c r="DO65" s="1024"/>
      <c r="DP65" s="1025"/>
      <c r="DQ65" s="1023"/>
      <c r="DR65" s="1024"/>
      <c r="DS65" s="1024"/>
      <c r="DT65" s="1024"/>
      <c r="DU65" s="1025"/>
      <c r="DV65" s="1026"/>
      <c r="DW65" s="1027"/>
      <c r="DX65" s="1027"/>
      <c r="DY65" s="1027"/>
      <c r="DZ65" s="1028"/>
      <c r="EA65" s="212"/>
    </row>
    <row r="66" spans="1:131" ht="26.25" customHeight="1" x14ac:dyDescent="0.15">
      <c r="A66" s="1029" t="s">
        <v>415</v>
      </c>
      <c r="B66" s="1030"/>
      <c r="C66" s="1030"/>
      <c r="D66" s="1030"/>
      <c r="E66" s="1030"/>
      <c r="F66" s="1030"/>
      <c r="G66" s="1030"/>
      <c r="H66" s="1030"/>
      <c r="I66" s="1030"/>
      <c r="J66" s="1030"/>
      <c r="K66" s="1030"/>
      <c r="L66" s="1030"/>
      <c r="M66" s="1030"/>
      <c r="N66" s="1030"/>
      <c r="O66" s="1030"/>
      <c r="P66" s="1031"/>
      <c r="Q66" s="1035" t="s">
        <v>396</v>
      </c>
      <c r="R66" s="1036"/>
      <c r="S66" s="1036"/>
      <c r="T66" s="1036"/>
      <c r="U66" s="1037"/>
      <c r="V66" s="1035" t="s">
        <v>397</v>
      </c>
      <c r="W66" s="1036"/>
      <c r="X66" s="1036"/>
      <c r="Y66" s="1036"/>
      <c r="Z66" s="1037"/>
      <c r="AA66" s="1035" t="s">
        <v>416</v>
      </c>
      <c r="AB66" s="1036"/>
      <c r="AC66" s="1036"/>
      <c r="AD66" s="1036"/>
      <c r="AE66" s="1037"/>
      <c r="AF66" s="1041" t="s">
        <v>417</v>
      </c>
      <c r="AG66" s="1042"/>
      <c r="AH66" s="1042"/>
      <c r="AI66" s="1042"/>
      <c r="AJ66" s="1043"/>
      <c r="AK66" s="1035" t="s">
        <v>418</v>
      </c>
      <c r="AL66" s="1030"/>
      <c r="AM66" s="1030"/>
      <c r="AN66" s="1030"/>
      <c r="AO66" s="1031"/>
      <c r="AP66" s="1035" t="s">
        <v>401</v>
      </c>
      <c r="AQ66" s="1036"/>
      <c r="AR66" s="1036"/>
      <c r="AS66" s="1036"/>
      <c r="AT66" s="1037"/>
      <c r="AU66" s="1035" t="s">
        <v>419</v>
      </c>
      <c r="AV66" s="1036"/>
      <c r="AW66" s="1036"/>
      <c r="AX66" s="1036"/>
      <c r="AY66" s="1037"/>
      <c r="AZ66" s="1035" t="s">
        <v>377</v>
      </c>
      <c r="BA66" s="1036"/>
      <c r="BB66" s="1036"/>
      <c r="BC66" s="1036"/>
      <c r="BD66" s="1049"/>
      <c r="BE66" s="223"/>
      <c r="BF66" s="223"/>
      <c r="BG66" s="223"/>
      <c r="BH66" s="223"/>
      <c r="BI66" s="223"/>
      <c r="BJ66" s="223"/>
      <c r="BK66" s="223"/>
      <c r="BL66" s="223"/>
      <c r="BM66" s="223"/>
      <c r="BN66" s="223"/>
      <c r="BO66" s="223"/>
      <c r="BP66" s="223"/>
      <c r="BQ66" s="220">
        <v>60</v>
      </c>
      <c r="BR66" s="225"/>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12"/>
    </row>
    <row r="67" spans="1:131" ht="26.25" customHeight="1" thickBot="1" x14ac:dyDescent="0.2">
      <c r="A67" s="1032"/>
      <c r="B67" s="1033"/>
      <c r="C67" s="1033"/>
      <c r="D67" s="1033"/>
      <c r="E67" s="1033"/>
      <c r="F67" s="1033"/>
      <c r="G67" s="1033"/>
      <c r="H67" s="1033"/>
      <c r="I67" s="1033"/>
      <c r="J67" s="1033"/>
      <c r="K67" s="1033"/>
      <c r="L67" s="1033"/>
      <c r="M67" s="1033"/>
      <c r="N67" s="1033"/>
      <c r="O67" s="1033"/>
      <c r="P67" s="1034"/>
      <c r="Q67" s="1038"/>
      <c r="R67" s="1039"/>
      <c r="S67" s="1039"/>
      <c r="T67" s="1039"/>
      <c r="U67" s="1040"/>
      <c r="V67" s="1038"/>
      <c r="W67" s="1039"/>
      <c r="X67" s="1039"/>
      <c r="Y67" s="1039"/>
      <c r="Z67" s="1040"/>
      <c r="AA67" s="1038"/>
      <c r="AB67" s="1039"/>
      <c r="AC67" s="1039"/>
      <c r="AD67" s="1039"/>
      <c r="AE67" s="1040"/>
      <c r="AF67" s="1044"/>
      <c r="AG67" s="1045"/>
      <c r="AH67" s="1045"/>
      <c r="AI67" s="1045"/>
      <c r="AJ67" s="1046"/>
      <c r="AK67" s="1047"/>
      <c r="AL67" s="1033"/>
      <c r="AM67" s="1033"/>
      <c r="AN67" s="1033"/>
      <c r="AO67" s="1034"/>
      <c r="AP67" s="1038"/>
      <c r="AQ67" s="1039"/>
      <c r="AR67" s="1039"/>
      <c r="AS67" s="1039"/>
      <c r="AT67" s="1040"/>
      <c r="AU67" s="1038"/>
      <c r="AV67" s="1039"/>
      <c r="AW67" s="1039"/>
      <c r="AX67" s="1039"/>
      <c r="AY67" s="1040"/>
      <c r="AZ67" s="1038"/>
      <c r="BA67" s="1039"/>
      <c r="BB67" s="1039"/>
      <c r="BC67" s="1039"/>
      <c r="BD67" s="1050"/>
      <c r="BE67" s="223"/>
      <c r="BF67" s="223"/>
      <c r="BG67" s="223"/>
      <c r="BH67" s="223"/>
      <c r="BI67" s="223"/>
      <c r="BJ67" s="223"/>
      <c r="BK67" s="223"/>
      <c r="BL67" s="223"/>
      <c r="BM67" s="223"/>
      <c r="BN67" s="223"/>
      <c r="BO67" s="223"/>
      <c r="BP67" s="223"/>
      <c r="BQ67" s="220">
        <v>61</v>
      </c>
      <c r="BR67" s="225"/>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12"/>
    </row>
    <row r="68" spans="1:131" ht="26.25" customHeight="1" thickTop="1" x14ac:dyDescent="0.15">
      <c r="A68" s="218">
        <v>1</v>
      </c>
      <c r="B68" s="1019" t="s">
        <v>577</v>
      </c>
      <c r="C68" s="1020"/>
      <c r="D68" s="1020"/>
      <c r="E68" s="1020"/>
      <c r="F68" s="1020"/>
      <c r="G68" s="1020"/>
      <c r="H68" s="1020"/>
      <c r="I68" s="1020"/>
      <c r="J68" s="1020"/>
      <c r="K68" s="1020"/>
      <c r="L68" s="1020"/>
      <c r="M68" s="1020"/>
      <c r="N68" s="1020"/>
      <c r="O68" s="1020"/>
      <c r="P68" s="1021"/>
      <c r="Q68" s="1022">
        <v>2178</v>
      </c>
      <c r="R68" s="1016"/>
      <c r="S68" s="1016"/>
      <c r="T68" s="1016"/>
      <c r="U68" s="1016"/>
      <c r="V68" s="1016">
        <v>2075</v>
      </c>
      <c r="W68" s="1016"/>
      <c r="X68" s="1016"/>
      <c r="Y68" s="1016"/>
      <c r="Z68" s="1016"/>
      <c r="AA68" s="1016">
        <v>103</v>
      </c>
      <c r="AB68" s="1016"/>
      <c r="AC68" s="1016"/>
      <c r="AD68" s="1016"/>
      <c r="AE68" s="1016"/>
      <c r="AF68" s="1016">
        <v>103</v>
      </c>
      <c r="AG68" s="1016"/>
      <c r="AH68" s="1016"/>
      <c r="AI68" s="1016"/>
      <c r="AJ68" s="1016"/>
      <c r="AK68" s="1016">
        <v>56</v>
      </c>
      <c r="AL68" s="1016"/>
      <c r="AM68" s="1016"/>
      <c r="AN68" s="1016"/>
      <c r="AO68" s="1016"/>
      <c r="AP68" s="1016">
        <v>208</v>
      </c>
      <c r="AQ68" s="1016"/>
      <c r="AR68" s="1016"/>
      <c r="AS68" s="1016"/>
      <c r="AT68" s="1016"/>
      <c r="AU68" s="1016">
        <v>94</v>
      </c>
      <c r="AV68" s="1016"/>
      <c r="AW68" s="1016"/>
      <c r="AX68" s="1016"/>
      <c r="AY68" s="1016"/>
      <c r="AZ68" s="1017"/>
      <c r="BA68" s="1017"/>
      <c r="BB68" s="1017"/>
      <c r="BC68" s="1017"/>
      <c r="BD68" s="1018"/>
      <c r="BE68" s="223"/>
      <c r="BF68" s="223"/>
      <c r="BG68" s="223"/>
      <c r="BH68" s="223"/>
      <c r="BI68" s="223"/>
      <c r="BJ68" s="223"/>
      <c r="BK68" s="223"/>
      <c r="BL68" s="223"/>
      <c r="BM68" s="223"/>
      <c r="BN68" s="223"/>
      <c r="BO68" s="223"/>
      <c r="BP68" s="223"/>
      <c r="BQ68" s="220">
        <v>62</v>
      </c>
      <c r="BR68" s="225"/>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12"/>
    </row>
    <row r="69" spans="1:131" ht="26.25" customHeight="1" x14ac:dyDescent="0.15">
      <c r="A69" s="220">
        <v>2</v>
      </c>
      <c r="B69" s="1007" t="s">
        <v>578</v>
      </c>
      <c r="C69" s="1008"/>
      <c r="D69" s="1008"/>
      <c r="E69" s="1008"/>
      <c r="F69" s="1008"/>
      <c r="G69" s="1008"/>
      <c r="H69" s="1008"/>
      <c r="I69" s="1008"/>
      <c r="J69" s="1008"/>
      <c r="K69" s="1008"/>
      <c r="L69" s="1008"/>
      <c r="M69" s="1008"/>
      <c r="N69" s="1008"/>
      <c r="O69" s="1008"/>
      <c r="P69" s="1009"/>
      <c r="Q69" s="1010">
        <v>1988</v>
      </c>
      <c r="R69" s="1004"/>
      <c r="S69" s="1004"/>
      <c r="T69" s="1004"/>
      <c r="U69" s="1004"/>
      <c r="V69" s="1004">
        <v>1921</v>
      </c>
      <c r="W69" s="1004"/>
      <c r="X69" s="1004"/>
      <c r="Y69" s="1004"/>
      <c r="Z69" s="1004"/>
      <c r="AA69" s="1004">
        <v>67</v>
      </c>
      <c r="AB69" s="1004"/>
      <c r="AC69" s="1004"/>
      <c r="AD69" s="1004"/>
      <c r="AE69" s="1004"/>
      <c r="AF69" s="1004">
        <v>67</v>
      </c>
      <c r="AG69" s="1004"/>
      <c r="AH69" s="1004"/>
      <c r="AI69" s="1004"/>
      <c r="AJ69" s="1004"/>
      <c r="AK69" s="1004">
        <v>10</v>
      </c>
      <c r="AL69" s="1004"/>
      <c r="AM69" s="1004"/>
      <c r="AN69" s="1004"/>
      <c r="AO69" s="1004"/>
      <c r="AP69" s="1004">
        <v>1343</v>
      </c>
      <c r="AQ69" s="1004"/>
      <c r="AR69" s="1004"/>
      <c r="AS69" s="1004"/>
      <c r="AT69" s="1004"/>
      <c r="AU69" s="1004">
        <v>1048</v>
      </c>
      <c r="AV69" s="1004"/>
      <c r="AW69" s="1004"/>
      <c r="AX69" s="1004"/>
      <c r="AY69" s="1004"/>
      <c r="AZ69" s="1005"/>
      <c r="BA69" s="1005"/>
      <c r="BB69" s="1005"/>
      <c r="BC69" s="1005"/>
      <c r="BD69" s="1006"/>
      <c r="BE69" s="223"/>
      <c r="BF69" s="223"/>
      <c r="BG69" s="223"/>
      <c r="BH69" s="223"/>
      <c r="BI69" s="223"/>
      <c r="BJ69" s="223"/>
      <c r="BK69" s="223"/>
      <c r="BL69" s="223"/>
      <c r="BM69" s="223"/>
      <c r="BN69" s="223"/>
      <c r="BO69" s="223"/>
      <c r="BP69" s="223"/>
      <c r="BQ69" s="220">
        <v>63</v>
      </c>
      <c r="BR69" s="225"/>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12"/>
    </row>
    <row r="70" spans="1:131" ht="26.25" customHeight="1" x14ac:dyDescent="0.15">
      <c r="A70" s="220">
        <v>3</v>
      </c>
      <c r="B70" s="1007" t="s">
        <v>579</v>
      </c>
      <c r="C70" s="1008"/>
      <c r="D70" s="1008"/>
      <c r="E70" s="1008"/>
      <c r="F70" s="1008"/>
      <c r="G70" s="1008"/>
      <c r="H70" s="1008"/>
      <c r="I70" s="1008"/>
      <c r="J70" s="1008"/>
      <c r="K70" s="1008"/>
      <c r="L70" s="1008"/>
      <c r="M70" s="1008"/>
      <c r="N70" s="1008"/>
      <c r="O70" s="1008"/>
      <c r="P70" s="1009"/>
      <c r="Q70" s="1010">
        <v>2237</v>
      </c>
      <c r="R70" s="1004"/>
      <c r="S70" s="1004"/>
      <c r="T70" s="1004"/>
      <c r="U70" s="1004"/>
      <c r="V70" s="1004">
        <v>499</v>
      </c>
      <c r="W70" s="1004"/>
      <c r="X70" s="1004"/>
      <c r="Y70" s="1004"/>
      <c r="Z70" s="1004"/>
      <c r="AA70" s="1004">
        <v>1738</v>
      </c>
      <c r="AB70" s="1004"/>
      <c r="AC70" s="1004"/>
      <c r="AD70" s="1004"/>
      <c r="AE70" s="1004"/>
      <c r="AF70" s="1004">
        <v>1738</v>
      </c>
      <c r="AG70" s="1004"/>
      <c r="AH70" s="1004"/>
      <c r="AI70" s="1004"/>
      <c r="AJ70" s="1004"/>
      <c r="AK70" s="1015" t="s">
        <v>583</v>
      </c>
      <c r="AL70" s="1004"/>
      <c r="AM70" s="1004"/>
      <c r="AN70" s="1004"/>
      <c r="AO70" s="1004"/>
      <c r="AP70" s="1004">
        <v>2151</v>
      </c>
      <c r="AQ70" s="1004"/>
      <c r="AR70" s="1004"/>
      <c r="AS70" s="1004"/>
      <c r="AT70" s="1004"/>
      <c r="AU70" s="1004" t="s">
        <v>583</v>
      </c>
      <c r="AV70" s="1004"/>
      <c r="AW70" s="1004"/>
      <c r="AX70" s="1004"/>
      <c r="AY70" s="1004"/>
      <c r="AZ70" s="1005"/>
      <c r="BA70" s="1005"/>
      <c r="BB70" s="1005"/>
      <c r="BC70" s="1005"/>
      <c r="BD70" s="1006"/>
      <c r="BE70" s="223"/>
      <c r="BF70" s="223"/>
      <c r="BG70" s="223"/>
      <c r="BH70" s="223"/>
      <c r="BI70" s="223"/>
      <c r="BJ70" s="223"/>
      <c r="BK70" s="223"/>
      <c r="BL70" s="223"/>
      <c r="BM70" s="223"/>
      <c r="BN70" s="223"/>
      <c r="BO70" s="223"/>
      <c r="BP70" s="223"/>
      <c r="BQ70" s="220">
        <v>64</v>
      </c>
      <c r="BR70" s="225"/>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12"/>
    </row>
    <row r="71" spans="1:131" ht="26.25" customHeight="1" x14ac:dyDescent="0.15">
      <c r="A71" s="220">
        <v>4</v>
      </c>
      <c r="B71" s="1007" t="s">
        <v>580</v>
      </c>
      <c r="C71" s="1008"/>
      <c r="D71" s="1008"/>
      <c r="E71" s="1008"/>
      <c r="F71" s="1008"/>
      <c r="G71" s="1008"/>
      <c r="H71" s="1008"/>
      <c r="I71" s="1008"/>
      <c r="J71" s="1008"/>
      <c r="K71" s="1008"/>
      <c r="L71" s="1008"/>
      <c r="M71" s="1008"/>
      <c r="N71" s="1008"/>
      <c r="O71" s="1008"/>
      <c r="P71" s="1009"/>
      <c r="Q71" s="1010">
        <v>7808</v>
      </c>
      <c r="R71" s="1004"/>
      <c r="S71" s="1004"/>
      <c r="T71" s="1004"/>
      <c r="U71" s="1004"/>
      <c r="V71" s="1004">
        <v>7144</v>
      </c>
      <c r="W71" s="1004"/>
      <c r="X71" s="1004"/>
      <c r="Y71" s="1004"/>
      <c r="Z71" s="1004"/>
      <c r="AA71" s="1004">
        <v>664</v>
      </c>
      <c r="AB71" s="1004"/>
      <c r="AC71" s="1004"/>
      <c r="AD71" s="1004"/>
      <c r="AE71" s="1004"/>
      <c r="AF71" s="1004">
        <v>664</v>
      </c>
      <c r="AG71" s="1004"/>
      <c r="AH71" s="1004"/>
      <c r="AI71" s="1004"/>
      <c r="AJ71" s="1004"/>
      <c r="AK71" s="1004" t="s">
        <v>583</v>
      </c>
      <c r="AL71" s="1004"/>
      <c r="AM71" s="1004"/>
      <c r="AN71" s="1004"/>
      <c r="AO71" s="1004"/>
      <c r="AP71" s="1004" t="s">
        <v>591</v>
      </c>
      <c r="AQ71" s="1004"/>
      <c r="AR71" s="1004"/>
      <c r="AS71" s="1004"/>
      <c r="AT71" s="1004"/>
      <c r="AU71" s="1004" t="s">
        <v>591</v>
      </c>
      <c r="AV71" s="1004"/>
      <c r="AW71" s="1004"/>
      <c r="AX71" s="1004"/>
      <c r="AY71" s="1004"/>
      <c r="AZ71" s="1005"/>
      <c r="BA71" s="1005"/>
      <c r="BB71" s="1005"/>
      <c r="BC71" s="1005"/>
      <c r="BD71" s="1006"/>
      <c r="BE71" s="223"/>
      <c r="BF71" s="223"/>
      <c r="BG71" s="223"/>
      <c r="BH71" s="223"/>
      <c r="BI71" s="223"/>
      <c r="BJ71" s="223"/>
      <c r="BK71" s="223"/>
      <c r="BL71" s="223"/>
      <c r="BM71" s="223"/>
      <c r="BN71" s="223"/>
      <c r="BO71" s="223"/>
      <c r="BP71" s="223"/>
      <c r="BQ71" s="220">
        <v>65</v>
      </c>
      <c r="BR71" s="225"/>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12"/>
    </row>
    <row r="72" spans="1:131" ht="26.25" customHeight="1" x14ac:dyDescent="0.15">
      <c r="A72" s="220">
        <v>5</v>
      </c>
      <c r="B72" s="1007" t="s">
        <v>581</v>
      </c>
      <c r="C72" s="1008"/>
      <c r="D72" s="1008"/>
      <c r="E72" s="1008"/>
      <c r="F72" s="1008"/>
      <c r="G72" s="1008"/>
      <c r="H72" s="1008"/>
      <c r="I72" s="1008"/>
      <c r="J72" s="1008"/>
      <c r="K72" s="1008"/>
      <c r="L72" s="1008"/>
      <c r="M72" s="1008"/>
      <c r="N72" s="1008"/>
      <c r="O72" s="1008"/>
      <c r="P72" s="1009"/>
      <c r="Q72" s="1010">
        <v>1598</v>
      </c>
      <c r="R72" s="1004"/>
      <c r="S72" s="1004"/>
      <c r="T72" s="1004"/>
      <c r="U72" s="1004"/>
      <c r="V72" s="1004">
        <v>1456</v>
      </c>
      <c r="W72" s="1004"/>
      <c r="X72" s="1004"/>
      <c r="Y72" s="1004"/>
      <c r="Z72" s="1004"/>
      <c r="AA72" s="1004">
        <v>142</v>
      </c>
      <c r="AB72" s="1004"/>
      <c r="AC72" s="1004"/>
      <c r="AD72" s="1004"/>
      <c r="AE72" s="1004"/>
      <c r="AF72" s="1004">
        <v>142</v>
      </c>
      <c r="AG72" s="1004"/>
      <c r="AH72" s="1004"/>
      <c r="AI72" s="1004"/>
      <c r="AJ72" s="1004"/>
      <c r="AK72" s="1004" t="s">
        <v>583</v>
      </c>
      <c r="AL72" s="1004"/>
      <c r="AM72" s="1004"/>
      <c r="AN72" s="1004"/>
      <c r="AO72" s="1004"/>
      <c r="AP72" s="1004" t="s">
        <v>591</v>
      </c>
      <c r="AQ72" s="1004"/>
      <c r="AR72" s="1004"/>
      <c r="AS72" s="1004"/>
      <c r="AT72" s="1004"/>
      <c r="AU72" s="1004" t="s">
        <v>591</v>
      </c>
      <c r="AV72" s="1004"/>
      <c r="AW72" s="1004"/>
      <c r="AX72" s="1004"/>
      <c r="AY72" s="1004"/>
      <c r="AZ72" s="1005"/>
      <c r="BA72" s="1005"/>
      <c r="BB72" s="1005"/>
      <c r="BC72" s="1005"/>
      <c r="BD72" s="1006"/>
      <c r="BE72" s="223"/>
      <c r="BF72" s="223"/>
      <c r="BG72" s="223"/>
      <c r="BH72" s="223"/>
      <c r="BI72" s="223"/>
      <c r="BJ72" s="223"/>
      <c r="BK72" s="223"/>
      <c r="BL72" s="223"/>
      <c r="BM72" s="223"/>
      <c r="BN72" s="223"/>
      <c r="BO72" s="223"/>
      <c r="BP72" s="223"/>
      <c r="BQ72" s="220">
        <v>66</v>
      </c>
      <c r="BR72" s="225"/>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12"/>
    </row>
    <row r="73" spans="1:131" ht="26.25" customHeight="1" x14ac:dyDescent="0.15">
      <c r="A73" s="220">
        <v>6</v>
      </c>
      <c r="B73" s="1007" t="s">
        <v>582</v>
      </c>
      <c r="C73" s="1008"/>
      <c r="D73" s="1008"/>
      <c r="E73" s="1008"/>
      <c r="F73" s="1008"/>
      <c r="G73" s="1008"/>
      <c r="H73" s="1008"/>
      <c r="I73" s="1008"/>
      <c r="J73" s="1008"/>
      <c r="K73" s="1008"/>
      <c r="L73" s="1008"/>
      <c r="M73" s="1008"/>
      <c r="N73" s="1008"/>
      <c r="O73" s="1008"/>
      <c r="P73" s="1009"/>
      <c r="Q73" s="1010">
        <v>956629</v>
      </c>
      <c r="R73" s="1004"/>
      <c r="S73" s="1004"/>
      <c r="T73" s="1004"/>
      <c r="U73" s="1004"/>
      <c r="V73" s="1004">
        <v>904884</v>
      </c>
      <c r="W73" s="1004"/>
      <c r="X73" s="1004"/>
      <c r="Y73" s="1004"/>
      <c r="Z73" s="1004"/>
      <c r="AA73" s="1004">
        <v>51745</v>
      </c>
      <c r="AB73" s="1004"/>
      <c r="AC73" s="1004"/>
      <c r="AD73" s="1004"/>
      <c r="AE73" s="1004"/>
      <c r="AF73" s="1004">
        <v>51745</v>
      </c>
      <c r="AG73" s="1004"/>
      <c r="AH73" s="1004"/>
      <c r="AI73" s="1004"/>
      <c r="AJ73" s="1004"/>
      <c r="AK73" s="1004">
        <v>1</v>
      </c>
      <c r="AL73" s="1004"/>
      <c r="AM73" s="1004"/>
      <c r="AN73" s="1004"/>
      <c r="AO73" s="1004"/>
      <c r="AP73" s="1004" t="s">
        <v>591</v>
      </c>
      <c r="AQ73" s="1004"/>
      <c r="AR73" s="1004"/>
      <c r="AS73" s="1004"/>
      <c r="AT73" s="1004"/>
      <c r="AU73" s="1004" t="s">
        <v>591</v>
      </c>
      <c r="AV73" s="1004"/>
      <c r="AW73" s="1004"/>
      <c r="AX73" s="1004"/>
      <c r="AY73" s="1004"/>
      <c r="AZ73" s="1005"/>
      <c r="BA73" s="1005"/>
      <c r="BB73" s="1005"/>
      <c r="BC73" s="1005"/>
      <c r="BD73" s="1006"/>
      <c r="BE73" s="223"/>
      <c r="BF73" s="223"/>
      <c r="BG73" s="223"/>
      <c r="BH73" s="223"/>
      <c r="BI73" s="223"/>
      <c r="BJ73" s="223"/>
      <c r="BK73" s="223"/>
      <c r="BL73" s="223"/>
      <c r="BM73" s="223"/>
      <c r="BN73" s="223"/>
      <c r="BO73" s="223"/>
      <c r="BP73" s="223"/>
      <c r="BQ73" s="220">
        <v>67</v>
      </c>
      <c r="BR73" s="225"/>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12"/>
    </row>
    <row r="74" spans="1:131" ht="26.25" customHeight="1" x14ac:dyDescent="0.15">
      <c r="A74" s="220">
        <v>7</v>
      </c>
      <c r="B74" s="1007"/>
      <c r="C74" s="1008"/>
      <c r="D74" s="1008"/>
      <c r="E74" s="1008"/>
      <c r="F74" s="1008"/>
      <c r="G74" s="1008"/>
      <c r="H74" s="1008"/>
      <c r="I74" s="1008"/>
      <c r="J74" s="1008"/>
      <c r="K74" s="1008"/>
      <c r="L74" s="1008"/>
      <c r="M74" s="1008"/>
      <c r="N74" s="1008"/>
      <c r="O74" s="1008"/>
      <c r="P74" s="1009"/>
      <c r="Q74" s="1010"/>
      <c r="R74" s="1004"/>
      <c r="S74" s="1004"/>
      <c r="T74" s="1004"/>
      <c r="U74" s="1004"/>
      <c r="V74" s="1004"/>
      <c r="W74" s="1004"/>
      <c r="X74" s="1004"/>
      <c r="Y74" s="1004"/>
      <c r="Z74" s="1004"/>
      <c r="AA74" s="1004"/>
      <c r="AB74" s="1004"/>
      <c r="AC74" s="1004"/>
      <c r="AD74" s="1004"/>
      <c r="AE74" s="1004"/>
      <c r="AF74" s="1004"/>
      <c r="AG74" s="1004"/>
      <c r="AH74" s="1004"/>
      <c r="AI74" s="1004"/>
      <c r="AJ74" s="1004"/>
      <c r="AK74" s="1004"/>
      <c r="AL74" s="1004"/>
      <c r="AM74" s="1004"/>
      <c r="AN74" s="1004"/>
      <c r="AO74" s="1004"/>
      <c r="AP74" s="1004"/>
      <c r="AQ74" s="1004"/>
      <c r="AR74" s="1004"/>
      <c r="AS74" s="1004"/>
      <c r="AT74" s="1004"/>
      <c r="AU74" s="1004"/>
      <c r="AV74" s="1004"/>
      <c r="AW74" s="1004"/>
      <c r="AX74" s="1004"/>
      <c r="AY74" s="1004"/>
      <c r="AZ74" s="1005"/>
      <c r="BA74" s="1005"/>
      <c r="BB74" s="1005"/>
      <c r="BC74" s="1005"/>
      <c r="BD74" s="1006"/>
      <c r="BE74" s="223"/>
      <c r="BF74" s="223"/>
      <c r="BG74" s="223"/>
      <c r="BH74" s="223"/>
      <c r="BI74" s="223"/>
      <c r="BJ74" s="223"/>
      <c r="BK74" s="223"/>
      <c r="BL74" s="223"/>
      <c r="BM74" s="223"/>
      <c r="BN74" s="223"/>
      <c r="BO74" s="223"/>
      <c r="BP74" s="223"/>
      <c r="BQ74" s="220">
        <v>68</v>
      </c>
      <c r="BR74" s="225"/>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12"/>
    </row>
    <row r="75" spans="1:131" ht="26.25" customHeight="1" x14ac:dyDescent="0.15">
      <c r="A75" s="220">
        <v>8</v>
      </c>
      <c r="B75" s="1007"/>
      <c r="C75" s="1008"/>
      <c r="D75" s="1008"/>
      <c r="E75" s="1008"/>
      <c r="F75" s="1008"/>
      <c r="G75" s="1008"/>
      <c r="H75" s="1008"/>
      <c r="I75" s="1008"/>
      <c r="J75" s="1008"/>
      <c r="K75" s="1008"/>
      <c r="L75" s="1008"/>
      <c r="M75" s="1008"/>
      <c r="N75" s="1008"/>
      <c r="O75" s="1008"/>
      <c r="P75" s="1009"/>
      <c r="Q75" s="1011"/>
      <c r="R75" s="1012"/>
      <c r="S75" s="1012"/>
      <c r="T75" s="1012"/>
      <c r="U75" s="1013"/>
      <c r="V75" s="1014"/>
      <c r="W75" s="1012"/>
      <c r="X75" s="1012"/>
      <c r="Y75" s="1012"/>
      <c r="Z75" s="1013"/>
      <c r="AA75" s="1014"/>
      <c r="AB75" s="1012"/>
      <c r="AC75" s="1012"/>
      <c r="AD75" s="1012"/>
      <c r="AE75" s="1013"/>
      <c r="AF75" s="1014"/>
      <c r="AG75" s="1012"/>
      <c r="AH75" s="1012"/>
      <c r="AI75" s="1012"/>
      <c r="AJ75" s="1013"/>
      <c r="AK75" s="1014"/>
      <c r="AL75" s="1012"/>
      <c r="AM75" s="1012"/>
      <c r="AN75" s="1012"/>
      <c r="AO75" s="1013"/>
      <c r="AP75" s="1014"/>
      <c r="AQ75" s="1012"/>
      <c r="AR75" s="1012"/>
      <c r="AS75" s="1012"/>
      <c r="AT75" s="1013"/>
      <c r="AU75" s="1014"/>
      <c r="AV75" s="1012"/>
      <c r="AW75" s="1012"/>
      <c r="AX75" s="1012"/>
      <c r="AY75" s="1013"/>
      <c r="AZ75" s="1005"/>
      <c r="BA75" s="1005"/>
      <c r="BB75" s="1005"/>
      <c r="BC75" s="1005"/>
      <c r="BD75" s="1006"/>
      <c r="BE75" s="223"/>
      <c r="BF75" s="223"/>
      <c r="BG75" s="223"/>
      <c r="BH75" s="223"/>
      <c r="BI75" s="223"/>
      <c r="BJ75" s="223"/>
      <c r="BK75" s="223"/>
      <c r="BL75" s="223"/>
      <c r="BM75" s="223"/>
      <c r="BN75" s="223"/>
      <c r="BO75" s="223"/>
      <c r="BP75" s="223"/>
      <c r="BQ75" s="220">
        <v>69</v>
      </c>
      <c r="BR75" s="225"/>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12"/>
    </row>
    <row r="76" spans="1:131" ht="26.25" customHeight="1" x14ac:dyDescent="0.15">
      <c r="A76" s="220">
        <v>9</v>
      </c>
      <c r="B76" s="1007"/>
      <c r="C76" s="1008"/>
      <c r="D76" s="1008"/>
      <c r="E76" s="1008"/>
      <c r="F76" s="1008"/>
      <c r="G76" s="1008"/>
      <c r="H76" s="1008"/>
      <c r="I76" s="1008"/>
      <c r="J76" s="1008"/>
      <c r="K76" s="1008"/>
      <c r="L76" s="1008"/>
      <c r="M76" s="1008"/>
      <c r="N76" s="1008"/>
      <c r="O76" s="1008"/>
      <c r="P76" s="1009"/>
      <c r="Q76" s="1011"/>
      <c r="R76" s="1012"/>
      <c r="S76" s="1012"/>
      <c r="T76" s="1012"/>
      <c r="U76" s="1013"/>
      <c r="V76" s="1014"/>
      <c r="W76" s="1012"/>
      <c r="X76" s="1012"/>
      <c r="Y76" s="1012"/>
      <c r="Z76" s="1013"/>
      <c r="AA76" s="1014"/>
      <c r="AB76" s="1012"/>
      <c r="AC76" s="1012"/>
      <c r="AD76" s="1012"/>
      <c r="AE76" s="1013"/>
      <c r="AF76" s="1014"/>
      <c r="AG76" s="1012"/>
      <c r="AH76" s="1012"/>
      <c r="AI76" s="1012"/>
      <c r="AJ76" s="1013"/>
      <c r="AK76" s="1014"/>
      <c r="AL76" s="1012"/>
      <c r="AM76" s="1012"/>
      <c r="AN76" s="1012"/>
      <c r="AO76" s="1013"/>
      <c r="AP76" s="1014"/>
      <c r="AQ76" s="1012"/>
      <c r="AR76" s="1012"/>
      <c r="AS76" s="1012"/>
      <c r="AT76" s="1013"/>
      <c r="AU76" s="1014"/>
      <c r="AV76" s="1012"/>
      <c r="AW76" s="1012"/>
      <c r="AX76" s="1012"/>
      <c r="AY76" s="1013"/>
      <c r="AZ76" s="1005"/>
      <c r="BA76" s="1005"/>
      <c r="BB76" s="1005"/>
      <c r="BC76" s="1005"/>
      <c r="BD76" s="1006"/>
      <c r="BE76" s="223"/>
      <c r="BF76" s="223"/>
      <c r="BG76" s="223"/>
      <c r="BH76" s="223"/>
      <c r="BI76" s="223"/>
      <c r="BJ76" s="223"/>
      <c r="BK76" s="223"/>
      <c r="BL76" s="223"/>
      <c r="BM76" s="223"/>
      <c r="BN76" s="223"/>
      <c r="BO76" s="223"/>
      <c r="BP76" s="223"/>
      <c r="BQ76" s="220">
        <v>70</v>
      </c>
      <c r="BR76" s="225"/>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12"/>
    </row>
    <row r="77" spans="1:131" ht="26.25" customHeight="1" x14ac:dyDescent="0.15">
      <c r="A77" s="220">
        <v>10</v>
      </c>
      <c r="B77" s="1007"/>
      <c r="C77" s="1008"/>
      <c r="D77" s="1008"/>
      <c r="E77" s="1008"/>
      <c r="F77" s="1008"/>
      <c r="G77" s="1008"/>
      <c r="H77" s="1008"/>
      <c r="I77" s="1008"/>
      <c r="J77" s="1008"/>
      <c r="K77" s="1008"/>
      <c r="L77" s="1008"/>
      <c r="M77" s="1008"/>
      <c r="N77" s="1008"/>
      <c r="O77" s="1008"/>
      <c r="P77" s="1009"/>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1005"/>
      <c r="BA77" s="1005"/>
      <c r="BB77" s="1005"/>
      <c r="BC77" s="1005"/>
      <c r="BD77" s="1006"/>
      <c r="BE77" s="223"/>
      <c r="BF77" s="223"/>
      <c r="BG77" s="223"/>
      <c r="BH77" s="223"/>
      <c r="BI77" s="223"/>
      <c r="BJ77" s="223"/>
      <c r="BK77" s="223"/>
      <c r="BL77" s="223"/>
      <c r="BM77" s="223"/>
      <c r="BN77" s="223"/>
      <c r="BO77" s="223"/>
      <c r="BP77" s="223"/>
      <c r="BQ77" s="220">
        <v>71</v>
      </c>
      <c r="BR77" s="225"/>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12"/>
    </row>
    <row r="78" spans="1:131" ht="26.25" customHeight="1" x14ac:dyDescent="0.15">
      <c r="A78" s="220">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23"/>
      <c r="BF78" s="223"/>
      <c r="BG78" s="223"/>
      <c r="BH78" s="223"/>
      <c r="BI78" s="223"/>
      <c r="BJ78" s="212"/>
      <c r="BK78" s="212"/>
      <c r="BL78" s="212"/>
      <c r="BM78" s="212"/>
      <c r="BN78" s="212"/>
      <c r="BO78" s="223"/>
      <c r="BP78" s="223"/>
      <c r="BQ78" s="220">
        <v>72</v>
      </c>
      <c r="BR78" s="225"/>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12"/>
    </row>
    <row r="79" spans="1:131" ht="26.25" customHeight="1" x14ac:dyDescent="0.15">
      <c r="A79" s="220">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23"/>
      <c r="BF79" s="223"/>
      <c r="BG79" s="223"/>
      <c r="BH79" s="223"/>
      <c r="BI79" s="223"/>
      <c r="BJ79" s="212"/>
      <c r="BK79" s="212"/>
      <c r="BL79" s="212"/>
      <c r="BM79" s="212"/>
      <c r="BN79" s="212"/>
      <c r="BO79" s="223"/>
      <c r="BP79" s="223"/>
      <c r="BQ79" s="220">
        <v>73</v>
      </c>
      <c r="BR79" s="225"/>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12"/>
    </row>
    <row r="80" spans="1:131" ht="26.25" customHeight="1" x14ac:dyDescent="0.15">
      <c r="A80" s="220">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23"/>
      <c r="BF80" s="223"/>
      <c r="BG80" s="223"/>
      <c r="BH80" s="223"/>
      <c r="BI80" s="223"/>
      <c r="BJ80" s="223"/>
      <c r="BK80" s="223"/>
      <c r="BL80" s="223"/>
      <c r="BM80" s="223"/>
      <c r="BN80" s="223"/>
      <c r="BO80" s="223"/>
      <c r="BP80" s="223"/>
      <c r="BQ80" s="220">
        <v>74</v>
      </c>
      <c r="BR80" s="225"/>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12"/>
    </row>
    <row r="81" spans="1:131" ht="26.25" customHeight="1" x14ac:dyDescent="0.15">
      <c r="A81" s="220">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23"/>
      <c r="BF81" s="223"/>
      <c r="BG81" s="223"/>
      <c r="BH81" s="223"/>
      <c r="BI81" s="223"/>
      <c r="BJ81" s="223"/>
      <c r="BK81" s="223"/>
      <c r="BL81" s="223"/>
      <c r="BM81" s="223"/>
      <c r="BN81" s="223"/>
      <c r="BO81" s="223"/>
      <c r="BP81" s="223"/>
      <c r="BQ81" s="220">
        <v>75</v>
      </c>
      <c r="BR81" s="225"/>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12"/>
    </row>
    <row r="82" spans="1:131" ht="26.25" customHeight="1" x14ac:dyDescent="0.15">
      <c r="A82" s="220">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23"/>
      <c r="BF82" s="223"/>
      <c r="BG82" s="223"/>
      <c r="BH82" s="223"/>
      <c r="BI82" s="223"/>
      <c r="BJ82" s="223"/>
      <c r="BK82" s="223"/>
      <c r="BL82" s="223"/>
      <c r="BM82" s="223"/>
      <c r="BN82" s="223"/>
      <c r="BO82" s="223"/>
      <c r="BP82" s="223"/>
      <c r="BQ82" s="220">
        <v>76</v>
      </c>
      <c r="BR82" s="225"/>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12"/>
    </row>
    <row r="83" spans="1:131" ht="26.25" customHeight="1" x14ac:dyDescent="0.15">
      <c r="A83" s="220">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23"/>
      <c r="BF83" s="223"/>
      <c r="BG83" s="223"/>
      <c r="BH83" s="223"/>
      <c r="BI83" s="223"/>
      <c r="BJ83" s="223"/>
      <c r="BK83" s="223"/>
      <c r="BL83" s="223"/>
      <c r="BM83" s="223"/>
      <c r="BN83" s="223"/>
      <c r="BO83" s="223"/>
      <c r="BP83" s="223"/>
      <c r="BQ83" s="220">
        <v>77</v>
      </c>
      <c r="BR83" s="225"/>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12"/>
    </row>
    <row r="84" spans="1:131" ht="26.25" customHeight="1" x14ac:dyDescent="0.15">
      <c r="A84" s="220">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23"/>
      <c r="BF84" s="223"/>
      <c r="BG84" s="223"/>
      <c r="BH84" s="223"/>
      <c r="BI84" s="223"/>
      <c r="BJ84" s="223"/>
      <c r="BK84" s="223"/>
      <c r="BL84" s="223"/>
      <c r="BM84" s="223"/>
      <c r="BN84" s="223"/>
      <c r="BO84" s="223"/>
      <c r="BP84" s="223"/>
      <c r="BQ84" s="220">
        <v>78</v>
      </c>
      <c r="BR84" s="225"/>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12"/>
    </row>
    <row r="85" spans="1:131" ht="26.25" customHeight="1" x14ac:dyDescent="0.15">
      <c r="A85" s="220">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23"/>
      <c r="BF85" s="223"/>
      <c r="BG85" s="223"/>
      <c r="BH85" s="223"/>
      <c r="BI85" s="223"/>
      <c r="BJ85" s="223"/>
      <c r="BK85" s="223"/>
      <c r="BL85" s="223"/>
      <c r="BM85" s="223"/>
      <c r="BN85" s="223"/>
      <c r="BO85" s="223"/>
      <c r="BP85" s="223"/>
      <c r="BQ85" s="220">
        <v>79</v>
      </c>
      <c r="BR85" s="225"/>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12"/>
    </row>
    <row r="86" spans="1:131" ht="26.25" customHeight="1" x14ac:dyDescent="0.15">
      <c r="A86" s="220">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23"/>
      <c r="BF86" s="223"/>
      <c r="BG86" s="223"/>
      <c r="BH86" s="223"/>
      <c r="BI86" s="223"/>
      <c r="BJ86" s="223"/>
      <c r="BK86" s="223"/>
      <c r="BL86" s="223"/>
      <c r="BM86" s="223"/>
      <c r="BN86" s="223"/>
      <c r="BO86" s="223"/>
      <c r="BP86" s="223"/>
      <c r="BQ86" s="220">
        <v>80</v>
      </c>
      <c r="BR86" s="225"/>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12"/>
    </row>
    <row r="87" spans="1:131" ht="26.25" customHeight="1" x14ac:dyDescent="0.15">
      <c r="A87" s="226">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23"/>
      <c r="BF87" s="223"/>
      <c r="BG87" s="223"/>
      <c r="BH87" s="223"/>
      <c r="BI87" s="223"/>
      <c r="BJ87" s="223"/>
      <c r="BK87" s="223"/>
      <c r="BL87" s="223"/>
      <c r="BM87" s="223"/>
      <c r="BN87" s="223"/>
      <c r="BO87" s="223"/>
      <c r="BP87" s="223"/>
      <c r="BQ87" s="220">
        <v>81</v>
      </c>
      <c r="BR87" s="225"/>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12"/>
    </row>
    <row r="88" spans="1:131" ht="26.25" customHeight="1" thickBot="1" x14ac:dyDescent="0.2">
      <c r="A88" s="222" t="s">
        <v>391</v>
      </c>
      <c r="B88" s="970" t="s">
        <v>420</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v>54459</v>
      </c>
      <c r="AG88" s="992"/>
      <c r="AH88" s="992"/>
      <c r="AI88" s="992"/>
      <c r="AJ88" s="992"/>
      <c r="AK88" s="996"/>
      <c r="AL88" s="996"/>
      <c r="AM88" s="996"/>
      <c r="AN88" s="996"/>
      <c r="AO88" s="996"/>
      <c r="AP88" s="992">
        <v>3702</v>
      </c>
      <c r="AQ88" s="992"/>
      <c r="AR88" s="992"/>
      <c r="AS88" s="992"/>
      <c r="AT88" s="992"/>
      <c r="AU88" s="992">
        <v>1142</v>
      </c>
      <c r="AV88" s="992"/>
      <c r="AW88" s="992"/>
      <c r="AX88" s="992"/>
      <c r="AY88" s="992"/>
      <c r="AZ88" s="993"/>
      <c r="BA88" s="993"/>
      <c r="BB88" s="993"/>
      <c r="BC88" s="993"/>
      <c r="BD88" s="994"/>
      <c r="BE88" s="223"/>
      <c r="BF88" s="223"/>
      <c r="BG88" s="223"/>
      <c r="BH88" s="223"/>
      <c r="BI88" s="223"/>
      <c r="BJ88" s="223"/>
      <c r="BK88" s="223"/>
      <c r="BL88" s="223"/>
      <c r="BM88" s="223"/>
      <c r="BN88" s="223"/>
      <c r="BO88" s="223"/>
      <c r="BP88" s="223"/>
      <c r="BQ88" s="220">
        <v>82</v>
      </c>
      <c r="BR88" s="225"/>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12"/>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12"/>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12"/>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12"/>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12"/>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12"/>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12"/>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12"/>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12"/>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12"/>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12"/>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12"/>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12"/>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12"/>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391</v>
      </c>
      <c r="BR102" s="970" t="s">
        <v>421</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v>3</v>
      </c>
      <c r="CS102" s="986"/>
      <c r="CT102" s="986"/>
      <c r="CU102" s="986"/>
      <c r="CV102" s="987"/>
      <c r="CW102" s="985" t="s">
        <v>527</v>
      </c>
      <c r="CX102" s="986"/>
      <c r="CY102" s="986"/>
      <c r="CZ102" s="986"/>
      <c r="DA102" s="987"/>
      <c r="DB102" s="985" t="s">
        <v>527</v>
      </c>
      <c r="DC102" s="986"/>
      <c r="DD102" s="986"/>
      <c r="DE102" s="986"/>
      <c r="DF102" s="987"/>
      <c r="DG102" s="985">
        <v>87</v>
      </c>
      <c r="DH102" s="986"/>
      <c r="DI102" s="986"/>
      <c r="DJ102" s="986"/>
      <c r="DK102" s="987"/>
      <c r="DL102" s="985" t="s">
        <v>527</v>
      </c>
      <c r="DM102" s="986"/>
      <c r="DN102" s="986"/>
      <c r="DO102" s="986"/>
      <c r="DP102" s="987"/>
      <c r="DQ102" s="985" t="s">
        <v>527</v>
      </c>
      <c r="DR102" s="986"/>
      <c r="DS102" s="986"/>
      <c r="DT102" s="986"/>
      <c r="DU102" s="987"/>
      <c r="DV102" s="970"/>
      <c r="DW102" s="971"/>
      <c r="DX102" s="971"/>
      <c r="DY102" s="971"/>
      <c r="DZ102" s="972"/>
      <c r="EA102" s="212"/>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73" t="s">
        <v>422</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12"/>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74" t="s">
        <v>423</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12"/>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
      <c r="A107" s="231" t="s">
        <v>424</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425</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15">
      <c r="A108" s="975" t="s">
        <v>426</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427</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12" customFormat="1" ht="26.25" customHeight="1" x14ac:dyDescent="0.15">
      <c r="A109" s="928" t="s">
        <v>428</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429</v>
      </c>
      <c r="AB109" s="929"/>
      <c r="AC109" s="929"/>
      <c r="AD109" s="929"/>
      <c r="AE109" s="930"/>
      <c r="AF109" s="931" t="s">
        <v>430</v>
      </c>
      <c r="AG109" s="929"/>
      <c r="AH109" s="929"/>
      <c r="AI109" s="929"/>
      <c r="AJ109" s="930"/>
      <c r="AK109" s="931" t="s">
        <v>304</v>
      </c>
      <c r="AL109" s="929"/>
      <c r="AM109" s="929"/>
      <c r="AN109" s="929"/>
      <c r="AO109" s="930"/>
      <c r="AP109" s="931" t="s">
        <v>431</v>
      </c>
      <c r="AQ109" s="929"/>
      <c r="AR109" s="929"/>
      <c r="AS109" s="929"/>
      <c r="AT109" s="962"/>
      <c r="AU109" s="928" t="s">
        <v>428</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429</v>
      </c>
      <c r="BR109" s="929"/>
      <c r="BS109" s="929"/>
      <c r="BT109" s="929"/>
      <c r="BU109" s="930"/>
      <c r="BV109" s="931" t="s">
        <v>430</v>
      </c>
      <c r="BW109" s="929"/>
      <c r="BX109" s="929"/>
      <c r="BY109" s="929"/>
      <c r="BZ109" s="930"/>
      <c r="CA109" s="931" t="s">
        <v>304</v>
      </c>
      <c r="CB109" s="929"/>
      <c r="CC109" s="929"/>
      <c r="CD109" s="929"/>
      <c r="CE109" s="930"/>
      <c r="CF109" s="969" t="s">
        <v>431</v>
      </c>
      <c r="CG109" s="969"/>
      <c r="CH109" s="969"/>
      <c r="CI109" s="969"/>
      <c r="CJ109" s="969"/>
      <c r="CK109" s="931" t="s">
        <v>432</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429</v>
      </c>
      <c r="DH109" s="929"/>
      <c r="DI109" s="929"/>
      <c r="DJ109" s="929"/>
      <c r="DK109" s="930"/>
      <c r="DL109" s="931" t="s">
        <v>430</v>
      </c>
      <c r="DM109" s="929"/>
      <c r="DN109" s="929"/>
      <c r="DO109" s="929"/>
      <c r="DP109" s="930"/>
      <c r="DQ109" s="931" t="s">
        <v>304</v>
      </c>
      <c r="DR109" s="929"/>
      <c r="DS109" s="929"/>
      <c r="DT109" s="929"/>
      <c r="DU109" s="930"/>
      <c r="DV109" s="931" t="s">
        <v>431</v>
      </c>
      <c r="DW109" s="929"/>
      <c r="DX109" s="929"/>
      <c r="DY109" s="929"/>
      <c r="DZ109" s="962"/>
    </row>
    <row r="110" spans="1:131" s="212" customFormat="1" ht="26.25" customHeight="1" x14ac:dyDescent="0.15">
      <c r="A110" s="840" t="s">
        <v>433</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2434958</v>
      </c>
      <c r="AB110" s="922"/>
      <c r="AC110" s="922"/>
      <c r="AD110" s="922"/>
      <c r="AE110" s="923"/>
      <c r="AF110" s="924">
        <v>2721605</v>
      </c>
      <c r="AG110" s="922"/>
      <c r="AH110" s="922"/>
      <c r="AI110" s="922"/>
      <c r="AJ110" s="923"/>
      <c r="AK110" s="924">
        <v>2928148</v>
      </c>
      <c r="AL110" s="922"/>
      <c r="AM110" s="922"/>
      <c r="AN110" s="922"/>
      <c r="AO110" s="923"/>
      <c r="AP110" s="925">
        <v>17.5</v>
      </c>
      <c r="AQ110" s="926"/>
      <c r="AR110" s="926"/>
      <c r="AS110" s="926"/>
      <c r="AT110" s="927"/>
      <c r="AU110" s="963" t="s">
        <v>73</v>
      </c>
      <c r="AV110" s="964"/>
      <c r="AW110" s="964"/>
      <c r="AX110" s="964"/>
      <c r="AY110" s="964"/>
      <c r="AZ110" s="893" t="s">
        <v>434</v>
      </c>
      <c r="BA110" s="841"/>
      <c r="BB110" s="841"/>
      <c r="BC110" s="841"/>
      <c r="BD110" s="841"/>
      <c r="BE110" s="841"/>
      <c r="BF110" s="841"/>
      <c r="BG110" s="841"/>
      <c r="BH110" s="841"/>
      <c r="BI110" s="841"/>
      <c r="BJ110" s="841"/>
      <c r="BK110" s="841"/>
      <c r="BL110" s="841"/>
      <c r="BM110" s="841"/>
      <c r="BN110" s="841"/>
      <c r="BO110" s="841"/>
      <c r="BP110" s="842"/>
      <c r="BQ110" s="894">
        <v>30192669</v>
      </c>
      <c r="BR110" s="875"/>
      <c r="BS110" s="875"/>
      <c r="BT110" s="875"/>
      <c r="BU110" s="875"/>
      <c r="BV110" s="875">
        <v>31176887</v>
      </c>
      <c r="BW110" s="875"/>
      <c r="BX110" s="875"/>
      <c r="BY110" s="875"/>
      <c r="BZ110" s="875"/>
      <c r="CA110" s="875">
        <v>30920755</v>
      </c>
      <c r="CB110" s="875"/>
      <c r="CC110" s="875"/>
      <c r="CD110" s="875"/>
      <c r="CE110" s="875"/>
      <c r="CF110" s="899">
        <v>184.9</v>
      </c>
      <c r="CG110" s="900"/>
      <c r="CH110" s="900"/>
      <c r="CI110" s="900"/>
      <c r="CJ110" s="900"/>
      <c r="CK110" s="959" t="s">
        <v>435</v>
      </c>
      <c r="CL110" s="852"/>
      <c r="CM110" s="893" t="s">
        <v>436</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393</v>
      </c>
      <c r="DH110" s="875"/>
      <c r="DI110" s="875"/>
      <c r="DJ110" s="875"/>
      <c r="DK110" s="875"/>
      <c r="DL110" s="875" t="s">
        <v>437</v>
      </c>
      <c r="DM110" s="875"/>
      <c r="DN110" s="875"/>
      <c r="DO110" s="875"/>
      <c r="DP110" s="875"/>
      <c r="DQ110" s="875" t="s">
        <v>437</v>
      </c>
      <c r="DR110" s="875"/>
      <c r="DS110" s="875"/>
      <c r="DT110" s="875"/>
      <c r="DU110" s="875"/>
      <c r="DV110" s="876" t="s">
        <v>393</v>
      </c>
      <c r="DW110" s="876"/>
      <c r="DX110" s="876"/>
      <c r="DY110" s="876"/>
      <c r="DZ110" s="877"/>
    </row>
    <row r="111" spans="1:131" s="212" customFormat="1" ht="26.25" customHeight="1" x14ac:dyDescent="0.15">
      <c r="A111" s="807" t="s">
        <v>438</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437</v>
      </c>
      <c r="AB111" s="952"/>
      <c r="AC111" s="952"/>
      <c r="AD111" s="952"/>
      <c r="AE111" s="953"/>
      <c r="AF111" s="954" t="s">
        <v>437</v>
      </c>
      <c r="AG111" s="952"/>
      <c r="AH111" s="952"/>
      <c r="AI111" s="952"/>
      <c r="AJ111" s="953"/>
      <c r="AK111" s="954" t="s">
        <v>130</v>
      </c>
      <c r="AL111" s="952"/>
      <c r="AM111" s="952"/>
      <c r="AN111" s="952"/>
      <c r="AO111" s="953"/>
      <c r="AP111" s="955" t="s">
        <v>437</v>
      </c>
      <c r="AQ111" s="956"/>
      <c r="AR111" s="956"/>
      <c r="AS111" s="956"/>
      <c r="AT111" s="957"/>
      <c r="AU111" s="965"/>
      <c r="AV111" s="966"/>
      <c r="AW111" s="966"/>
      <c r="AX111" s="966"/>
      <c r="AY111" s="966"/>
      <c r="AZ111" s="848" t="s">
        <v>439</v>
      </c>
      <c r="BA111" s="785"/>
      <c r="BB111" s="785"/>
      <c r="BC111" s="785"/>
      <c r="BD111" s="785"/>
      <c r="BE111" s="785"/>
      <c r="BF111" s="785"/>
      <c r="BG111" s="785"/>
      <c r="BH111" s="785"/>
      <c r="BI111" s="785"/>
      <c r="BJ111" s="785"/>
      <c r="BK111" s="785"/>
      <c r="BL111" s="785"/>
      <c r="BM111" s="785"/>
      <c r="BN111" s="785"/>
      <c r="BO111" s="785"/>
      <c r="BP111" s="786"/>
      <c r="BQ111" s="849">
        <v>699654</v>
      </c>
      <c r="BR111" s="850"/>
      <c r="BS111" s="850"/>
      <c r="BT111" s="850"/>
      <c r="BU111" s="850"/>
      <c r="BV111" s="850">
        <v>1344020</v>
      </c>
      <c r="BW111" s="850"/>
      <c r="BX111" s="850"/>
      <c r="BY111" s="850"/>
      <c r="BZ111" s="850"/>
      <c r="CA111" s="850">
        <v>1199716</v>
      </c>
      <c r="CB111" s="850"/>
      <c r="CC111" s="850"/>
      <c r="CD111" s="850"/>
      <c r="CE111" s="850"/>
      <c r="CF111" s="908">
        <v>7.2</v>
      </c>
      <c r="CG111" s="909"/>
      <c r="CH111" s="909"/>
      <c r="CI111" s="909"/>
      <c r="CJ111" s="909"/>
      <c r="CK111" s="960"/>
      <c r="CL111" s="854"/>
      <c r="CM111" s="848" t="s">
        <v>440</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437</v>
      </c>
      <c r="DH111" s="850"/>
      <c r="DI111" s="850"/>
      <c r="DJ111" s="850"/>
      <c r="DK111" s="850"/>
      <c r="DL111" s="850" t="s">
        <v>437</v>
      </c>
      <c r="DM111" s="850"/>
      <c r="DN111" s="850"/>
      <c r="DO111" s="850"/>
      <c r="DP111" s="850"/>
      <c r="DQ111" s="850" t="s">
        <v>437</v>
      </c>
      <c r="DR111" s="850"/>
      <c r="DS111" s="850"/>
      <c r="DT111" s="850"/>
      <c r="DU111" s="850"/>
      <c r="DV111" s="827" t="s">
        <v>437</v>
      </c>
      <c r="DW111" s="827"/>
      <c r="DX111" s="827"/>
      <c r="DY111" s="827"/>
      <c r="DZ111" s="828"/>
    </row>
    <row r="112" spans="1:131" s="212" customFormat="1" ht="26.25" customHeight="1" x14ac:dyDescent="0.15">
      <c r="A112" s="945" t="s">
        <v>441</v>
      </c>
      <c r="B112" s="946"/>
      <c r="C112" s="785" t="s">
        <v>442</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t="s">
        <v>437</v>
      </c>
      <c r="AB112" s="813"/>
      <c r="AC112" s="813"/>
      <c r="AD112" s="813"/>
      <c r="AE112" s="814"/>
      <c r="AF112" s="815" t="s">
        <v>437</v>
      </c>
      <c r="AG112" s="813"/>
      <c r="AH112" s="813"/>
      <c r="AI112" s="813"/>
      <c r="AJ112" s="814"/>
      <c r="AK112" s="815" t="s">
        <v>437</v>
      </c>
      <c r="AL112" s="813"/>
      <c r="AM112" s="813"/>
      <c r="AN112" s="813"/>
      <c r="AO112" s="814"/>
      <c r="AP112" s="857" t="s">
        <v>437</v>
      </c>
      <c r="AQ112" s="858"/>
      <c r="AR112" s="858"/>
      <c r="AS112" s="858"/>
      <c r="AT112" s="859"/>
      <c r="AU112" s="965"/>
      <c r="AV112" s="966"/>
      <c r="AW112" s="966"/>
      <c r="AX112" s="966"/>
      <c r="AY112" s="966"/>
      <c r="AZ112" s="848" t="s">
        <v>443</v>
      </c>
      <c r="BA112" s="785"/>
      <c r="BB112" s="785"/>
      <c r="BC112" s="785"/>
      <c r="BD112" s="785"/>
      <c r="BE112" s="785"/>
      <c r="BF112" s="785"/>
      <c r="BG112" s="785"/>
      <c r="BH112" s="785"/>
      <c r="BI112" s="785"/>
      <c r="BJ112" s="785"/>
      <c r="BK112" s="785"/>
      <c r="BL112" s="785"/>
      <c r="BM112" s="785"/>
      <c r="BN112" s="785"/>
      <c r="BO112" s="785"/>
      <c r="BP112" s="786"/>
      <c r="BQ112" s="849">
        <v>12325323</v>
      </c>
      <c r="BR112" s="850"/>
      <c r="BS112" s="850"/>
      <c r="BT112" s="850"/>
      <c r="BU112" s="850"/>
      <c r="BV112" s="850">
        <v>13228632</v>
      </c>
      <c r="BW112" s="850"/>
      <c r="BX112" s="850"/>
      <c r="BY112" s="850"/>
      <c r="BZ112" s="850"/>
      <c r="CA112" s="850">
        <v>12929490</v>
      </c>
      <c r="CB112" s="850"/>
      <c r="CC112" s="850"/>
      <c r="CD112" s="850"/>
      <c r="CE112" s="850"/>
      <c r="CF112" s="908">
        <v>77.3</v>
      </c>
      <c r="CG112" s="909"/>
      <c r="CH112" s="909"/>
      <c r="CI112" s="909"/>
      <c r="CJ112" s="909"/>
      <c r="CK112" s="960"/>
      <c r="CL112" s="854"/>
      <c r="CM112" s="848" t="s">
        <v>444</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437</v>
      </c>
      <c r="DH112" s="850"/>
      <c r="DI112" s="850"/>
      <c r="DJ112" s="850"/>
      <c r="DK112" s="850"/>
      <c r="DL112" s="850" t="s">
        <v>437</v>
      </c>
      <c r="DM112" s="850"/>
      <c r="DN112" s="850"/>
      <c r="DO112" s="850"/>
      <c r="DP112" s="850"/>
      <c r="DQ112" s="850" t="s">
        <v>437</v>
      </c>
      <c r="DR112" s="850"/>
      <c r="DS112" s="850"/>
      <c r="DT112" s="850"/>
      <c r="DU112" s="850"/>
      <c r="DV112" s="827" t="s">
        <v>437</v>
      </c>
      <c r="DW112" s="827"/>
      <c r="DX112" s="827"/>
      <c r="DY112" s="827"/>
      <c r="DZ112" s="828"/>
    </row>
    <row r="113" spans="1:130" s="212" customFormat="1" ht="26.25" customHeight="1" x14ac:dyDescent="0.15">
      <c r="A113" s="947"/>
      <c r="B113" s="948"/>
      <c r="C113" s="785" t="s">
        <v>445</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519506</v>
      </c>
      <c r="AB113" s="952"/>
      <c r="AC113" s="952"/>
      <c r="AD113" s="952"/>
      <c r="AE113" s="953"/>
      <c r="AF113" s="954">
        <v>587699</v>
      </c>
      <c r="AG113" s="952"/>
      <c r="AH113" s="952"/>
      <c r="AI113" s="952"/>
      <c r="AJ113" s="953"/>
      <c r="AK113" s="954">
        <v>513407</v>
      </c>
      <c r="AL113" s="952"/>
      <c r="AM113" s="952"/>
      <c r="AN113" s="952"/>
      <c r="AO113" s="953"/>
      <c r="AP113" s="955">
        <v>3.1</v>
      </c>
      <c r="AQ113" s="956"/>
      <c r="AR113" s="956"/>
      <c r="AS113" s="956"/>
      <c r="AT113" s="957"/>
      <c r="AU113" s="965"/>
      <c r="AV113" s="966"/>
      <c r="AW113" s="966"/>
      <c r="AX113" s="966"/>
      <c r="AY113" s="966"/>
      <c r="AZ113" s="848" t="s">
        <v>446</v>
      </c>
      <c r="BA113" s="785"/>
      <c r="BB113" s="785"/>
      <c r="BC113" s="785"/>
      <c r="BD113" s="785"/>
      <c r="BE113" s="785"/>
      <c r="BF113" s="785"/>
      <c r="BG113" s="785"/>
      <c r="BH113" s="785"/>
      <c r="BI113" s="785"/>
      <c r="BJ113" s="785"/>
      <c r="BK113" s="785"/>
      <c r="BL113" s="785"/>
      <c r="BM113" s="785"/>
      <c r="BN113" s="785"/>
      <c r="BO113" s="785"/>
      <c r="BP113" s="786"/>
      <c r="BQ113" s="849">
        <v>817621</v>
      </c>
      <c r="BR113" s="850"/>
      <c r="BS113" s="850"/>
      <c r="BT113" s="850"/>
      <c r="BU113" s="850"/>
      <c r="BV113" s="850">
        <v>640314</v>
      </c>
      <c r="BW113" s="850"/>
      <c r="BX113" s="850"/>
      <c r="BY113" s="850"/>
      <c r="BZ113" s="850"/>
      <c r="CA113" s="850">
        <v>1141590</v>
      </c>
      <c r="CB113" s="850"/>
      <c r="CC113" s="850"/>
      <c r="CD113" s="850"/>
      <c r="CE113" s="850"/>
      <c r="CF113" s="908">
        <v>6.8</v>
      </c>
      <c r="CG113" s="909"/>
      <c r="CH113" s="909"/>
      <c r="CI113" s="909"/>
      <c r="CJ113" s="909"/>
      <c r="CK113" s="960"/>
      <c r="CL113" s="854"/>
      <c r="CM113" s="848" t="s">
        <v>447</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437</v>
      </c>
      <c r="DH113" s="813"/>
      <c r="DI113" s="813"/>
      <c r="DJ113" s="813"/>
      <c r="DK113" s="814"/>
      <c r="DL113" s="815" t="s">
        <v>437</v>
      </c>
      <c r="DM113" s="813"/>
      <c r="DN113" s="813"/>
      <c r="DO113" s="813"/>
      <c r="DP113" s="814"/>
      <c r="DQ113" s="815" t="s">
        <v>437</v>
      </c>
      <c r="DR113" s="813"/>
      <c r="DS113" s="813"/>
      <c r="DT113" s="813"/>
      <c r="DU113" s="814"/>
      <c r="DV113" s="857" t="s">
        <v>437</v>
      </c>
      <c r="DW113" s="858"/>
      <c r="DX113" s="858"/>
      <c r="DY113" s="858"/>
      <c r="DZ113" s="859"/>
    </row>
    <row r="114" spans="1:130" s="212" customFormat="1" ht="26.25" customHeight="1" x14ac:dyDescent="0.15">
      <c r="A114" s="947"/>
      <c r="B114" s="948"/>
      <c r="C114" s="785" t="s">
        <v>448</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v>282386</v>
      </c>
      <c r="AB114" s="813"/>
      <c r="AC114" s="813"/>
      <c r="AD114" s="813"/>
      <c r="AE114" s="814"/>
      <c r="AF114" s="815">
        <v>176969</v>
      </c>
      <c r="AG114" s="813"/>
      <c r="AH114" s="813"/>
      <c r="AI114" s="813"/>
      <c r="AJ114" s="814"/>
      <c r="AK114" s="815">
        <v>132438</v>
      </c>
      <c r="AL114" s="813"/>
      <c r="AM114" s="813"/>
      <c r="AN114" s="813"/>
      <c r="AO114" s="814"/>
      <c r="AP114" s="857">
        <v>0.8</v>
      </c>
      <c r="AQ114" s="858"/>
      <c r="AR114" s="858"/>
      <c r="AS114" s="858"/>
      <c r="AT114" s="859"/>
      <c r="AU114" s="965"/>
      <c r="AV114" s="966"/>
      <c r="AW114" s="966"/>
      <c r="AX114" s="966"/>
      <c r="AY114" s="966"/>
      <c r="AZ114" s="848" t="s">
        <v>449</v>
      </c>
      <c r="BA114" s="785"/>
      <c r="BB114" s="785"/>
      <c r="BC114" s="785"/>
      <c r="BD114" s="785"/>
      <c r="BE114" s="785"/>
      <c r="BF114" s="785"/>
      <c r="BG114" s="785"/>
      <c r="BH114" s="785"/>
      <c r="BI114" s="785"/>
      <c r="BJ114" s="785"/>
      <c r="BK114" s="785"/>
      <c r="BL114" s="785"/>
      <c r="BM114" s="785"/>
      <c r="BN114" s="785"/>
      <c r="BO114" s="785"/>
      <c r="BP114" s="786"/>
      <c r="BQ114" s="849">
        <v>3055022</v>
      </c>
      <c r="BR114" s="850"/>
      <c r="BS114" s="850"/>
      <c r="BT114" s="850"/>
      <c r="BU114" s="850"/>
      <c r="BV114" s="850">
        <v>3064652</v>
      </c>
      <c r="BW114" s="850"/>
      <c r="BX114" s="850"/>
      <c r="BY114" s="850"/>
      <c r="BZ114" s="850"/>
      <c r="CA114" s="850">
        <v>3016956</v>
      </c>
      <c r="CB114" s="850"/>
      <c r="CC114" s="850"/>
      <c r="CD114" s="850"/>
      <c r="CE114" s="850"/>
      <c r="CF114" s="908">
        <v>18</v>
      </c>
      <c r="CG114" s="909"/>
      <c r="CH114" s="909"/>
      <c r="CI114" s="909"/>
      <c r="CJ114" s="909"/>
      <c r="CK114" s="960"/>
      <c r="CL114" s="854"/>
      <c r="CM114" s="848" t="s">
        <v>450</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437</v>
      </c>
      <c r="DH114" s="813"/>
      <c r="DI114" s="813"/>
      <c r="DJ114" s="813"/>
      <c r="DK114" s="814"/>
      <c r="DL114" s="815" t="s">
        <v>437</v>
      </c>
      <c r="DM114" s="813"/>
      <c r="DN114" s="813"/>
      <c r="DO114" s="813"/>
      <c r="DP114" s="814"/>
      <c r="DQ114" s="815" t="s">
        <v>437</v>
      </c>
      <c r="DR114" s="813"/>
      <c r="DS114" s="813"/>
      <c r="DT114" s="813"/>
      <c r="DU114" s="814"/>
      <c r="DV114" s="857" t="s">
        <v>437</v>
      </c>
      <c r="DW114" s="858"/>
      <c r="DX114" s="858"/>
      <c r="DY114" s="858"/>
      <c r="DZ114" s="859"/>
    </row>
    <row r="115" spans="1:130" s="212" customFormat="1" ht="26.25" customHeight="1" x14ac:dyDescent="0.15">
      <c r="A115" s="947"/>
      <c r="B115" s="948"/>
      <c r="C115" s="785" t="s">
        <v>451</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v>179304</v>
      </c>
      <c r="AB115" s="952"/>
      <c r="AC115" s="952"/>
      <c r="AD115" s="952"/>
      <c r="AE115" s="953"/>
      <c r="AF115" s="954">
        <v>181027</v>
      </c>
      <c r="AG115" s="952"/>
      <c r="AH115" s="952"/>
      <c r="AI115" s="952"/>
      <c r="AJ115" s="953"/>
      <c r="AK115" s="954">
        <v>157660</v>
      </c>
      <c r="AL115" s="952"/>
      <c r="AM115" s="952"/>
      <c r="AN115" s="952"/>
      <c r="AO115" s="953"/>
      <c r="AP115" s="955">
        <v>0.9</v>
      </c>
      <c r="AQ115" s="956"/>
      <c r="AR115" s="956"/>
      <c r="AS115" s="956"/>
      <c r="AT115" s="957"/>
      <c r="AU115" s="965"/>
      <c r="AV115" s="966"/>
      <c r="AW115" s="966"/>
      <c r="AX115" s="966"/>
      <c r="AY115" s="966"/>
      <c r="AZ115" s="848" t="s">
        <v>452</v>
      </c>
      <c r="BA115" s="785"/>
      <c r="BB115" s="785"/>
      <c r="BC115" s="785"/>
      <c r="BD115" s="785"/>
      <c r="BE115" s="785"/>
      <c r="BF115" s="785"/>
      <c r="BG115" s="785"/>
      <c r="BH115" s="785"/>
      <c r="BI115" s="785"/>
      <c r="BJ115" s="785"/>
      <c r="BK115" s="785"/>
      <c r="BL115" s="785"/>
      <c r="BM115" s="785"/>
      <c r="BN115" s="785"/>
      <c r="BO115" s="785"/>
      <c r="BP115" s="786"/>
      <c r="BQ115" s="849" t="s">
        <v>393</v>
      </c>
      <c r="BR115" s="850"/>
      <c r="BS115" s="850"/>
      <c r="BT115" s="850"/>
      <c r="BU115" s="850"/>
      <c r="BV115" s="850" t="s">
        <v>437</v>
      </c>
      <c r="BW115" s="850"/>
      <c r="BX115" s="850"/>
      <c r="BY115" s="850"/>
      <c r="BZ115" s="850"/>
      <c r="CA115" s="850" t="s">
        <v>437</v>
      </c>
      <c r="CB115" s="850"/>
      <c r="CC115" s="850"/>
      <c r="CD115" s="850"/>
      <c r="CE115" s="850"/>
      <c r="CF115" s="908" t="s">
        <v>437</v>
      </c>
      <c r="CG115" s="909"/>
      <c r="CH115" s="909"/>
      <c r="CI115" s="909"/>
      <c r="CJ115" s="909"/>
      <c r="CK115" s="960"/>
      <c r="CL115" s="854"/>
      <c r="CM115" s="848" t="s">
        <v>453</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v>394151</v>
      </c>
      <c r="DH115" s="813"/>
      <c r="DI115" s="813"/>
      <c r="DJ115" s="813"/>
      <c r="DK115" s="814"/>
      <c r="DL115" s="815">
        <v>144967</v>
      </c>
      <c r="DM115" s="813"/>
      <c r="DN115" s="813"/>
      <c r="DO115" s="813"/>
      <c r="DP115" s="814"/>
      <c r="DQ115" s="815">
        <v>87079</v>
      </c>
      <c r="DR115" s="813"/>
      <c r="DS115" s="813"/>
      <c r="DT115" s="813"/>
      <c r="DU115" s="814"/>
      <c r="DV115" s="857">
        <v>0.5</v>
      </c>
      <c r="DW115" s="858"/>
      <c r="DX115" s="858"/>
      <c r="DY115" s="858"/>
      <c r="DZ115" s="859"/>
    </row>
    <row r="116" spans="1:130" s="212" customFormat="1" ht="26.25" customHeight="1" x14ac:dyDescent="0.15">
      <c r="A116" s="949"/>
      <c r="B116" s="950"/>
      <c r="C116" s="872" t="s">
        <v>454</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t="s">
        <v>437</v>
      </c>
      <c r="AB116" s="813"/>
      <c r="AC116" s="813"/>
      <c r="AD116" s="813"/>
      <c r="AE116" s="814"/>
      <c r="AF116" s="815" t="s">
        <v>437</v>
      </c>
      <c r="AG116" s="813"/>
      <c r="AH116" s="813"/>
      <c r="AI116" s="813"/>
      <c r="AJ116" s="814"/>
      <c r="AK116" s="815" t="s">
        <v>455</v>
      </c>
      <c r="AL116" s="813"/>
      <c r="AM116" s="813"/>
      <c r="AN116" s="813"/>
      <c r="AO116" s="814"/>
      <c r="AP116" s="857" t="s">
        <v>437</v>
      </c>
      <c r="AQ116" s="858"/>
      <c r="AR116" s="858"/>
      <c r="AS116" s="858"/>
      <c r="AT116" s="859"/>
      <c r="AU116" s="965"/>
      <c r="AV116" s="966"/>
      <c r="AW116" s="966"/>
      <c r="AX116" s="966"/>
      <c r="AY116" s="966"/>
      <c r="AZ116" s="942" t="s">
        <v>456</v>
      </c>
      <c r="BA116" s="943"/>
      <c r="BB116" s="943"/>
      <c r="BC116" s="943"/>
      <c r="BD116" s="943"/>
      <c r="BE116" s="943"/>
      <c r="BF116" s="943"/>
      <c r="BG116" s="943"/>
      <c r="BH116" s="943"/>
      <c r="BI116" s="943"/>
      <c r="BJ116" s="943"/>
      <c r="BK116" s="943"/>
      <c r="BL116" s="943"/>
      <c r="BM116" s="943"/>
      <c r="BN116" s="943"/>
      <c r="BO116" s="943"/>
      <c r="BP116" s="944"/>
      <c r="BQ116" s="849" t="s">
        <v>437</v>
      </c>
      <c r="BR116" s="850"/>
      <c r="BS116" s="850"/>
      <c r="BT116" s="850"/>
      <c r="BU116" s="850"/>
      <c r="BV116" s="850" t="s">
        <v>437</v>
      </c>
      <c r="BW116" s="850"/>
      <c r="BX116" s="850"/>
      <c r="BY116" s="850"/>
      <c r="BZ116" s="850"/>
      <c r="CA116" s="850" t="s">
        <v>437</v>
      </c>
      <c r="CB116" s="850"/>
      <c r="CC116" s="850"/>
      <c r="CD116" s="850"/>
      <c r="CE116" s="850"/>
      <c r="CF116" s="908" t="s">
        <v>437</v>
      </c>
      <c r="CG116" s="909"/>
      <c r="CH116" s="909"/>
      <c r="CI116" s="909"/>
      <c r="CJ116" s="909"/>
      <c r="CK116" s="960"/>
      <c r="CL116" s="854"/>
      <c r="CM116" s="848" t="s">
        <v>457</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v>305503</v>
      </c>
      <c r="DH116" s="813"/>
      <c r="DI116" s="813"/>
      <c r="DJ116" s="813"/>
      <c r="DK116" s="814"/>
      <c r="DL116" s="815">
        <v>1199053</v>
      </c>
      <c r="DM116" s="813"/>
      <c r="DN116" s="813"/>
      <c r="DO116" s="813"/>
      <c r="DP116" s="814"/>
      <c r="DQ116" s="815">
        <v>1112637</v>
      </c>
      <c r="DR116" s="813"/>
      <c r="DS116" s="813"/>
      <c r="DT116" s="813"/>
      <c r="DU116" s="814"/>
      <c r="DV116" s="857">
        <v>6.7</v>
      </c>
      <c r="DW116" s="858"/>
      <c r="DX116" s="858"/>
      <c r="DY116" s="858"/>
      <c r="DZ116" s="859"/>
    </row>
    <row r="117" spans="1:130" s="212" customFormat="1" ht="26.25" customHeight="1" x14ac:dyDescent="0.15">
      <c r="A117" s="928" t="s">
        <v>188</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458</v>
      </c>
      <c r="Z117" s="930"/>
      <c r="AA117" s="935">
        <v>3416154</v>
      </c>
      <c r="AB117" s="936"/>
      <c r="AC117" s="936"/>
      <c r="AD117" s="936"/>
      <c r="AE117" s="937"/>
      <c r="AF117" s="938">
        <v>3667300</v>
      </c>
      <c r="AG117" s="936"/>
      <c r="AH117" s="936"/>
      <c r="AI117" s="936"/>
      <c r="AJ117" s="937"/>
      <c r="AK117" s="938">
        <v>3731653</v>
      </c>
      <c r="AL117" s="936"/>
      <c r="AM117" s="936"/>
      <c r="AN117" s="936"/>
      <c r="AO117" s="937"/>
      <c r="AP117" s="939"/>
      <c r="AQ117" s="940"/>
      <c r="AR117" s="940"/>
      <c r="AS117" s="940"/>
      <c r="AT117" s="941"/>
      <c r="AU117" s="965"/>
      <c r="AV117" s="966"/>
      <c r="AW117" s="966"/>
      <c r="AX117" s="966"/>
      <c r="AY117" s="966"/>
      <c r="AZ117" s="896" t="s">
        <v>459</v>
      </c>
      <c r="BA117" s="897"/>
      <c r="BB117" s="897"/>
      <c r="BC117" s="897"/>
      <c r="BD117" s="897"/>
      <c r="BE117" s="897"/>
      <c r="BF117" s="897"/>
      <c r="BG117" s="897"/>
      <c r="BH117" s="897"/>
      <c r="BI117" s="897"/>
      <c r="BJ117" s="897"/>
      <c r="BK117" s="897"/>
      <c r="BL117" s="897"/>
      <c r="BM117" s="897"/>
      <c r="BN117" s="897"/>
      <c r="BO117" s="897"/>
      <c r="BP117" s="898"/>
      <c r="BQ117" s="849" t="s">
        <v>460</v>
      </c>
      <c r="BR117" s="850"/>
      <c r="BS117" s="850"/>
      <c r="BT117" s="850"/>
      <c r="BU117" s="850"/>
      <c r="BV117" s="850" t="s">
        <v>130</v>
      </c>
      <c r="BW117" s="850"/>
      <c r="BX117" s="850"/>
      <c r="BY117" s="850"/>
      <c r="BZ117" s="850"/>
      <c r="CA117" s="850" t="s">
        <v>130</v>
      </c>
      <c r="CB117" s="850"/>
      <c r="CC117" s="850"/>
      <c r="CD117" s="850"/>
      <c r="CE117" s="850"/>
      <c r="CF117" s="908" t="s">
        <v>130</v>
      </c>
      <c r="CG117" s="909"/>
      <c r="CH117" s="909"/>
      <c r="CI117" s="909"/>
      <c r="CJ117" s="909"/>
      <c r="CK117" s="960"/>
      <c r="CL117" s="854"/>
      <c r="CM117" s="848" t="s">
        <v>461</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130</v>
      </c>
      <c r="DH117" s="813"/>
      <c r="DI117" s="813"/>
      <c r="DJ117" s="813"/>
      <c r="DK117" s="814"/>
      <c r="DL117" s="815" t="s">
        <v>393</v>
      </c>
      <c r="DM117" s="813"/>
      <c r="DN117" s="813"/>
      <c r="DO117" s="813"/>
      <c r="DP117" s="814"/>
      <c r="DQ117" s="815" t="s">
        <v>130</v>
      </c>
      <c r="DR117" s="813"/>
      <c r="DS117" s="813"/>
      <c r="DT117" s="813"/>
      <c r="DU117" s="814"/>
      <c r="DV117" s="857" t="s">
        <v>130</v>
      </c>
      <c r="DW117" s="858"/>
      <c r="DX117" s="858"/>
      <c r="DY117" s="858"/>
      <c r="DZ117" s="859"/>
    </row>
    <row r="118" spans="1:130" s="212" customFormat="1" ht="26.25" customHeight="1" x14ac:dyDescent="0.15">
      <c r="A118" s="928" t="s">
        <v>432</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429</v>
      </c>
      <c r="AB118" s="929"/>
      <c r="AC118" s="929"/>
      <c r="AD118" s="929"/>
      <c r="AE118" s="930"/>
      <c r="AF118" s="931" t="s">
        <v>430</v>
      </c>
      <c r="AG118" s="929"/>
      <c r="AH118" s="929"/>
      <c r="AI118" s="929"/>
      <c r="AJ118" s="930"/>
      <c r="AK118" s="931" t="s">
        <v>304</v>
      </c>
      <c r="AL118" s="929"/>
      <c r="AM118" s="929"/>
      <c r="AN118" s="929"/>
      <c r="AO118" s="930"/>
      <c r="AP118" s="932" t="s">
        <v>431</v>
      </c>
      <c r="AQ118" s="933"/>
      <c r="AR118" s="933"/>
      <c r="AS118" s="933"/>
      <c r="AT118" s="934"/>
      <c r="AU118" s="965"/>
      <c r="AV118" s="966"/>
      <c r="AW118" s="966"/>
      <c r="AX118" s="966"/>
      <c r="AY118" s="966"/>
      <c r="AZ118" s="871" t="s">
        <v>462</v>
      </c>
      <c r="BA118" s="872"/>
      <c r="BB118" s="872"/>
      <c r="BC118" s="872"/>
      <c r="BD118" s="872"/>
      <c r="BE118" s="872"/>
      <c r="BF118" s="872"/>
      <c r="BG118" s="872"/>
      <c r="BH118" s="872"/>
      <c r="BI118" s="872"/>
      <c r="BJ118" s="872"/>
      <c r="BK118" s="872"/>
      <c r="BL118" s="872"/>
      <c r="BM118" s="872"/>
      <c r="BN118" s="872"/>
      <c r="BO118" s="872"/>
      <c r="BP118" s="873"/>
      <c r="BQ118" s="912" t="s">
        <v>130</v>
      </c>
      <c r="BR118" s="878"/>
      <c r="BS118" s="878"/>
      <c r="BT118" s="878"/>
      <c r="BU118" s="878"/>
      <c r="BV118" s="878" t="s">
        <v>393</v>
      </c>
      <c r="BW118" s="878"/>
      <c r="BX118" s="878"/>
      <c r="BY118" s="878"/>
      <c r="BZ118" s="878"/>
      <c r="CA118" s="878" t="s">
        <v>393</v>
      </c>
      <c r="CB118" s="878"/>
      <c r="CC118" s="878"/>
      <c r="CD118" s="878"/>
      <c r="CE118" s="878"/>
      <c r="CF118" s="908" t="s">
        <v>130</v>
      </c>
      <c r="CG118" s="909"/>
      <c r="CH118" s="909"/>
      <c r="CI118" s="909"/>
      <c r="CJ118" s="909"/>
      <c r="CK118" s="960"/>
      <c r="CL118" s="854"/>
      <c r="CM118" s="848" t="s">
        <v>463</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130</v>
      </c>
      <c r="DH118" s="813"/>
      <c r="DI118" s="813"/>
      <c r="DJ118" s="813"/>
      <c r="DK118" s="814"/>
      <c r="DL118" s="815" t="s">
        <v>130</v>
      </c>
      <c r="DM118" s="813"/>
      <c r="DN118" s="813"/>
      <c r="DO118" s="813"/>
      <c r="DP118" s="814"/>
      <c r="DQ118" s="815" t="s">
        <v>130</v>
      </c>
      <c r="DR118" s="813"/>
      <c r="DS118" s="813"/>
      <c r="DT118" s="813"/>
      <c r="DU118" s="814"/>
      <c r="DV118" s="857" t="s">
        <v>130</v>
      </c>
      <c r="DW118" s="858"/>
      <c r="DX118" s="858"/>
      <c r="DY118" s="858"/>
      <c r="DZ118" s="859"/>
    </row>
    <row r="119" spans="1:130" s="212" customFormat="1" ht="26.25" customHeight="1" x14ac:dyDescent="0.15">
      <c r="A119" s="851" t="s">
        <v>435</v>
      </c>
      <c r="B119" s="852"/>
      <c r="C119" s="893" t="s">
        <v>436</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393</v>
      </c>
      <c r="AB119" s="922"/>
      <c r="AC119" s="922"/>
      <c r="AD119" s="922"/>
      <c r="AE119" s="923"/>
      <c r="AF119" s="924" t="s">
        <v>130</v>
      </c>
      <c r="AG119" s="922"/>
      <c r="AH119" s="922"/>
      <c r="AI119" s="922"/>
      <c r="AJ119" s="923"/>
      <c r="AK119" s="924" t="s">
        <v>393</v>
      </c>
      <c r="AL119" s="922"/>
      <c r="AM119" s="922"/>
      <c r="AN119" s="922"/>
      <c r="AO119" s="923"/>
      <c r="AP119" s="925" t="s">
        <v>393</v>
      </c>
      <c r="AQ119" s="926"/>
      <c r="AR119" s="926"/>
      <c r="AS119" s="926"/>
      <c r="AT119" s="927"/>
      <c r="AU119" s="967"/>
      <c r="AV119" s="968"/>
      <c r="AW119" s="968"/>
      <c r="AX119" s="968"/>
      <c r="AY119" s="968"/>
      <c r="AZ119" s="233" t="s">
        <v>188</v>
      </c>
      <c r="BA119" s="233"/>
      <c r="BB119" s="233"/>
      <c r="BC119" s="233"/>
      <c r="BD119" s="233"/>
      <c r="BE119" s="233"/>
      <c r="BF119" s="233"/>
      <c r="BG119" s="233"/>
      <c r="BH119" s="233"/>
      <c r="BI119" s="233"/>
      <c r="BJ119" s="233"/>
      <c r="BK119" s="233"/>
      <c r="BL119" s="233"/>
      <c r="BM119" s="233"/>
      <c r="BN119" s="233"/>
      <c r="BO119" s="910" t="s">
        <v>464</v>
      </c>
      <c r="BP119" s="911"/>
      <c r="BQ119" s="912">
        <v>47090289</v>
      </c>
      <c r="BR119" s="878"/>
      <c r="BS119" s="878"/>
      <c r="BT119" s="878"/>
      <c r="BU119" s="878"/>
      <c r="BV119" s="878">
        <v>49454505</v>
      </c>
      <c r="BW119" s="878"/>
      <c r="BX119" s="878"/>
      <c r="BY119" s="878"/>
      <c r="BZ119" s="878"/>
      <c r="CA119" s="878">
        <v>49208507</v>
      </c>
      <c r="CB119" s="878"/>
      <c r="CC119" s="878"/>
      <c r="CD119" s="878"/>
      <c r="CE119" s="878"/>
      <c r="CF119" s="781"/>
      <c r="CG119" s="782"/>
      <c r="CH119" s="782"/>
      <c r="CI119" s="782"/>
      <c r="CJ119" s="867"/>
      <c r="CK119" s="961"/>
      <c r="CL119" s="856"/>
      <c r="CM119" s="871" t="s">
        <v>465</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t="s">
        <v>130</v>
      </c>
      <c r="DH119" s="797"/>
      <c r="DI119" s="797"/>
      <c r="DJ119" s="797"/>
      <c r="DK119" s="798"/>
      <c r="DL119" s="799" t="s">
        <v>130</v>
      </c>
      <c r="DM119" s="797"/>
      <c r="DN119" s="797"/>
      <c r="DO119" s="797"/>
      <c r="DP119" s="798"/>
      <c r="DQ119" s="799" t="s">
        <v>393</v>
      </c>
      <c r="DR119" s="797"/>
      <c r="DS119" s="797"/>
      <c r="DT119" s="797"/>
      <c r="DU119" s="798"/>
      <c r="DV119" s="881" t="s">
        <v>460</v>
      </c>
      <c r="DW119" s="882"/>
      <c r="DX119" s="882"/>
      <c r="DY119" s="882"/>
      <c r="DZ119" s="883"/>
    </row>
    <row r="120" spans="1:130" s="212" customFormat="1" ht="26.25" customHeight="1" x14ac:dyDescent="0.15">
      <c r="A120" s="853"/>
      <c r="B120" s="854"/>
      <c r="C120" s="848" t="s">
        <v>440</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130</v>
      </c>
      <c r="AB120" s="813"/>
      <c r="AC120" s="813"/>
      <c r="AD120" s="813"/>
      <c r="AE120" s="814"/>
      <c r="AF120" s="815" t="s">
        <v>130</v>
      </c>
      <c r="AG120" s="813"/>
      <c r="AH120" s="813"/>
      <c r="AI120" s="813"/>
      <c r="AJ120" s="814"/>
      <c r="AK120" s="815" t="s">
        <v>393</v>
      </c>
      <c r="AL120" s="813"/>
      <c r="AM120" s="813"/>
      <c r="AN120" s="813"/>
      <c r="AO120" s="814"/>
      <c r="AP120" s="857" t="s">
        <v>130</v>
      </c>
      <c r="AQ120" s="858"/>
      <c r="AR120" s="858"/>
      <c r="AS120" s="858"/>
      <c r="AT120" s="859"/>
      <c r="AU120" s="913" t="s">
        <v>466</v>
      </c>
      <c r="AV120" s="914"/>
      <c r="AW120" s="914"/>
      <c r="AX120" s="914"/>
      <c r="AY120" s="915"/>
      <c r="AZ120" s="893" t="s">
        <v>467</v>
      </c>
      <c r="BA120" s="841"/>
      <c r="BB120" s="841"/>
      <c r="BC120" s="841"/>
      <c r="BD120" s="841"/>
      <c r="BE120" s="841"/>
      <c r="BF120" s="841"/>
      <c r="BG120" s="841"/>
      <c r="BH120" s="841"/>
      <c r="BI120" s="841"/>
      <c r="BJ120" s="841"/>
      <c r="BK120" s="841"/>
      <c r="BL120" s="841"/>
      <c r="BM120" s="841"/>
      <c r="BN120" s="841"/>
      <c r="BO120" s="841"/>
      <c r="BP120" s="842"/>
      <c r="BQ120" s="894">
        <v>3990687</v>
      </c>
      <c r="BR120" s="875"/>
      <c r="BS120" s="875"/>
      <c r="BT120" s="875"/>
      <c r="BU120" s="875"/>
      <c r="BV120" s="875">
        <v>2945233</v>
      </c>
      <c r="BW120" s="875"/>
      <c r="BX120" s="875"/>
      <c r="BY120" s="875"/>
      <c r="BZ120" s="875"/>
      <c r="CA120" s="875">
        <v>4758733</v>
      </c>
      <c r="CB120" s="875"/>
      <c r="CC120" s="875"/>
      <c r="CD120" s="875"/>
      <c r="CE120" s="875"/>
      <c r="CF120" s="899">
        <v>28.5</v>
      </c>
      <c r="CG120" s="900"/>
      <c r="CH120" s="900"/>
      <c r="CI120" s="900"/>
      <c r="CJ120" s="900"/>
      <c r="CK120" s="901" t="s">
        <v>468</v>
      </c>
      <c r="CL120" s="885"/>
      <c r="CM120" s="885"/>
      <c r="CN120" s="885"/>
      <c r="CO120" s="886"/>
      <c r="CP120" s="905" t="s">
        <v>407</v>
      </c>
      <c r="CQ120" s="906"/>
      <c r="CR120" s="906"/>
      <c r="CS120" s="906"/>
      <c r="CT120" s="906"/>
      <c r="CU120" s="906"/>
      <c r="CV120" s="906"/>
      <c r="CW120" s="906"/>
      <c r="CX120" s="906"/>
      <c r="CY120" s="906"/>
      <c r="CZ120" s="906"/>
      <c r="DA120" s="906"/>
      <c r="DB120" s="906"/>
      <c r="DC120" s="906"/>
      <c r="DD120" s="906"/>
      <c r="DE120" s="906"/>
      <c r="DF120" s="907"/>
      <c r="DG120" s="894" t="s">
        <v>130</v>
      </c>
      <c r="DH120" s="875"/>
      <c r="DI120" s="875"/>
      <c r="DJ120" s="875"/>
      <c r="DK120" s="875"/>
      <c r="DL120" s="875">
        <v>12815013</v>
      </c>
      <c r="DM120" s="875"/>
      <c r="DN120" s="875"/>
      <c r="DO120" s="875"/>
      <c r="DP120" s="875"/>
      <c r="DQ120" s="875">
        <v>12300115</v>
      </c>
      <c r="DR120" s="875"/>
      <c r="DS120" s="875"/>
      <c r="DT120" s="875"/>
      <c r="DU120" s="875"/>
      <c r="DV120" s="876">
        <v>73.5</v>
      </c>
      <c r="DW120" s="876"/>
      <c r="DX120" s="876"/>
      <c r="DY120" s="876"/>
      <c r="DZ120" s="877"/>
    </row>
    <row r="121" spans="1:130" s="212" customFormat="1" ht="26.25" customHeight="1" x14ac:dyDescent="0.15">
      <c r="A121" s="853"/>
      <c r="B121" s="854"/>
      <c r="C121" s="896" t="s">
        <v>469</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t="s">
        <v>460</v>
      </c>
      <c r="AB121" s="813"/>
      <c r="AC121" s="813"/>
      <c r="AD121" s="813"/>
      <c r="AE121" s="814"/>
      <c r="AF121" s="815" t="s">
        <v>130</v>
      </c>
      <c r="AG121" s="813"/>
      <c r="AH121" s="813"/>
      <c r="AI121" s="813"/>
      <c r="AJ121" s="814"/>
      <c r="AK121" s="815" t="s">
        <v>130</v>
      </c>
      <c r="AL121" s="813"/>
      <c r="AM121" s="813"/>
      <c r="AN121" s="813"/>
      <c r="AO121" s="814"/>
      <c r="AP121" s="857" t="s">
        <v>130</v>
      </c>
      <c r="AQ121" s="858"/>
      <c r="AR121" s="858"/>
      <c r="AS121" s="858"/>
      <c r="AT121" s="859"/>
      <c r="AU121" s="916"/>
      <c r="AV121" s="917"/>
      <c r="AW121" s="917"/>
      <c r="AX121" s="917"/>
      <c r="AY121" s="918"/>
      <c r="AZ121" s="848" t="s">
        <v>470</v>
      </c>
      <c r="BA121" s="785"/>
      <c r="BB121" s="785"/>
      <c r="BC121" s="785"/>
      <c r="BD121" s="785"/>
      <c r="BE121" s="785"/>
      <c r="BF121" s="785"/>
      <c r="BG121" s="785"/>
      <c r="BH121" s="785"/>
      <c r="BI121" s="785"/>
      <c r="BJ121" s="785"/>
      <c r="BK121" s="785"/>
      <c r="BL121" s="785"/>
      <c r="BM121" s="785"/>
      <c r="BN121" s="785"/>
      <c r="BO121" s="785"/>
      <c r="BP121" s="786"/>
      <c r="BQ121" s="849">
        <v>13373071</v>
      </c>
      <c r="BR121" s="850"/>
      <c r="BS121" s="850"/>
      <c r="BT121" s="850"/>
      <c r="BU121" s="850"/>
      <c r="BV121" s="850">
        <v>12104546</v>
      </c>
      <c r="BW121" s="850"/>
      <c r="BX121" s="850"/>
      <c r="BY121" s="850"/>
      <c r="BZ121" s="850"/>
      <c r="CA121" s="850">
        <v>11830890</v>
      </c>
      <c r="CB121" s="850"/>
      <c r="CC121" s="850"/>
      <c r="CD121" s="850"/>
      <c r="CE121" s="850"/>
      <c r="CF121" s="908">
        <v>70.7</v>
      </c>
      <c r="CG121" s="909"/>
      <c r="CH121" s="909"/>
      <c r="CI121" s="909"/>
      <c r="CJ121" s="909"/>
      <c r="CK121" s="902"/>
      <c r="CL121" s="888"/>
      <c r="CM121" s="888"/>
      <c r="CN121" s="888"/>
      <c r="CO121" s="889"/>
      <c r="CP121" s="868" t="s">
        <v>471</v>
      </c>
      <c r="CQ121" s="869"/>
      <c r="CR121" s="869"/>
      <c r="CS121" s="869"/>
      <c r="CT121" s="869"/>
      <c r="CU121" s="869"/>
      <c r="CV121" s="869"/>
      <c r="CW121" s="869"/>
      <c r="CX121" s="869"/>
      <c r="CY121" s="869"/>
      <c r="CZ121" s="869"/>
      <c r="DA121" s="869"/>
      <c r="DB121" s="869"/>
      <c r="DC121" s="869"/>
      <c r="DD121" s="869"/>
      <c r="DE121" s="869"/>
      <c r="DF121" s="870"/>
      <c r="DG121" s="849" t="s">
        <v>130</v>
      </c>
      <c r="DH121" s="850"/>
      <c r="DI121" s="850"/>
      <c r="DJ121" s="850"/>
      <c r="DK121" s="850"/>
      <c r="DL121" s="850">
        <v>413619</v>
      </c>
      <c r="DM121" s="850"/>
      <c r="DN121" s="850"/>
      <c r="DO121" s="850"/>
      <c r="DP121" s="850"/>
      <c r="DQ121" s="850">
        <v>629375</v>
      </c>
      <c r="DR121" s="850"/>
      <c r="DS121" s="850"/>
      <c r="DT121" s="850"/>
      <c r="DU121" s="850"/>
      <c r="DV121" s="827">
        <v>3.8</v>
      </c>
      <c r="DW121" s="827"/>
      <c r="DX121" s="827"/>
      <c r="DY121" s="827"/>
      <c r="DZ121" s="828"/>
    </row>
    <row r="122" spans="1:130" s="212" customFormat="1" ht="26.25" customHeight="1" x14ac:dyDescent="0.15">
      <c r="A122" s="853"/>
      <c r="B122" s="854"/>
      <c r="C122" s="848" t="s">
        <v>450</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130</v>
      </c>
      <c r="AB122" s="813"/>
      <c r="AC122" s="813"/>
      <c r="AD122" s="813"/>
      <c r="AE122" s="814"/>
      <c r="AF122" s="815" t="s">
        <v>460</v>
      </c>
      <c r="AG122" s="813"/>
      <c r="AH122" s="813"/>
      <c r="AI122" s="813"/>
      <c r="AJ122" s="814"/>
      <c r="AK122" s="815" t="s">
        <v>130</v>
      </c>
      <c r="AL122" s="813"/>
      <c r="AM122" s="813"/>
      <c r="AN122" s="813"/>
      <c r="AO122" s="814"/>
      <c r="AP122" s="857" t="s">
        <v>130</v>
      </c>
      <c r="AQ122" s="858"/>
      <c r="AR122" s="858"/>
      <c r="AS122" s="858"/>
      <c r="AT122" s="859"/>
      <c r="AU122" s="916"/>
      <c r="AV122" s="917"/>
      <c r="AW122" s="917"/>
      <c r="AX122" s="917"/>
      <c r="AY122" s="918"/>
      <c r="AZ122" s="871" t="s">
        <v>472</v>
      </c>
      <c r="BA122" s="872"/>
      <c r="BB122" s="872"/>
      <c r="BC122" s="872"/>
      <c r="BD122" s="872"/>
      <c r="BE122" s="872"/>
      <c r="BF122" s="872"/>
      <c r="BG122" s="872"/>
      <c r="BH122" s="872"/>
      <c r="BI122" s="872"/>
      <c r="BJ122" s="872"/>
      <c r="BK122" s="872"/>
      <c r="BL122" s="872"/>
      <c r="BM122" s="872"/>
      <c r="BN122" s="872"/>
      <c r="BO122" s="872"/>
      <c r="BP122" s="873"/>
      <c r="BQ122" s="912">
        <v>28913456</v>
      </c>
      <c r="BR122" s="878"/>
      <c r="BS122" s="878"/>
      <c r="BT122" s="878"/>
      <c r="BU122" s="878"/>
      <c r="BV122" s="878">
        <v>29873725</v>
      </c>
      <c r="BW122" s="878"/>
      <c r="BX122" s="878"/>
      <c r="BY122" s="878"/>
      <c r="BZ122" s="878"/>
      <c r="CA122" s="878">
        <v>29670950</v>
      </c>
      <c r="CB122" s="878"/>
      <c r="CC122" s="878"/>
      <c r="CD122" s="878"/>
      <c r="CE122" s="878"/>
      <c r="CF122" s="879">
        <v>177.4</v>
      </c>
      <c r="CG122" s="880"/>
      <c r="CH122" s="880"/>
      <c r="CI122" s="880"/>
      <c r="CJ122" s="880"/>
      <c r="CK122" s="902"/>
      <c r="CL122" s="888"/>
      <c r="CM122" s="888"/>
      <c r="CN122" s="888"/>
      <c r="CO122" s="889"/>
      <c r="CP122" s="868" t="s">
        <v>473</v>
      </c>
      <c r="CQ122" s="869"/>
      <c r="CR122" s="869"/>
      <c r="CS122" s="869"/>
      <c r="CT122" s="869"/>
      <c r="CU122" s="869"/>
      <c r="CV122" s="869"/>
      <c r="CW122" s="869"/>
      <c r="CX122" s="869"/>
      <c r="CY122" s="869"/>
      <c r="CZ122" s="869"/>
      <c r="DA122" s="869"/>
      <c r="DB122" s="869"/>
      <c r="DC122" s="869"/>
      <c r="DD122" s="869"/>
      <c r="DE122" s="869"/>
      <c r="DF122" s="870"/>
      <c r="DG122" s="849" t="s">
        <v>130</v>
      </c>
      <c r="DH122" s="850"/>
      <c r="DI122" s="850"/>
      <c r="DJ122" s="850"/>
      <c r="DK122" s="850"/>
      <c r="DL122" s="850" t="s">
        <v>393</v>
      </c>
      <c r="DM122" s="850"/>
      <c r="DN122" s="850"/>
      <c r="DO122" s="850"/>
      <c r="DP122" s="850"/>
      <c r="DQ122" s="850" t="s">
        <v>130</v>
      </c>
      <c r="DR122" s="850"/>
      <c r="DS122" s="850"/>
      <c r="DT122" s="850"/>
      <c r="DU122" s="850"/>
      <c r="DV122" s="827" t="s">
        <v>393</v>
      </c>
      <c r="DW122" s="827"/>
      <c r="DX122" s="827"/>
      <c r="DY122" s="827"/>
      <c r="DZ122" s="828"/>
    </row>
    <row r="123" spans="1:130" s="212" customFormat="1" ht="26.25" customHeight="1" x14ac:dyDescent="0.15">
      <c r="A123" s="853"/>
      <c r="B123" s="854"/>
      <c r="C123" s="848" t="s">
        <v>457</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v>53954</v>
      </c>
      <c r="AB123" s="813"/>
      <c r="AC123" s="813"/>
      <c r="AD123" s="813"/>
      <c r="AE123" s="814"/>
      <c r="AF123" s="815">
        <v>66282</v>
      </c>
      <c r="AG123" s="813"/>
      <c r="AH123" s="813"/>
      <c r="AI123" s="813"/>
      <c r="AJ123" s="814"/>
      <c r="AK123" s="815">
        <v>87003</v>
      </c>
      <c r="AL123" s="813"/>
      <c r="AM123" s="813"/>
      <c r="AN123" s="813"/>
      <c r="AO123" s="814"/>
      <c r="AP123" s="857">
        <v>0.5</v>
      </c>
      <c r="AQ123" s="858"/>
      <c r="AR123" s="858"/>
      <c r="AS123" s="858"/>
      <c r="AT123" s="859"/>
      <c r="AU123" s="919"/>
      <c r="AV123" s="920"/>
      <c r="AW123" s="920"/>
      <c r="AX123" s="920"/>
      <c r="AY123" s="920"/>
      <c r="AZ123" s="233" t="s">
        <v>188</v>
      </c>
      <c r="BA123" s="233"/>
      <c r="BB123" s="233"/>
      <c r="BC123" s="233"/>
      <c r="BD123" s="233"/>
      <c r="BE123" s="233"/>
      <c r="BF123" s="233"/>
      <c r="BG123" s="233"/>
      <c r="BH123" s="233"/>
      <c r="BI123" s="233"/>
      <c r="BJ123" s="233"/>
      <c r="BK123" s="233"/>
      <c r="BL123" s="233"/>
      <c r="BM123" s="233"/>
      <c r="BN123" s="233"/>
      <c r="BO123" s="910" t="s">
        <v>474</v>
      </c>
      <c r="BP123" s="911"/>
      <c r="BQ123" s="865">
        <v>46277214</v>
      </c>
      <c r="BR123" s="866"/>
      <c r="BS123" s="866"/>
      <c r="BT123" s="866"/>
      <c r="BU123" s="866"/>
      <c r="BV123" s="866">
        <v>44923504</v>
      </c>
      <c r="BW123" s="866"/>
      <c r="BX123" s="866"/>
      <c r="BY123" s="866"/>
      <c r="BZ123" s="866"/>
      <c r="CA123" s="866">
        <v>46260573</v>
      </c>
      <c r="CB123" s="866"/>
      <c r="CC123" s="866"/>
      <c r="CD123" s="866"/>
      <c r="CE123" s="866"/>
      <c r="CF123" s="781"/>
      <c r="CG123" s="782"/>
      <c r="CH123" s="782"/>
      <c r="CI123" s="782"/>
      <c r="CJ123" s="867"/>
      <c r="CK123" s="902"/>
      <c r="CL123" s="888"/>
      <c r="CM123" s="888"/>
      <c r="CN123" s="888"/>
      <c r="CO123" s="889"/>
      <c r="CP123" s="868" t="s">
        <v>475</v>
      </c>
      <c r="CQ123" s="869"/>
      <c r="CR123" s="869"/>
      <c r="CS123" s="869"/>
      <c r="CT123" s="869"/>
      <c r="CU123" s="869"/>
      <c r="CV123" s="869"/>
      <c r="CW123" s="869"/>
      <c r="CX123" s="869"/>
      <c r="CY123" s="869"/>
      <c r="CZ123" s="869"/>
      <c r="DA123" s="869"/>
      <c r="DB123" s="869"/>
      <c r="DC123" s="869"/>
      <c r="DD123" s="869"/>
      <c r="DE123" s="869"/>
      <c r="DF123" s="870"/>
      <c r="DG123" s="812" t="s">
        <v>130</v>
      </c>
      <c r="DH123" s="813"/>
      <c r="DI123" s="813"/>
      <c r="DJ123" s="813"/>
      <c r="DK123" s="814"/>
      <c r="DL123" s="815" t="s">
        <v>393</v>
      </c>
      <c r="DM123" s="813"/>
      <c r="DN123" s="813"/>
      <c r="DO123" s="813"/>
      <c r="DP123" s="814"/>
      <c r="DQ123" s="815" t="s">
        <v>130</v>
      </c>
      <c r="DR123" s="813"/>
      <c r="DS123" s="813"/>
      <c r="DT123" s="813"/>
      <c r="DU123" s="814"/>
      <c r="DV123" s="857" t="s">
        <v>130</v>
      </c>
      <c r="DW123" s="858"/>
      <c r="DX123" s="858"/>
      <c r="DY123" s="858"/>
      <c r="DZ123" s="859"/>
    </row>
    <row r="124" spans="1:130" s="212" customFormat="1" ht="26.25" customHeight="1" thickBot="1" x14ac:dyDescent="0.2">
      <c r="A124" s="853"/>
      <c r="B124" s="854"/>
      <c r="C124" s="848" t="s">
        <v>461</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393</v>
      </c>
      <c r="AB124" s="813"/>
      <c r="AC124" s="813"/>
      <c r="AD124" s="813"/>
      <c r="AE124" s="814"/>
      <c r="AF124" s="815" t="s">
        <v>130</v>
      </c>
      <c r="AG124" s="813"/>
      <c r="AH124" s="813"/>
      <c r="AI124" s="813"/>
      <c r="AJ124" s="814"/>
      <c r="AK124" s="815" t="s">
        <v>130</v>
      </c>
      <c r="AL124" s="813"/>
      <c r="AM124" s="813"/>
      <c r="AN124" s="813"/>
      <c r="AO124" s="814"/>
      <c r="AP124" s="857" t="s">
        <v>130</v>
      </c>
      <c r="AQ124" s="858"/>
      <c r="AR124" s="858"/>
      <c r="AS124" s="858"/>
      <c r="AT124" s="859"/>
      <c r="AU124" s="860" t="s">
        <v>476</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v>5.2</v>
      </c>
      <c r="BR124" s="864"/>
      <c r="BS124" s="864"/>
      <c r="BT124" s="864"/>
      <c r="BU124" s="864"/>
      <c r="BV124" s="864">
        <v>28.9</v>
      </c>
      <c r="BW124" s="864"/>
      <c r="BX124" s="864"/>
      <c r="BY124" s="864"/>
      <c r="BZ124" s="864"/>
      <c r="CA124" s="864">
        <v>17.600000000000001</v>
      </c>
      <c r="CB124" s="864"/>
      <c r="CC124" s="864"/>
      <c r="CD124" s="864"/>
      <c r="CE124" s="864"/>
      <c r="CF124" s="759"/>
      <c r="CG124" s="760"/>
      <c r="CH124" s="760"/>
      <c r="CI124" s="760"/>
      <c r="CJ124" s="895"/>
      <c r="CK124" s="903"/>
      <c r="CL124" s="903"/>
      <c r="CM124" s="903"/>
      <c r="CN124" s="903"/>
      <c r="CO124" s="904"/>
      <c r="CP124" s="868" t="s">
        <v>477</v>
      </c>
      <c r="CQ124" s="869"/>
      <c r="CR124" s="869"/>
      <c r="CS124" s="869"/>
      <c r="CT124" s="869"/>
      <c r="CU124" s="869"/>
      <c r="CV124" s="869"/>
      <c r="CW124" s="869"/>
      <c r="CX124" s="869"/>
      <c r="CY124" s="869"/>
      <c r="CZ124" s="869"/>
      <c r="DA124" s="869"/>
      <c r="DB124" s="869"/>
      <c r="DC124" s="869"/>
      <c r="DD124" s="869"/>
      <c r="DE124" s="869"/>
      <c r="DF124" s="870"/>
      <c r="DG124" s="796">
        <v>12325323</v>
      </c>
      <c r="DH124" s="797"/>
      <c r="DI124" s="797"/>
      <c r="DJ124" s="797"/>
      <c r="DK124" s="798"/>
      <c r="DL124" s="799" t="s">
        <v>130</v>
      </c>
      <c r="DM124" s="797"/>
      <c r="DN124" s="797"/>
      <c r="DO124" s="797"/>
      <c r="DP124" s="798"/>
      <c r="DQ124" s="799" t="s">
        <v>130</v>
      </c>
      <c r="DR124" s="797"/>
      <c r="DS124" s="797"/>
      <c r="DT124" s="797"/>
      <c r="DU124" s="798"/>
      <c r="DV124" s="881" t="s">
        <v>130</v>
      </c>
      <c r="DW124" s="882"/>
      <c r="DX124" s="882"/>
      <c r="DY124" s="882"/>
      <c r="DZ124" s="883"/>
    </row>
    <row r="125" spans="1:130" s="212" customFormat="1" ht="26.25" customHeight="1" x14ac:dyDescent="0.15">
      <c r="A125" s="853"/>
      <c r="B125" s="854"/>
      <c r="C125" s="848" t="s">
        <v>463</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393</v>
      </c>
      <c r="AB125" s="813"/>
      <c r="AC125" s="813"/>
      <c r="AD125" s="813"/>
      <c r="AE125" s="814"/>
      <c r="AF125" s="815" t="s">
        <v>130</v>
      </c>
      <c r="AG125" s="813"/>
      <c r="AH125" s="813"/>
      <c r="AI125" s="813"/>
      <c r="AJ125" s="814"/>
      <c r="AK125" s="815" t="s">
        <v>393</v>
      </c>
      <c r="AL125" s="813"/>
      <c r="AM125" s="813"/>
      <c r="AN125" s="813"/>
      <c r="AO125" s="814"/>
      <c r="AP125" s="857" t="s">
        <v>130</v>
      </c>
      <c r="AQ125" s="858"/>
      <c r="AR125" s="858"/>
      <c r="AS125" s="858"/>
      <c r="AT125" s="859"/>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884" t="s">
        <v>478</v>
      </c>
      <c r="CL125" s="885"/>
      <c r="CM125" s="885"/>
      <c r="CN125" s="885"/>
      <c r="CO125" s="886"/>
      <c r="CP125" s="893" t="s">
        <v>479</v>
      </c>
      <c r="CQ125" s="841"/>
      <c r="CR125" s="841"/>
      <c r="CS125" s="841"/>
      <c r="CT125" s="841"/>
      <c r="CU125" s="841"/>
      <c r="CV125" s="841"/>
      <c r="CW125" s="841"/>
      <c r="CX125" s="841"/>
      <c r="CY125" s="841"/>
      <c r="CZ125" s="841"/>
      <c r="DA125" s="841"/>
      <c r="DB125" s="841"/>
      <c r="DC125" s="841"/>
      <c r="DD125" s="841"/>
      <c r="DE125" s="841"/>
      <c r="DF125" s="842"/>
      <c r="DG125" s="894" t="s">
        <v>393</v>
      </c>
      <c r="DH125" s="875"/>
      <c r="DI125" s="875"/>
      <c r="DJ125" s="875"/>
      <c r="DK125" s="875"/>
      <c r="DL125" s="875" t="s">
        <v>130</v>
      </c>
      <c r="DM125" s="875"/>
      <c r="DN125" s="875"/>
      <c r="DO125" s="875"/>
      <c r="DP125" s="875"/>
      <c r="DQ125" s="875" t="s">
        <v>130</v>
      </c>
      <c r="DR125" s="875"/>
      <c r="DS125" s="875"/>
      <c r="DT125" s="875"/>
      <c r="DU125" s="875"/>
      <c r="DV125" s="876" t="s">
        <v>393</v>
      </c>
      <c r="DW125" s="876"/>
      <c r="DX125" s="876"/>
      <c r="DY125" s="876"/>
      <c r="DZ125" s="877"/>
    </row>
    <row r="126" spans="1:130" s="212" customFormat="1" ht="26.25" customHeight="1" thickBot="1" x14ac:dyDescent="0.2">
      <c r="A126" s="853"/>
      <c r="B126" s="854"/>
      <c r="C126" s="848" t="s">
        <v>465</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v>125350</v>
      </c>
      <c r="AB126" s="813"/>
      <c r="AC126" s="813"/>
      <c r="AD126" s="813"/>
      <c r="AE126" s="814"/>
      <c r="AF126" s="815">
        <v>114745</v>
      </c>
      <c r="AG126" s="813"/>
      <c r="AH126" s="813"/>
      <c r="AI126" s="813"/>
      <c r="AJ126" s="814"/>
      <c r="AK126" s="815">
        <v>70657</v>
      </c>
      <c r="AL126" s="813"/>
      <c r="AM126" s="813"/>
      <c r="AN126" s="813"/>
      <c r="AO126" s="814"/>
      <c r="AP126" s="857">
        <v>0.4</v>
      </c>
      <c r="AQ126" s="858"/>
      <c r="AR126" s="858"/>
      <c r="AS126" s="858"/>
      <c r="AT126" s="859"/>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887"/>
      <c r="CL126" s="888"/>
      <c r="CM126" s="888"/>
      <c r="CN126" s="888"/>
      <c r="CO126" s="889"/>
      <c r="CP126" s="848" t="s">
        <v>480</v>
      </c>
      <c r="CQ126" s="785"/>
      <c r="CR126" s="785"/>
      <c r="CS126" s="785"/>
      <c r="CT126" s="785"/>
      <c r="CU126" s="785"/>
      <c r="CV126" s="785"/>
      <c r="CW126" s="785"/>
      <c r="CX126" s="785"/>
      <c r="CY126" s="785"/>
      <c r="CZ126" s="785"/>
      <c r="DA126" s="785"/>
      <c r="DB126" s="785"/>
      <c r="DC126" s="785"/>
      <c r="DD126" s="785"/>
      <c r="DE126" s="785"/>
      <c r="DF126" s="786"/>
      <c r="DG126" s="849" t="s">
        <v>130</v>
      </c>
      <c r="DH126" s="850"/>
      <c r="DI126" s="850"/>
      <c r="DJ126" s="850"/>
      <c r="DK126" s="850"/>
      <c r="DL126" s="850" t="s">
        <v>130</v>
      </c>
      <c r="DM126" s="850"/>
      <c r="DN126" s="850"/>
      <c r="DO126" s="850"/>
      <c r="DP126" s="850"/>
      <c r="DQ126" s="850" t="s">
        <v>130</v>
      </c>
      <c r="DR126" s="850"/>
      <c r="DS126" s="850"/>
      <c r="DT126" s="850"/>
      <c r="DU126" s="850"/>
      <c r="DV126" s="827" t="s">
        <v>130</v>
      </c>
      <c r="DW126" s="827"/>
      <c r="DX126" s="827"/>
      <c r="DY126" s="827"/>
      <c r="DZ126" s="828"/>
    </row>
    <row r="127" spans="1:130" s="212" customFormat="1" ht="26.25" customHeight="1" x14ac:dyDescent="0.15">
      <c r="A127" s="855"/>
      <c r="B127" s="856"/>
      <c r="C127" s="871" t="s">
        <v>481</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t="s">
        <v>130</v>
      </c>
      <c r="AB127" s="813"/>
      <c r="AC127" s="813"/>
      <c r="AD127" s="813"/>
      <c r="AE127" s="814"/>
      <c r="AF127" s="815" t="s">
        <v>130</v>
      </c>
      <c r="AG127" s="813"/>
      <c r="AH127" s="813"/>
      <c r="AI127" s="813"/>
      <c r="AJ127" s="814"/>
      <c r="AK127" s="815" t="s">
        <v>130</v>
      </c>
      <c r="AL127" s="813"/>
      <c r="AM127" s="813"/>
      <c r="AN127" s="813"/>
      <c r="AO127" s="814"/>
      <c r="AP127" s="857" t="s">
        <v>130</v>
      </c>
      <c r="AQ127" s="858"/>
      <c r="AR127" s="858"/>
      <c r="AS127" s="858"/>
      <c r="AT127" s="859"/>
      <c r="AU127" s="214"/>
      <c r="AV127" s="214"/>
      <c r="AW127" s="214"/>
      <c r="AX127" s="874" t="s">
        <v>482</v>
      </c>
      <c r="AY127" s="845"/>
      <c r="AZ127" s="845"/>
      <c r="BA127" s="845"/>
      <c r="BB127" s="845"/>
      <c r="BC127" s="845"/>
      <c r="BD127" s="845"/>
      <c r="BE127" s="846"/>
      <c r="BF127" s="844" t="s">
        <v>483</v>
      </c>
      <c r="BG127" s="845"/>
      <c r="BH127" s="845"/>
      <c r="BI127" s="845"/>
      <c r="BJ127" s="845"/>
      <c r="BK127" s="845"/>
      <c r="BL127" s="846"/>
      <c r="BM127" s="844" t="s">
        <v>484</v>
      </c>
      <c r="BN127" s="845"/>
      <c r="BO127" s="845"/>
      <c r="BP127" s="845"/>
      <c r="BQ127" s="845"/>
      <c r="BR127" s="845"/>
      <c r="BS127" s="846"/>
      <c r="BT127" s="844" t="s">
        <v>485</v>
      </c>
      <c r="BU127" s="845"/>
      <c r="BV127" s="845"/>
      <c r="BW127" s="845"/>
      <c r="BX127" s="845"/>
      <c r="BY127" s="845"/>
      <c r="BZ127" s="847"/>
      <c r="CA127" s="214"/>
      <c r="CB127" s="214"/>
      <c r="CC127" s="214"/>
      <c r="CD127" s="237"/>
      <c r="CE127" s="237"/>
      <c r="CF127" s="237"/>
      <c r="CG127" s="214"/>
      <c r="CH127" s="214"/>
      <c r="CI127" s="214"/>
      <c r="CJ127" s="236"/>
      <c r="CK127" s="887"/>
      <c r="CL127" s="888"/>
      <c r="CM127" s="888"/>
      <c r="CN127" s="888"/>
      <c r="CO127" s="889"/>
      <c r="CP127" s="848" t="s">
        <v>486</v>
      </c>
      <c r="CQ127" s="785"/>
      <c r="CR127" s="785"/>
      <c r="CS127" s="785"/>
      <c r="CT127" s="785"/>
      <c r="CU127" s="785"/>
      <c r="CV127" s="785"/>
      <c r="CW127" s="785"/>
      <c r="CX127" s="785"/>
      <c r="CY127" s="785"/>
      <c r="CZ127" s="785"/>
      <c r="DA127" s="785"/>
      <c r="DB127" s="785"/>
      <c r="DC127" s="785"/>
      <c r="DD127" s="785"/>
      <c r="DE127" s="785"/>
      <c r="DF127" s="786"/>
      <c r="DG127" s="849" t="s">
        <v>393</v>
      </c>
      <c r="DH127" s="850"/>
      <c r="DI127" s="850"/>
      <c r="DJ127" s="850"/>
      <c r="DK127" s="850"/>
      <c r="DL127" s="850" t="s">
        <v>130</v>
      </c>
      <c r="DM127" s="850"/>
      <c r="DN127" s="850"/>
      <c r="DO127" s="850"/>
      <c r="DP127" s="850"/>
      <c r="DQ127" s="850" t="s">
        <v>130</v>
      </c>
      <c r="DR127" s="850"/>
      <c r="DS127" s="850"/>
      <c r="DT127" s="850"/>
      <c r="DU127" s="850"/>
      <c r="DV127" s="827" t="s">
        <v>130</v>
      </c>
      <c r="DW127" s="827"/>
      <c r="DX127" s="827"/>
      <c r="DY127" s="827"/>
      <c r="DZ127" s="828"/>
    </row>
    <row r="128" spans="1:130" s="212" customFormat="1" ht="26.25" customHeight="1" thickBot="1" x14ac:dyDescent="0.2">
      <c r="A128" s="829" t="s">
        <v>487</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488</v>
      </c>
      <c r="X128" s="831"/>
      <c r="Y128" s="831"/>
      <c r="Z128" s="832"/>
      <c r="AA128" s="833">
        <v>560605</v>
      </c>
      <c r="AB128" s="834"/>
      <c r="AC128" s="834"/>
      <c r="AD128" s="834"/>
      <c r="AE128" s="835"/>
      <c r="AF128" s="836">
        <v>409512</v>
      </c>
      <c r="AG128" s="834"/>
      <c r="AH128" s="834"/>
      <c r="AI128" s="834"/>
      <c r="AJ128" s="835"/>
      <c r="AK128" s="836">
        <v>530946</v>
      </c>
      <c r="AL128" s="834"/>
      <c r="AM128" s="834"/>
      <c r="AN128" s="834"/>
      <c r="AO128" s="835"/>
      <c r="AP128" s="837"/>
      <c r="AQ128" s="838"/>
      <c r="AR128" s="838"/>
      <c r="AS128" s="838"/>
      <c r="AT128" s="839"/>
      <c r="AU128" s="214"/>
      <c r="AV128" s="214"/>
      <c r="AW128" s="214"/>
      <c r="AX128" s="840" t="s">
        <v>489</v>
      </c>
      <c r="AY128" s="841"/>
      <c r="AZ128" s="841"/>
      <c r="BA128" s="841"/>
      <c r="BB128" s="841"/>
      <c r="BC128" s="841"/>
      <c r="BD128" s="841"/>
      <c r="BE128" s="842"/>
      <c r="BF128" s="819" t="s">
        <v>130</v>
      </c>
      <c r="BG128" s="820"/>
      <c r="BH128" s="820"/>
      <c r="BI128" s="820"/>
      <c r="BJ128" s="820"/>
      <c r="BK128" s="820"/>
      <c r="BL128" s="843"/>
      <c r="BM128" s="819">
        <v>12.54</v>
      </c>
      <c r="BN128" s="820"/>
      <c r="BO128" s="820"/>
      <c r="BP128" s="820"/>
      <c r="BQ128" s="820"/>
      <c r="BR128" s="820"/>
      <c r="BS128" s="843"/>
      <c r="BT128" s="819">
        <v>20</v>
      </c>
      <c r="BU128" s="820"/>
      <c r="BV128" s="820"/>
      <c r="BW128" s="820"/>
      <c r="BX128" s="820"/>
      <c r="BY128" s="820"/>
      <c r="BZ128" s="821"/>
      <c r="CA128" s="237"/>
      <c r="CB128" s="237"/>
      <c r="CC128" s="237"/>
      <c r="CD128" s="237"/>
      <c r="CE128" s="237"/>
      <c r="CF128" s="237"/>
      <c r="CG128" s="214"/>
      <c r="CH128" s="214"/>
      <c r="CI128" s="214"/>
      <c r="CJ128" s="236"/>
      <c r="CK128" s="890"/>
      <c r="CL128" s="891"/>
      <c r="CM128" s="891"/>
      <c r="CN128" s="891"/>
      <c r="CO128" s="892"/>
      <c r="CP128" s="822" t="s">
        <v>490</v>
      </c>
      <c r="CQ128" s="763"/>
      <c r="CR128" s="763"/>
      <c r="CS128" s="763"/>
      <c r="CT128" s="763"/>
      <c r="CU128" s="763"/>
      <c r="CV128" s="763"/>
      <c r="CW128" s="763"/>
      <c r="CX128" s="763"/>
      <c r="CY128" s="763"/>
      <c r="CZ128" s="763"/>
      <c r="DA128" s="763"/>
      <c r="DB128" s="763"/>
      <c r="DC128" s="763"/>
      <c r="DD128" s="763"/>
      <c r="DE128" s="763"/>
      <c r="DF128" s="764"/>
      <c r="DG128" s="823" t="s">
        <v>130</v>
      </c>
      <c r="DH128" s="824"/>
      <c r="DI128" s="824"/>
      <c r="DJ128" s="824"/>
      <c r="DK128" s="824"/>
      <c r="DL128" s="824" t="s">
        <v>130</v>
      </c>
      <c r="DM128" s="824"/>
      <c r="DN128" s="824"/>
      <c r="DO128" s="824"/>
      <c r="DP128" s="824"/>
      <c r="DQ128" s="824" t="s">
        <v>393</v>
      </c>
      <c r="DR128" s="824"/>
      <c r="DS128" s="824"/>
      <c r="DT128" s="824"/>
      <c r="DU128" s="824"/>
      <c r="DV128" s="825" t="s">
        <v>130</v>
      </c>
      <c r="DW128" s="825"/>
      <c r="DX128" s="825"/>
      <c r="DY128" s="825"/>
      <c r="DZ128" s="826"/>
    </row>
    <row r="129" spans="1:131" s="212" customFormat="1" ht="26.25" customHeight="1" x14ac:dyDescent="0.15">
      <c r="A129" s="807" t="s">
        <v>107</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491</v>
      </c>
      <c r="X129" s="810"/>
      <c r="Y129" s="810"/>
      <c r="Z129" s="811"/>
      <c r="AA129" s="812">
        <v>17400846</v>
      </c>
      <c r="AB129" s="813"/>
      <c r="AC129" s="813"/>
      <c r="AD129" s="813"/>
      <c r="AE129" s="814"/>
      <c r="AF129" s="815">
        <v>17817060</v>
      </c>
      <c r="AG129" s="813"/>
      <c r="AH129" s="813"/>
      <c r="AI129" s="813"/>
      <c r="AJ129" s="814"/>
      <c r="AK129" s="815">
        <v>19039929</v>
      </c>
      <c r="AL129" s="813"/>
      <c r="AM129" s="813"/>
      <c r="AN129" s="813"/>
      <c r="AO129" s="814"/>
      <c r="AP129" s="816"/>
      <c r="AQ129" s="817"/>
      <c r="AR129" s="817"/>
      <c r="AS129" s="817"/>
      <c r="AT129" s="818"/>
      <c r="AU129" s="215"/>
      <c r="AV129" s="215"/>
      <c r="AW129" s="215"/>
      <c r="AX129" s="784" t="s">
        <v>492</v>
      </c>
      <c r="AY129" s="785"/>
      <c r="AZ129" s="785"/>
      <c r="BA129" s="785"/>
      <c r="BB129" s="785"/>
      <c r="BC129" s="785"/>
      <c r="BD129" s="785"/>
      <c r="BE129" s="786"/>
      <c r="BF129" s="803" t="s">
        <v>130</v>
      </c>
      <c r="BG129" s="804"/>
      <c r="BH129" s="804"/>
      <c r="BI129" s="804"/>
      <c r="BJ129" s="804"/>
      <c r="BK129" s="804"/>
      <c r="BL129" s="805"/>
      <c r="BM129" s="803">
        <v>17.54</v>
      </c>
      <c r="BN129" s="804"/>
      <c r="BO129" s="804"/>
      <c r="BP129" s="804"/>
      <c r="BQ129" s="804"/>
      <c r="BR129" s="804"/>
      <c r="BS129" s="805"/>
      <c r="BT129" s="803">
        <v>30</v>
      </c>
      <c r="BU129" s="804"/>
      <c r="BV129" s="804"/>
      <c r="BW129" s="804"/>
      <c r="BX129" s="804"/>
      <c r="BY129" s="804"/>
      <c r="BZ129" s="806"/>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15">
      <c r="A130" s="807" t="s">
        <v>493</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494</v>
      </c>
      <c r="X130" s="810"/>
      <c r="Y130" s="810"/>
      <c r="Z130" s="811"/>
      <c r="AA130" s="812">
        <v>2019249</v>
      </c>
      <c r="AB130" s="813"/>
      <c r="AC130" s="813"/>
      <c r="AD130" s="813"/>
      <c r="AE130" s="814"/>
      <c r="AF130" s="815">
        <v>2178153</v>
      </c>
      <c r="AG130" s="813"/>
      <c r="AH130" s="813"/>
      <c r="AI130" s="813"/>
      <c r="AJ130" s="814"/>
      <c r="AK130" s="815">
        <v>2313638</v>
      </c>
      <c r="AL130" s="813"/>
      <c r="AM130" s="813"/>
      <c r="AN130" s="813"/>
      <c r="AO130" s="814"/>
      <c r="AP130" s="816"/>
      <c r="AQ130" s="817"/>
      <c r="AR130" s="817"/>
      <c r="AS130" s="817"/>
      <c r="AT130" s="818"/>
      <c r="AU130" s="215"/>
      <c r="AV130" s="215"/>
      <c r="AW130" s="215"/>
      <c r="AX130" s="784" t="s">
        <v>495</v>
      </c>
      <c r="AY130" s="785"/>
      <c r="AZ130" s="785"/>
      <c r="BA130" s="785"/>
      <c r="BB130" s="785"/>
      <c r="BC130" s="785"/>
      <c r="BD130" s="785"/>
      <c r="BE130" s="786"/>
      <c r="BF130" s="787">
        <v>5.8</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496</v>
      </c>
      <c r="X131" s="794"/>
      <c r="Y131" s="794"/>
      <c r="Z131" s="795"/>
      <c r="AA131" s="796">
        <v>15381597</v>
      </c>
      <c r="AB131" s="797"/>
      <c r="AC131" s="797"/>
      <c r="AD131" s="797"/>
      <c r="AE131" s="798"/>
      <c r="AF131" s="799">
        <v>15638907</v>
      </c>
      <c r="AG131" s="797"/>
      <c r="AH131" s="797"/>
      <c r="AI131" s="797"/>
      <c r="AJ131" s="798"/>
      <c r="AK131" s="799">
        <v>16726291</v>
      </c>
      <c r="AL131" s="797"/>
      <c r="AM131" s="797"/>
      <c r="AN131" s="797"/>
      <c r="AO131" s="798"/>
      <c r="AP131" s="800"/>
      <c r="AQ131" s="801"/>
      <c r="AR131" s="801"/>
      <c r="AS131" s="801"/>
      <c r="AT131" s="802"/>
      <c r="AU131" s="215"/>
      <c r="AV131" s="215"/>
      <c r="AW131" s="215"/>
      <c r="AX131" s="762" t="s">
        <v>497</v>
      </c>
      <c r="AY131" s="763"/>
      <c r="AZ131" s="763"/>
      <c r="BA131" s="763"/>
      <c r="BB131" s="763"/>
      <c r="BC131" s="763"/>
      <c r="BD131" s="763"/>
      <c r="BE131" s="764"/>
      <c r="BF131" s="765">
        <v>17.600000000000001</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15">
      <c r="A132" s="771" t="s">
        <v>498</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499</v>
      </c>
      <c r="W132" s="775"/>
      <c r="X132" s="775"/>
      <c r="Y132" s="775"/>
      <c r="Z132" s="776"/>
      <c r="AA132" s="777">
        <v>5.4370167150000004</v>
      </c>
      <c r="AB132" s="778"/>
      <c r="AC132" s="778"/>
      <c r="AD132" s="778"/>
      <c r="AE132" s="779"/>
      <c r="AF132" s="780">
        <v>6.9035195360000001</v>
      </c>
      <c r="AG132" s="778"/>
      <c r="AH132" s="778"/>
      <c r="AI132" s="778"/>
      <c r="AJ132" s="779"/>
      <c r="AK132" s="780">
        <v>5.3034411510000004</v>
      </c>
      <c r="AL132" s="778"/>
      <c r="AM132" s="778"/>
      <c r="AN132" s="778"/>
      <c r="AO132" s="779"/>
      <c r="AP132" s="781"/>
      <c r="AQ132" s="782"/>
      <c r="AR132" s="782"/>
      <c r="AS132" s="782"/>
      <c r="AT132" s="783"/>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500</v>
      </c>
      <c r="W133" s="754"/>
      <c r="X133" s="754"/>
      <c r="Y133" s="754"/>
      <c r="Z133" s="755"/>
      <c r="AA133" s="756">
        <v>4.4000000000000004</v>
      </c>
      <c r="AB133" s="757"/>
      <c r="AC133" s="757"/>
      <c r="AD133" s="757"/>
      <c r="AE133" s="758"/>
      <c r="AF133" s="756">
        <v>5.5</v>
      </c>
      <c r="AG133" s="757"/>
      <c r="AH133" s="757"/>
      <c r="AI133" s="757"/>
      <c r="AJ133" s="758"/>
      <c r="AK133" s="756">
        <v>5.8</v>
      </c>
      <c r="AL133" s="757"/>
      <c r="AM133" s="757"/>
      <c r="AN133" s="757"/>
      <c r="AO133" s="758"/>
      <c r="AP133" s="759"/>
      <c r="AQ133" s="760"/>
      <c r="AR133" s="760"/>
      <c r="AS133" s="760"/>
      <c r="AT133" s="761"/>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KACF1ckfjWkmfdUypucciNgt6vubNcpLdptSYPtTI342XGCtMWHL2XYvEHgDs9YkMe+YxH9fxAZe2hH0bEvtWQ==" saltValue="v++O3Hrf+zSLqA+qZeVPB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501</v>
      </c>
    </row>
    <row r="98" spans="24:120" hidden="1" x14ac:dyDescent="0.15">
      <c r="CS98" s="241"/>
      <c r="CX98" s="241"/>
      <c r="DC98" s="241"/>
      <c r="DH98" s="241"/>
    </row>
    <row r="99" spans="24:120" hidden="1" x14ac:dyDescent="0.15">
      <c r="CS99" s="241"/>
      <c r="CX99" s="241"/>
      <c r="DC99" s="241"/>
      <c r="DH99" s="241"/>
    </row>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sheetData>
  <sheetProtection algorithmName="SHA-512" hashValue="6DqZLg0/10zuikycF7TuhvnOawjLxfaAT/OKFYxEXPcIciD/x5FeV4VXxGNt89Na5/Ut0WViMt3AkCoOyTtHBg==" saltValue="mhgr2LJMkU2yEKcSN3P5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7wB5TvOezr/dOPQ+cNhU7nfb/0M7wYBzfBRdFfdKazb8U0eOgqSfwSrnXKevwPH5/jJxNQmleg7J24F6scTOQ==" saltValue="kx0bf/zRmHg8ownqsyoI9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502</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503</v>
      </c>
      <c r="AL6" s="249"/>
      <c r="AM6" s="249"/>
      <c r="AN6" s="249"/>
      <c r="AO6" s="244"/>
      <c r="AP6" s="244"/>
      <c r="AQ6" s="244"/>
      <c r="AR6" s="244"/>
    </row>
    <row r="7" spans="1:46" ht="13.5" customHeight="1" x14ac:dyDescent="0.15">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54" t="s">
        <v>504</v>
      </c>
      <c r="AP7" s="254"/>
      <c r="AQ7" s="255" t="s">
        <v>505</v>
      </c>
      <c r="AR7" s="256"/>
    </row>
    <row r="8" spans="1:46" x14ac:dyDescent="0.15">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55"/>
      <c r="AP8" s="260" t="s">
        <v>506</v>
      </c>
      <c r="AQ8" s="261" t="s">
        <v>507</v>
      </c>
      <c r="AR8" s="262" t="s">
        <v>508</v>
      </c>
    </row>
    <row r="9" spans="1:46" x14ac:dyDescent="0.15">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66" t="s">
        <v>509</v>
      </c>
      <c r="AL9" s="1167"/>
      <c r="AM9" s="1167"/>
      <c r="AN9" s="1168"/>
      <c r="AO9" s="263">
        <v>4884816</v>
      </c>
      <c r="AP9" s="263">
        <v>56660</v>
      </c>
      <c r="AQ9" s="264">
        <v>65025</v>
      </c>
      <c r="AR9" s="265">
        <v>-12.9</v>
      </c>
    </row>
    <row r="10" spans="1:46" ht="13.5" customHeight="1" x14ac:dyDescent="0.15">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66" t="s">
        <v>510</v>
      </c>
      <c r="AL10" s="1167"/>
      <c r="AM10" s="1167"/>
      <c r="AN10" s="1168"/>
      <c r="AO10" s="266">
        <v>652036</v>
      </c>
      <c r="AP10" s="266">
        <v>7563</v>
      </c>
      <c r="AQ10" s="267">
        <v>6119</v>
      </c>
      <c r="AR10" s="268">
        <v>23.6</v>
      </c>
    </row>
    <row r="11" spans="1:46" ht="13.5" customHeight="1" x14ac:dyDescent="0.15">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66" t="s">
        <v>511</v>
      </c>
      <c r="AL11" s="1167"/>
      <c r="AM11" s="1167"/>
      <c r="AN11" s="1168"/>
      <c r="AO11" s="266">
        <v>43815</v>
      </c>
      <c r="AP11" s="266">
        <v>508</v>
      </c>
      <c r="AQ11" s="267">
        <v>1220</v>
      </c>
      <c r="AR11" s="268">
        <v>-58.4</v>
      </c>
    </row>
    <row r="12" spans="1:46" ht="13.5" customHeight="1" x14ac:dyDescent="0.15">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66" t="s">
        <v>512</v>
      </c>
      <c r="AL12" s="1167"/>
      <c r="AM12" s="1167"/>
      <c r="AN12" s="1168"/>
      <c r="AO12" s="266">
        <v>34962</v>
      </c>
      <c r="AP12" s="266">
        <v>406</v>
      </c>
      <c r="AQ12" s="267">
        <v>12</v>
      </c>
      <c r="AR12" s="268">
        <v>3283.3</v>
      </c>
    </row>
    <row r="13" spans="1:46" ht="13.5" customHeight="1" x14ac:dyDescent="0.15">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66" t="s">
        <v>513</v>
      </c>
      <c r="AL13" s="1167"/>
      <c r="AM13" s="1167"/>
      <c r="AN13" s="1168"/>
      <c r="AO13" s="266">
        <v>204745</v>
      </c>
      <c r="AP13" s="266">
        <v>2375</v>
      </c>
      <c r="AQ13" s="267">
        <v>2792</v>
      </c>
      <c r="AR13" s="268">
        <v>-14.9</v>
      </c>
    </row>
    <row r="14" spans="1:46" ht="13.5" customHeight="1" x14ac:dyDescent="0.15">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66" t="s">
        <v>514</v>
      </c>
      <c r="AL14" s="1167"/>
      <c r="AM14" s="1167"/>
      <c r="AN14" s="1168"/>
      <c r="AO14" s="266">
        <v>87719</v>
      </c>
      <c r="AP14" s="266">
        <v>1017</v>
      </c>
      <c r="AQ14" s="267">
        <v>1408</v>
      </c>
      <c r="AR14" s="268">
        <v>-27.8</v>
      </c>
    </row>
    <row r="15" spans="1:46" ht="13.5" customHeight="1" x14ac:dyDescent="0.15">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69" t="s">
        <v>515</v>
      </c>
      <c r="AL15" s="1170"/>
      <c r="AM15" s="1170"/>
      <c r="AN15" s="1171"/>
      <c r="AO15" s="266">
        <v>-259699</v>
      </c>
      <c r="AP15" s="266">
        <v>-3012</v>
      </c>
      <c r="AQ15" s="267">
        <v>-3962</v>
      </c>
      <c r="AR15" s="268">
        <v>-24</v>
      </c>
    </row>
    <row r="16" spans="1:46" x14ac:dyDescent="0.15">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69" t="s">
        <v>188</v>
      </c>
      <c r="AL16" s="1170"/>
      <c r="AM16" s="1170"/>
      <c r="AN16" s="1171"/>
      <c r="AO16" s="266">
        <v>5648394</v>
      </c>
      <c r="AP16" s="266">
        <v>65517</v>
      </c>
      <c r="AQ16" s="267">
        <v>72615</v>
      </c>
      <c r="AR16" s="268">
        <v>-9.8000000000000007</v>
      </c>
    </row>
    <row r="17" spans="1:46" x14ac:dyDescent="0.15">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x14ac:dyDescent="0.15">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x14ac:dyDescent="0.15">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516</v>
      </c>
      <c r="AL19" s="244"/>
      <c r="AM19" s="244"/>
      <c r="AN19" s="244"/>
      <c r="AO19" s="244"/>
      <c r="AP19" s="244"/>
      <c r="AQ19" s="244"/>
      <c r="AR19" s="244"/>
    </row>
    <row r="20" spans="1:46" x14ac:dyDescent="0.15">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517</v>
      </c>
      <c r="AP20" s="275" t="s">
        <v>518</v>
      </c>
      <c r="AQ20" s="276" t="s">
        <v>519</v>
      </c>
      <c r="AR20" s="277"/>
    </row>
    <row r="21" spans="1:46" s="283" customFormat="1" x14ac:dyDescent="0.15">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72" t="s">
        <v>520</v>
      </c>
      <c r="AL21" s="1173"/>
      <c r="AM21" s="1173"/>
      <c r="AN21" s="1174"/>
      <c r="AO21" s="279">
        <v>5.71</v>
      </c>
      <c r="AP21" s="280">
        <v>6.51</v>
      </c>
      <c r="AQ21" s="281">
        <v>-0.8</v>
      </c>
      <c r="AR21" s="249"/>
      <c r="AS21" s="282"/>
      <c r="AT21" s="278"/>
    </row>
    <row r="22" spans="1:46" s="283" customFormat="1" x14ac:dyDescent="0.15">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72" t="s">
        <v>521</v>
      </c>
      <c r="AL22" s="1173"/>
      <c r="AM22" s="1173"/>
      <c r="AN22" s="1174"/>
      <c r="AO22" s="284">
        <v>99.2</v>
      </c>
      <c r="AP22" s="285">
        <v>98.4</v>
      </c>
      <c r="AQ22" s="286">
        <v>0.8</v>
      </c>
      <c r="AR22" s="270"/>
      <c r="AS22" s="282"/>
      <c r="AT22" s="278"/>
    </row>
    <row r="23" spans="1:46" s="283" customFormat="1" x14ac:dyDescent="0.15">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x14ac:dyDescent="0.15">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x14ac:dyDescent="0.15">
      <c r="A26" s="1165" t="s">
        <v>522</v>
      </c>
      <c r="B26" s="1165"/>
      <c r="C26" s="1165"/>
      <c r="D26" s="1165"/>
      <c r="E26" s="1165"/>
      <c r="F26" s="1165"/>
      <c r="G26" s="1165"/>
      <c r="H26" s="1165"/>
      <c r="I26" s="1165"/>
      <c r="J26" s="1165"/>
      <c r="K26" s="1165"/>
      <c r="L26" s="1165"/>
      <c r="M26" s="1165"/>
      <c r="N26" s="1165"/>
      <c r="O26" s="1165"/>
      <c r="P26" s="1165"/>
      <c r="Q26" s="1165"/>
      <c r="R26" s="1165"/>
      <c r="S26" s="1165"/>
      <c r="T26" s="1165"/>
      <c r="U26" s="1165"/>
      <c r="V26" s="1165"/>
      <c r="W26" s="1165"/>
      <c r="X26" s="1165"/>
      <c r="Y26" s="1165"/>
      <c r="Z26" s="1165"/>
      <c r="AA26" s="1165"/>
      <c r="AB26" s="1165"/>
      <c r="AC26" s="1165"/>
      <c r="AD26" s="1165"/>
      <c r="AE26" s="1165"/>
      <c r="AF26" s="1165"/>
      <c r="AG26" s="1165"/>
      <c r="AH26" s="1165"/>
      <c r="AI26" s="1165"/>
      <c r="AJ26" s="1165"/>
      <c r="AK26" s="1165"/>
      <c r="AL26" s="1165"/>
      <c r="AM26" s="1165"/>
      <c r="AN26" s="1165"/>
      <c r="AO26" s="1165"/>
      <c r="AP26" s="1165"/>
      <c r="AQ26" s="1165"/>
      <c r="AR26" s="1165"/>
      <c r="AS26" s="1165"/>
      <c r="AT26" s="249"/>
    </row>
    <row r="27" spans="1:46" x14ac:dyDescent="0.15">
      <c r="A27" s="291"/>
      <c r="AO27" s="244"/>
      <c r="AP27" s="244"/>
      <c r="AQ27" s="244"/>
      <c r="AR27" s="244"/>
      <c r="AS27" s="244"/>
      <c r="AT27" s="244"/>
    </row>
    <row r="28" spans="1:46" ht="17.25" x14ac:dyDescent="0.15">
      <c r="A28" s="245" t="s">
        <v>523</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x14ac:dyDescent="0.15">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524</v>
      </c>
      <c r="AL29" s="249"/>
      <c r="AM29" s="249"/>
      <c r="AN29" s="249"/>
      <c r="AO29" s="244"/>
      <c r="AP29" s="244"/>
      <c r="AQ29" s="244"/>
      <c r="AR29" s="244"/>
      <c r="AS29" s="293"/>
    </row>
    <row r="30" spans="1:46" ht="13.5" customHeight="1" x14ac:dyDescent="0.15">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54" t="s">
        <v>504</v>
      </c>
      <c r="AP30" s="254"/>
      <c r="AQ30" s="255" t="s">
        <v>505</v>
      </c>
      <c r="AR30" s="256"/>
    </row>
    <row r="31" spans="1:46" x14ac:dyDescent="0.15">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55"/>
      <c r="AP31" s="260" t="s">
        <v>506</v>
      </c>
      <c r="AQ31" s="261" t="s">
        <v>507</v>
      </c>
      <c r="AR31" s="262" t="s">
        <v>508</v>
      </c>
    </row>
    <row r="32" spans="1:46" ht="27" customHeight="1" x14ac:dyDescent="0.15">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56" t="s">
        <v>525</v>
      </c>
      <c r="AL32" s="1157"/>
      <c r="AM32" s="1157"/>
      <c r="AN32" s="1158"/>
      <c r="AO32" s="294">
        <v>2928148</v>
      </c>
      <c r="AP32" s="294">
        <v>33964</v>
      </c>
      <c r="AQ32" s="295">
        <v>34910</v>
      </c>
      <c r="AR32" s="296">
        <v>-2.7</v>
      </c>
    </row>
    <row r="33" spans="1:46" ht="13.5" customHeight="1" x14ac:dyDescent="0.15">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56" t="s">
        <v>526</v>
      </c>
      <c r="AL33" s="1157"/>
      <c r="AM33" s="1157"/>
      <c r="AN33" s="1158"/>
      <c r="AO33" s="294" t="s">
        <v>527</v>
      </c>
      <c r="AP33" s="294" t="s">
        <v>527</v>
      </c>
      <c r="AQ33" s="295" t="s">
        <v>527</v>
      </c>
      <c r="AR33" s="296" t="s">
        <v>527</v>
      </c>
    </row>
    <row r="34" spans="1:46" ht="27" customHeight="1" x14ac:dyDescent="0.15">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56" t="s">
        <v>528</v>
      </c>
      <c r="AL34" s="1157"/>
      <c r="AM34" s="1157"/>
      <c r="AN34" s="1158"/>
      <c r="AO34" s="294" t="s">
        <v>527</v>
      </c>
      <c r="AP34" s="294" t="s">
        <v>527</v>
      </c>
      <c r="AQ34" s="295">
        <v>4</v>
      </c>
      <c r="AR34" s="296" t="s">
        <v>527</v>
      </c>
    </row>
    <row r="35" spans="1:46" ht="27" customHeight="1" x14ac:dyDescent="0.15">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56" t="s">
        <v>529</v>
      </c>
      <c r="AL35" s="1157"/>
      <c r="AM35" s="1157"/>
      <c r="AN35" s="1158"/>
      <c r="AO35" s="294">
        <v>513407</v>
      </c>
      <c r="AP35" s="294">
        <v>5955</v>
      </c>
      <c r="AQ35" s="295">
        <v>8517</v>
      </c>
      <c r="AR35" s="296">
        <v>-30.1</v>
      </c>
    </row>
    <row r="36" spans="1:46" ht="27" customHeight="1" x14ac:dyDescent="0.15">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56" t="s">
        <v>530</v>
      </c>
      <c r="AL36" s="1157"/>
      <c r="AM36" s="1157"/>
      <c r="AN36" s="1158"/>
      <c r="AO36" s="294">
        <v>132438</v>
      </c>
      <c r="AP36" s="294">
        <v>1536</v>
      </c>
      <c r="AQ36" s="295">
        <v>1600</v>
      </c>
      <c r="AR36" s="296">
        <v>-4</v>
      </c>
    </row>
    <row r="37" spans="1:46" ht="13.5" customHeight="1" x14ac:dyDescent="0.15">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56" t="s">
        <v>531</v>
      </c>
      <c r="AL37" s="1157"/>
      <c r="AM37" s="1157"/>
      <c r="AN37" s="1158"/>
      <c r="AO37" s="294">
        <v>157660</v>
      </c>
      <c r="AP37" s="294">
        <v>1829</v>
      </c>
      <c r="AQ37" s="295">
        <v>1669</v>
      </c>
      <c r="AR37" s="296">
        <v>9.6</v>
      </c>
    </row>
    <row r="38" spans="1:46" ht="27" customHeight="1" x14ac:dyDescent="0.15">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59" t="s">
        <v>532</v>
      </c>
      <c r="AL38" s="1160"/>
      <c r="AM38" s="1160"/>
      <c r="AN38" s="1161"/>
      <c r="AO38" s="297" t="s">
        <v>527</v>
      </c>
      <c r="AP38" s="297" t="s">
        <v>527</v>
      </c>
      <c r="AQ38" s="298">
        <v>1</v>
      </c>
      <c r="AR38" s="286" t="s">
        <v>527</v>
      </c>
      <c r="AS38" s="293"/>
    </row>
    <row r="39" spans="1:46" x14ac:dyDescent="0.15">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59" t="s">
        <v>533</v>
      </c>
      <c r="AL39" s="1160"/>
      <c r="AM39" s="1160"/>
      <c r="AN39" s="1161"/>
      <c r="AO39" s="294">
        <v>-530946</v>
      </c>
      <c r="AP39" s="294">
        <v>-6159</v>
      </c>
      <c r="AQ39" s="295">
        <v>-6461</v>
      </c>
      <c r="AR39" s="296">
        <v>-4.7</v>
      </c>
      <c r="AS39" s="293"/>
    </row>
    <row r="40" spans="1:46" ht="27" customHeight="1" x14ac:dyDescent="0.15">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56" t="s">
        <v>534</v>
      </c>
      <c r="AL40" s="1157"/>
      <c r="AM40" s="1157"/>
      <c r="AN40" s="1158"/>
      <c r="AO40" s="294">
        <v>-2313638</v>
      </c>
      <c r="AP40" s="294">
        <v>-26836</v>
      </c>
      <c r="AQ40" s="295">
        <v>-28321</v>
      </c>
      <c r="AR40" s="296">
        <v>-5.2</v>
      </c>
      <c r="AS40" s="293"/>
    </row>
    <row r="41" spans="1:46" x14ac:dyDescent="0.15">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62" t="s">
        <v>297</v>
      </c>
      <c r="AL41" s="1163"/>
      <c r="AM41" s="1163"/>
      <c r="AN41" s="1164"/>
      <c r="AO41" s="294">
        <v>887069</v>
      </c>
      <c r="AP41" s="294">
        <v>10289</v>
      </c>
      <c r="AQ41" s="295">
        <v>11918</v>
      </c>
      <c r="AR41" s="296">
        <v>-13.7</v>
      </c>
      <c r="AS41" s="293"/>
    </row>
    <row r="42" spans="1:46" x14ac:dyDescent="0.15">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535</v>
      </c>
      <c r="AL42" s="244"/>
      <c r="AM42" s="244"/>
      <c r="AN42" s="244"/>
      <c r="AO42" s="244"/>
      <c r="AP42" s="244"/>
      <c r="AQ42" s="270"/>
      <c r="AR42" s="270"/>
      <c r="AS42" s="293"/>
    </row>
    <row r="43" spans="1:46" x14ac:dyDescent="0.15">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x14ac:dyDescent="0.15">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15">
      <c r="A47" s="303" t="s">
        <v>536</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x14ac:dyDescent="0.15">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537</v>
      </c>
      <c r="AL48" s="304"/>
      <c r="AM48" s="304"/>
      <c r="AN48" s="304"/>
      <c r="AO48" s="304"/>
      <c r="AP48" s="304"/>
      <c r="AQ48" s="305"/>
      <c r="AR48" s="304"/>
    </row>
    <row r="49" spans="1:44" ht="13.5" customHeight="1" x14ac:dyDescent="0.15">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49" t="s">
        <v>504</v>
      </c>
      <c r="AN49" s="1151" t="s">
        <v>538</v>
      </c>
      <c r="AO49" s="1152"/>
      <c r="AP49" s="1152"/>
      <c r="AQ49" s="1152"/>
      <c r="AR49" s="1153"/>
    </row>
    <row r="50" spans="1:44" x14ac:dyDescent="0.15">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50"/>
      <c r="AN50" s="310" t="s">
        <v>539</v>
      </c>
      <c r="AO50" s="311" t="s">
        <v>540</v>
      </c>
      <c r="AP50" s="312" t="s">
        <v>541</v>
      </c>
      <c r="AQ50" s="313" t="s">
        <v>542</v>
      </c>
      <c r="AR50" s="314" t="s">
        <v>543</v>
      </c>
    </row>
    <row r="51" spans="1:44" x14ac:dyDescent="0.15">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544</v>
      </c>
      <c r="AL51" s="307"/>
      <c r="AM51" s="315">
        <v>3971037</v>
      </c>
      <c r="AN51" s="316">
        <v>46351</v>
      </c>
      <c r="AO51" s="317">
        <v>9.3000000000000007</v>
      </c>
      <c r="AP51" s="318">
        <v>54110</v>
      </c>
      <c r="AQ51" s="319">
        <v>-5.6</v>
      </c>
      <c r="AR51" s="320">
        <v>14.9</v>
      </c>
    </row>
    <row r="52" spans="1:44" x14ac:dyDescent="0.15">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545</v>
      </c>
      <c r="AM52" s="323">
        <v>3192680</v>
      </c>
      <c r="AN52" s="324">
        <v>37266</v>
      </c>
      <c r="AO52" s="325">
        <v>13.7</v>
      </c>
      <c r="AP52" s="326">
        <v>30620</v>
      </c>
      <c r="AQ52" s="327">
        <v>-6.6</v>
      </c>
      <c r="AR52" s="328">
        <v>20.3</v>
      </c>
    </row>
    <row r="53" spans="1:44" x14ac:dyDescent="0.15">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546</v>
      </c>
      <c r="AL53" s="307"/>
      <c r="AM53" s="315">
        <v>2507685</v>
      </c>
      <c r="AN53" s="316">
        <v>29111</v>
      </c>
      <c r="AO53" s="317">
        <v>-37.200000000000003</v>
      </c>
      <c r="AP53" s="318">
        <v>54684</v>
      </c>
      <c r="AQ53" s="319">
        <v>1.1000000000000001</v>
      </c>
      <c r="AR53" s="320">
        <v>-38.299999999999997</v>
      </c>
    </row>
    <row r="54" spans="1:44" x14ac:dyDescent="0.15">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545</v>
      </c>
      <c r="AM54" s="323">
        <v>2315955</v>
      </c>
      <c r="AN54" s="324">
        <v>26885</v>
      </c>
      <c r="AO54" s="325">
        <v>-27.9</v>
      </c>
      <c r="AP54" s="326">
        <v>32829</v>
      </c>
      <c r="AQ54" s="327">
        <v>7.2</v>
      </c>
      <c r="AR54" s="328">
        <v>-35.1</v>
      </c>
    </row>
    <row r="55" spans="1:44" x14ac:dyDescent="0.15">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547</v>
      </c>
      <c r="AL55" s="307"/>
      <c r="AM55" s="315">
        <v>2841067</v>
      </c>
      <c r="AN55" s="316">
        <v>32922</v>
      </c>
      <c r="AO55" s="317">
        <v>13.1</v>
      </c>
      <c r="AP55" s="318">
        <v>62383</v>
      </c>
      <c r="AQ55" s="319">
        <v>14.1</v>
      </c>
      <c r="AR55" s="320">
        <v>-1</v>
      </c>
    </row>
    <row r="56" spans="1:44" x14ac:dyDescent="0.15">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545</v>
      </c>
      <c r="AM56" s="323">
        <v>2222036</v>
      </c>
      <c r="AN56" s="324">
        <v>25749</v>
      </c>
      <c r="AO56" s="325">
        <v>-4.2</v>
      </c>
      <c r="AP56" s="326">
        <v>35325</v>
      </c>
      <c r="AQ56" s="327">
        <v>7.6</v>
      </c>
      <c r="AR56" s="328">
        <v>-11.8</v>
      </c>
    </row>
    <row r="57" spans="1:44" x14ac:dyDescent="0.15">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548</v>
      </c>
      <c r="AL57" s="307"/>
      <c r="AM57" s="315">
        <v>2178272</v>
      </c>
      <c r="AN57" s="316">
        <v>25242</v>
      </c>
      <c r="AO57" s="317">
        <v>-23.3</v>
      </c>
      <c r="AP57" s="318">
        <v>63812</v>
      </c>
      <c r="AQ57" s="319">
        <v>2.2999999999999998</v>
      </c>
      <c r="AR57" s="320">
        <v>-25.6</v>
      </c>
    </row>
    <row r="58" spans="1:44" x14ac:dyDescent="0.15">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545</v>
      </c>
      <c r="AM58" s="323">
        <v>1509191</v>
      </c>
      <c r="AN58" s="324">
        <v>17489</v>
      </c>
      <c r="AO58" s="325">
        <v>-32.1</v>
      </c>
      <c r="AP58" s="326">
        <v>33848</v>
      </c>
      <c r="AQ58" s="327">
        <v>-4.2</v>
      </c>
      <c r="AR58" s="328">
        <v>-27.9</v>
      </c>
    </row>
    <row r="59" spans="1:44" x14ac:dyDescent="0.15">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549</v>
      </c>
      <c r="AL59" s="307"/>
      <c r="AM59" s="315">
        <v>1844629</v>
      </c>
      <c r="AN59" s="316">
        <v>21396</v>
      </c>
      <c r="AO59" s="317">
        <v>-15.2</v>
      </c>
      <c r="AP59" s="318">
        <v>45945</v>
      </c>
      <c r="AQ59" s="319">
        <v>-28</v>
      </c>
      <c r="AR59" s="320">
        <v>12.8</v>
      </c>
    </row>
    <row r="60" spans="1:44" x14ac:dyDescent="0.15">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545</v>
      </c>
      <c r="AM60" s="323">
        <v>1230921</v>
      </c>
      <c r="AN60" s="324">
        <v>14278</v>
      </c>
      <c r="AO60" s="325">
        <v>-18.399999999999999</v>
      </c>
      <c r="AP60" s="326">
        <v>25180</v>
      </c>
      <c r="AQ60" s="327">
        <v>-25.6</v>
      </c>
      <c r="AR60" s="328">
        <v>7.2</v>
      </c>
    </row>
    <row r="61" spans="1:44" x14ac:dyDescent="0.15">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550</v>
      </c>
      <c r="AL61" s="329"/>
      <c r="AM61" s="330">
        <v>2668538</v>
      </c>
      <c r="AN61" s="331">
        <v>31004</v>
      </c>
      <c r="AO61" s="332">
        <v>-10.7</v>
      </c>
      <c r="AP61" s="333">
        <v>56187</v>
      </c>
      <c r="AQ61" s="334">
        <v>-3.2</v>
      </c>
      <c r="AR61" s="320">
        <v>-7.5</v>
      </c>
    </row>
    <row r="62" spans="1:44" x14ac:dyDescent="0.15">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545</v>
      </c>
      <c r="AM62" s="323">
        <v>2094157</v>
      </c>
      <c r="AN62" s="324">
        <v>24333</v>
      </c>
      <c r="AO62" s="325">
        <v>-13.8</v>
      </c>
      <c r="AP62" s="326">
        <v>31560</v>
      </c>
      <c r="AQ62" s="327">
        <v>-4.3</v>
      </c>
      <c r="AR62" s="328">
        <v>-9.5</v>
      </c>
    </row>
    <row r="63" spans="1:44" x14ac:dyDescent="0.15">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x14ac:dyDescent="0.15">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x14ac:dyDescent="0.15">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x14ac:dyDescent="0.15">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15">
      <c r="AK67" s="244"/>
      <c r="AL67" s="244"/>
      <c r="AM67" s="244"/>
      <c r="AN67" s="244"/>
      <c r="AO67" s="244"/>
      <c r="AP67" s="244"/>
      <c r="AQ67" s="244"/>
      <c r="AR67" s="244"/>
      <c r="AS67" s="244"/>
      <c r="AT67" s="244"/>
    </row>
    <row r="68" spans="1:46" ht="13.5" hidden="1" customHeight="1" x14ac:dyDescent="0.15">
      <c r="AK68" s="244"/>
      <c r="AL68" s="244"/>
      <c r="AM68" s="244"/>
      <c r="AN68" s="244"/>
      <c r="AO68" s="244"/>
      <c r="AP68" s="244"/>
      <c r="AQ68" s="244"/>
      <c r="AR68" s="244"/>
    </row>
    <row r="69" spans="1:46" ht="13.5" hidden="1" customHeight="1" x14ac:dyDescent="0.15">
      <c r="AK69" s="244"/>
      <c r="AL69" s="244"/>
      <c r="AM69" s="244"/>
      <c r="AN69" s="244"/>
      <c r="AO69" s="244"/>
      <c r="AP69" s="244"/>
      <c r="AQ69" s="244"/>
      <c r="AR69" s="244"/>
    </row>
    <row r="70" spans="1:46" hidden="1" x14ac:dyDescent="0.15">
      <c r="AK70" s="244"/>
      <c r="AL70" s="244"/>
      <c r="AM70" s="244"/>
      <c r="AN70" s="244"/>
      <c r="AO70" s="244"/>
      <c r="AP70" s="244"/>
      <c r="AQ70" s="244"/>
      <c r="AR70" s="244"/>
    </row>
    <row r="71" spans="1:46" hidden="1" x14ac:dyDescent="0.15">
      <c r="AK71" s="244"/>
      <c r="AL71" s="244"/>
      <c r="AM71" s="244"/>
      <c r="AN71" s="244"/>
      <c r="AO71" s="244"/>
      <c r="AP71" s="244"/>
      <c r="AQ71" s="244"/>
      <c r="AR71" s="244"/>
    </row>
    <row r="72" spans="1:46" hidden="1" x14ac:dyDescent="0.15">
      <c r="AK72" s="244"/>
      <c r="AL72" s="244"/>
      <c r="AM72" s="244"/>
      <c r="AN72" s="244"/>
      <c r="AO72" s="244"/>
      <c r="AP72" s="244"/>
      <c r="AQ72" s="244"/>
      <c r="AR72" s="244"/>
    </row>
    <row r="73" spans="1:46" hidden="1" x14ac:dyDescent="0.15">
      <c r="AK73" s="244"/>
      <c r="AL73" s="244"/>
      <c r="AM73" s="244"/>
      <c r="AN73" s="244"/>
      <c r="AO73" s="244"/>
      <c r="AP73" s="244"/>
      <c r="AQ73" s="244"/>
      <c r="AR73" s="244"/>
    </row>
  </sheetData>
  <sheetProtection algorithmName="SHA-512" hashValue="L+zYKWjCwtoi2S/ziP9VtNyfyJqMGEBtFzOkod8H7FhMKGV7NLogF1CbKnlcZRsmbpOOenNTp0pY3Y9ZrKPceA==" saltValue="YgtpEyPNF+2TkYvMamA78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552</v>
      </c>
    </row>
    <row r="121" spans="125:125" ht="13.5" hidden="1" customHeight="1" x14ac:dyDescent="0.15">
      <c r="DU121" s="241"/>
    </row>
  </sheetData>
  <sheetProtection algorithmName="SHA-512" hashValue="LnbJZFxmwSso+6NlYGY4vANq3UMEL1sN0r1EFkmZ2XbIP/bn8l470aRlC4tqJJDKtKef8GFj0RNatBIJ9sPnSQ==" saltValue="6Se+C8cqzwFiivnjvar23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553</v>
      </c>
    </row>
  </sheetData>
  <sheetProtection algorithmName="SHA-512" hashValue="BreMpzYMdBf8zpJscjapzapX2zdjN2xt9gPeeHdxdoUnFLrp4o3m6H1+O7KHpH1Ru4OSzp5QS+97aPe7MyypPg==" saltValue="en3L8PefUq1lKekalbKP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75" t="s">
        <v>3</v>
      </c>
      <c r="D47" s="1175"/>
      <c r="E47" s="1176"/>
      <c r="F47" s="11">
        <v>10.88</v>
      </c>
      <c r="G47" s="12">
        <v>13.74</v>
      </c>
      <c r="H47" s="12">
        <v>9.59</v>
      </c>
      <c r="I47" s="12">
        <v>6.69</v>
      </c>
      <c r="J47" s="13">
        <v>12.59</v>
      </c>
    </row>
    <row r="48" spans="2:10" ht="57.75" customHeight="1" x14ac:dyDescent="0.15">
      <c r="B48" s="14"/>
      <c r="C48" s="1177" t="s">
        <v>4</v>
      </c>
      <c r="D48" s="1177"/>
      <c r="E48" s="1178"/>
      <c r="F48" s="15">
        <v>3.68</v>
      </c>
      <c r="G48" s="16">
        <v>5.54</v>
      </c>
      <c r="H48" s="16">
        <v>7.02</v>
      </c>
      <c r="I48" s="16">
        <v>7.48</v>
      </c>
      <c r="J48" s="17">
        <v>10.199999999999999</v>
      </c>
    </row>
    <row r="49" spans="2:10" ht="57.75" customHeight="1" thickBot="1" x14ac:dyDescent="0.2">
      <c r="B49" s="18"/>
      <c r="C49" s="1179" t="s">
        <v>5</v>
      </c>
      <c r="D49" s="1179"/>
      <c r="E49" s="1180"/>
      <c r="F49" s="19" t="s">
        <v>559</v>
      </c>
      <c r="G49" s="20">
        <v>4.8499999999999996</v>
      </c>
      <c r="H49" s="20" t="s">
        <v>560</v>
      </c>
      <c r="I49" s="20" t="s">
        <v>561</v>
      </c>
      <c r="J49" s="21">
        <v>6.04</v>
      </c>
    </row>
    <row r="50" spans="2:10" x14ac:dyDescent="0.15"/>
  </sheetData>
  <sheetProtection algorithmName="SHA-512" hashValue="qedGG8KDVfyxFjscDGUB9uUkf/ler4GtgY0QgpKEZ7wOu9IAy7TiyT2GgRtv1DFWPLvjQoaRSiTTW1unx8U6sQ==" saltValue="QnLmWOHXB+N4KRc9gcLv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浅井　隆之</cp:lastModifiedBy>
  <cp:lastPrinted>2023-10-06T02:30:48Z</cp:lastPrinted>
  <dcterms:created xsi:type="dcterms:W3CDTF">2023-02-20T05:45:37Z</dcterms:created>
  <dcterms:modified xsi:type="dcterms:W3CDTF">2023-10-06T02:30:54Z</dcterms:modified>
  <cp:category/>
</cp:coreProperties>
</file>