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10.1.41.109\zaisei04\026　財政状況資料集\R5財政状況資料集\01_組合せ分析・ストック情報項目（7月末公表分_R3年度決算）\03_市町村→県\２回目_公表用様式\38 長久手市\"/>
    </mc:Choice>
  </mc:AlternateContent>
  <xr:revisionPtr revIDLastSave="0" documentId="13_ncr:1_{1A028E7C-399D-4F3B-AD66-6EC5491F59F7}" xr6:coauthVersionLast="47" xr6:coauthVersionMax="47" xr10:uidLastSave="{00000000-0000-0000-0000-000000000000}"/>
  <bookViews>
    <workbookView xWindow="-120" yWindow="-120" windowWidth="27645" windowHeight="16440" tabRatio="837"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R102" i="12"/>
  <c r="AU88" i="12"/>
  <c r="AP88" i="12"/>
  <c r="AU63" i="12"/>
  <c r="AP63" i="12"/>
  <c r="AP23" i="12"/>
  <c r="DG43" i="10"/>
  <c r="CQ43" i="10"/>
  <c r="CO43" i="10" s="1"/>
  <c r="BY43" i="10"/>
  <c r="BW43" i="10"/>
  <c r="BE43" i="10"/>
  <c r="AM43" i="10"/>
  <c r="U43" i="10"/>
  <c r="E43" i="10"/>
  <c r="C43" i="10"/>
  <c r="DG42" i="10"/>
  <c r="CQ42" i="10"/>
  <c r="CO42" i="10" s="1"/>
  <c r="BY42" i="10"/>
  <c r="BW42" i="10" s="1"/>
  <c r="BE42" i="10"/>
  <c r="AM42" i="10"/>
  <c r="U42" i="10"/>
  <c r="E42" i="10"/>
  <c r="C42" i="10"/>
  <c r="DG41" i="10"/>
  <c r="CQ41" i="10"/>
  <c r="CO41" i="10" s="1"/>
  <c r="BY41" i="10"/>
  <c r="BE41" i="10"/>
  <c r="AM41" i="10"/>
  <c r="U41" i="10"/>
  <c r="E41" i="10"/>
  <c r="C41" i="10"/>
  <c r="DG40" i="10"/>
  <c r="CQ40" i="10"/>
  <c r="CO40" i="10" s="1"/>
  <c r="BY40" i="10"/>
  <c r="BE40" i="10"/>
  <c r="AM40" i="10"/>
  <c r="U40" i="10"/>
  <c r="E40" i="10"/>
  <c r="C40" i="10"/>
  <c r="DG39" i="10"/>
  <c r="CQ39" i="10"/>
  <c r="CO39" i="10"/>
  <c r="BY39" i="10"/>
  <c r="BE39" i="10"/>
  <c r="AM39" i="10"/>
  <c r="U39" i="10"/>
  <c r="E39" i="10"/>
  <c r="C39" i="10" s="1"/>
  <c r="DG38" i="10"/>
  <c r="CQ38" i="10"/>
  <c r="CO38" i="10"/>
  <c r="BY38" i="10"/>
  <c r="BE38" i="10"/>
  <c r="AM38" i="10"/>
  <c r="U38" i="10"/>
  <c r="E38" i="10"/>
  <c r="C38" i="10"/>
  <c r="DG37" i="10"/>
  <c r="CQ37" i="10"/>
  <c r="CO37" i="10" s="1"/>
  <c r="BY37" i="10"/>
  <c r="BE37" i="10"/>
  <c r="AM37" i="10"/>
  <c r="U37" i="10"/>
  <c r="E37" i="10"/>
  <c r="C37" i="10"/>
  <c r="DG36" i="10"/>
  <c r="CQ36" i="10"/>
  <c r="BY36" i="10"/>
  <c r="BE36" i="10"/>
  <c r="AM36" i="10"/>
  <c r="W36" i="10"/>
  <c r="E36" i="10"/>
  <c r="DG35" i="10"/>
  <c r="CQ35" i="10"/>
  <c r="BY35" i="10"/>
  <c r="BE35" i="10"/>
  <c r="AM35" i="10"/>
  <c r="W35" i="10"/>
  <c r="E35" i="10"/>
  <c r="DG34" i="10"/>
  <c r="CQ34" i="10"/>
  <c r="BY34" i="10"/>
  <c r="BG34" i="10"/>
  <c r="AO34" i="10"/>
  <c r="W34" i="10"/>
  <c r="E34" i="10"/>
  <c r="C34" i="10" s="1"/>
  <c r="C35" i="10" l="1"/>
  <c r="C36" i="10" s="1"/>
  <c r="U34" i="10" l="1"/>
  <c r="U35" i="10" s="1"/>
  <c r="U36" i="10" s="1"/>
  <c r="AM34" i="10" s="1"/>
  <c r="BE34" i="10" l="1"/>
  <c r="BW34" i="10" l="1"/>
  <c r="BW35" i="10" s="1"/>
  <c r="BW36" i="10" s="1"/>
  <c r="BW37" i="10" s="1"/>
  <c r="BW38" i="10" s="1"/>
  <c r="BW39" i="10" s="1"/>
  <c r="BW40" i="10" s="1"/>
  <c r="BW41" i="10" s="1"/>
  <c r="CO34" i="10" s="1"/>
  <c r="CO35" i="10" s="1"/>
  <c r="CO36" i="10" s="1"/>
</calcChain>
</file>

<file path=xl/sharedStrings.xml><?xml version="1.0" encoding="utf-8"?>
<sst xmlns="http://schemas.openxmlformats.org/spreadsheetml/2006/main" count="1197" uniqueCount="571">
  <si>
    <t>※令和4年度中に市町村合併した団体で、合併前の団体ごとの決算に基づく将来負担比率を算出していない団体については、グラフを表記しない。</t>
    <rPh sb="1" eb="3">
      <t>レイワ</t>
    </rPh>
    <phoneticPr fontId="5"/>
  </si>
  <si>
    <t>財政調整基金残高</t>
    <rPh sb="0" eb="2">
      <t>ザイセイ</t>
    </rPh>
    <rPh sb="2" eb="4">
      <t>チョウセイ</t>
    </rPh>
    <rPh sb="4" eb="6">
      <t>キキン</t>
    </rPh>
    <rPh sb="6" eb="8">
      <t>ザンダカ</t>
    </rPh>
    <phoneticPr fontId="5"/>
  </si>
  <si>
    <t>組合等が起こした地方債の元利償還金に対する負担金等</t>
  </si>
  <si>
    <t>一時借入金の利子</t>
    <rPh sb="0" eb="2">
      <t>イチジ</t>
    </rPh>
    <rPh sb="2" eb="5">
      <t>カリイレキン</t>
    </rPh>
    <rPh sb="6" eb="8">
      <t>リシ</t>
    </rPh>
    <phoneticPr fontId="30"/>
  </si>
  <si>
    <t>標準財政規模比（％）</t>
  </si>
  <si>
    <t>第2次</t>
    <rPh sb="0" eb="1">
      <t>ダイ</t>
    </rPh>
    <rPh sb="2" eb="3">
      <t>ジ</t>
    </rPh>
    <phoneticPr fontId="5"/>
  </si>
  <si>
    <t>(Ｂ)</t>
  </si>
  <si>
    <t>（参考）</t>
    <rPh sb="1" eb="3">
      <t>サンコウ</t>
    </rPh>
    <phoneticPr fontId="5"/>
  </si>
  <si>
    <t>区分</t>
    <rPh sb="0" eb="2">
      <t>クブン</t>
    </rPh>
    <phoneticPr fontId="5"/>
  </si>
  <si>
    <t>実質収支額</t>
    <rPh sb="0" eb="2">
      <t>ジッシツ</t>
    </rPh>
    <rPh sb="2" eb="4">
      <t>シュウシ</t>
    </rPh>
    <rPh sb="4" eb="5">
      <t>ガク</t>
    </rPh>
    <phoneticPr fontId="5"/>
  </si>
  <si>
    <t>令和2年度(千円)</t>
    <rPh sb="0" eb="2">
      <t>レイワ</t>
    </rPh>
    <rPh sb="4" eb="5">
      <t>ド</t>
    </rPh>
    <rPh sb="6" eb="8">
      <t>センエン</t>
    </rPh>
    <phoneticPr fontId="5"/>
  </si>
  <si>
    <t>令和元年度</t>
    <rPh sb="0" eb="2">
      <t>レイワ</t>
    </rPh>
    <rPh sb="3" eb="5">
      <t>ネンド</t>
    </rPh>
    <phoneticPr fontId="5"/>
  </si>
  <si>
    <t>実質公債費比率（分子）の構造</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</si>
  <si>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</si>
  <si>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</si>
  <si>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</si>
  <si>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</si>
  <si>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※令和4年度中に市町村合併した団体で、合併前の団体ごとの決算に基づく連結実質赤字比率を算出していない団体については、グラフを表記しない。</t>
    <rPh sb="1" eb="3">
      <t>レイワ</t>
    </rPh>
    <phoneticPr fontId="5"/>
  </si>
  <si>
    <t>対比（％）</t>
    <rPh sb="0" eb="2">
      <t>タイヒ</t>
    </rPh>
    <phoneticPr fontId="5"/>
  </si>
  <si>
    <t>公園西駅周辺土地区画整理事業特別会計</t>
  </si>
  <si>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</si>
  <si>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</si>
  <si>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</si>
  <si>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</si>
  <si>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</si>
  <si>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</si>
  <si>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</si>
  <si>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</si>
  <si>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</si>
  <si>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</si>
  <si>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</si>
  <si>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</si>
  <si>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</si>
  <si>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</si>
  <si>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</si>
  <si>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</si>
  <si>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</si>
  <si>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</si>
  <si>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</si>
  <si>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</si>
  <si>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1"/>
  </si>
  <si>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</si>
  <si>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</si>
  <si>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</si>
  <si>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</si>
  <si>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</si>
  <si>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1"/>
  </si>
  <si>
    <t>増減率  (％)</t>
    <rPh sb="0" eb="2">
      <t>ゾウゲン</t>
    </rPh>
    <rPh sb="2" eb="3">
      <t>リツ</t>
    </rPh>
    <phoneticPr fontId="5"/>
  </si>
  <si>
    <t>一時借入金の利子</t>
  </si>
  <si>
    <t>※2　減債基金
　　積立状況等</t>
    <rPh sb="3" eb="5">
      <t>ゲンサイ</t>
    </rPh>
    <rPh sb="5" eb="7">
      <t>キキン</t>
    </rPh>
    <rPh sb="10" eb="12">
      <t>ツミタテ</t>
    </rPh>
    <rPh sb="12" eb="14">
      <t>ジョウキョウ</t>
    </rPh>
    <rPh sb="14" eb="15">
      <t>トウ</t>
    </rPh>
    <phoneticPr fontId="5"/>
  </si>
  <si>
    <t>算入公債費等(B)</t>
  </si>
  <si>
    <t>算入公債費等</t>
  </si>
  <si>
    <t>0.7</t>
  </si>
  <si>
    <t>(A)－(B)</t>
  </si>
  <si>
    <t>当該団体
からの
補助金</t>
  </si>
  <si>
    <t>実質公債費比率の分子</t>
  </si>
  <si>
    <t>国有提供交付金(特別区財調交付金)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</si>
  <si>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</si>
  <si>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</si>
  <si>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</si>
  <si>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将来負担比率　　（千円・％）</t>
    <rPh sb="0" eb="2">
      <t>ショウライ</t>
    </rPh>
    <rPh sb="2" eb="4">
      <t>フタン</t>
    </rPh>
    <phoneticPr fontId="5"/>
  </si>
  <si>
    <t>※1 令和4年度中に市町村合併した団体で、合併前の団体ごとの決算に基づく実質公債費比率を算出していない団体については、グラフを表記しない。</t>
    <rPh sb="3" eb="5">
      <t>レイワ</t>
    </rPh>
    <phoneticPr fontId="5"/>
  </si>
  <si>
    <t>住民基本台帳人口
 (※7)</t>
    <rPh sb="0" eb="2">
      <t>ジュウミン</t>
    </rPh>
    <rPh sb="2" eb="4">
      <t>キホン</t>
    </rPh>
    <rPh sb="4" eb="6">
      <t>ダイチョウ</t>
    </rPh>
    <rPh sb="6" eb="8">
      <t>ジンコウ</t>
    </rPh>
    <phoneticPr fontId="5"/>
  </si>
  <si>
    <r>
      <t>減債基金残高</t>
    </r>
    <r>
      <rPr>
        <sz val="11"/>
        <color theme="1"/>
        <rFont val="ＭＳ ゴシック"/>
        <family val="3"/>
        <charset val="128"/>
      </rPr>
      <t>（注）</t>
    </r>
    <rPh sb="4" eb="6">
      <t>ザンダカ</t>
    </rPh>
    <rPh sb="7" eb="8">
      <t>チュウ</t>
    </rPh>
    <phoneticPr fontId="31"/>
  </si>
  <si>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</si>
  <si>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1"/>
  </si>
  <si>
    <t>一般会計等に係る地方債の現在高</t>
  </si>
  <si>
    <t>人口密度 (人/k㎡)</t>
    <rPh sb="0" eb="2">
      <t>ジンコウ</t>
    </rPh>
    <rPh sb="2" eb="4">
      <t>ミツド</t>
    </rPh>
    <phoneticPr fontId="5"/>
  </si>
  <si>
    <t>黒字額</t>
    <rPh sb="0" eb="2">
      <t>クロジ</t>
    </rPh>
    <rPh sb="2" eb="3">
      <t>ガク</t>
    </rPh>
    <phoneticPr fontId="32"/>
  </si>
  <si>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</si>
  <si>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</si>
  <si>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</si>
  <si>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</si>
  <si>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</si>
  <si>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</si>
  <si>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</si>
  <si>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組合等負担等見込額</t>
  </si>
  <si>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</si>
  <si>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</si>
  <si>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</si>
  <si>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</si>
  <si>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</si>
  <si>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当該団体(円)</t>
  </si>
  <si>
    <t>連結実質赤字額</t>
  </si>
  <si>
    <t>▲特定財源の額</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</si>
  <si>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</si>
  <si>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</si>
  <si>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</si>
  <si>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</si>
  <si>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</si>
  <si>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</si>
  <si>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株式会社長久手温泉</t>
    <rPh sb="0" eb="4">
      <t>カブシキガイシャ</t>
    </rPh>
    <rPh sb="4" eb="7">
      <t>ナガクテ</t>
    </rPh>
    <rPh sb="7" eb="9">
      <t>オンセン</t>
    </rPh>
    <phoneticPr fontId="5"/>
  </si>
  <si>
    <t>事業会計の一覧</t>
    <rPh sb="0" eb="2">
      <t>ジギョウ</t>
    </rPh>
    <rPh sb="2" eb="4">
      <t>カイケイ</t>
    </rPh>
    <phoneticPr fontId="5"/>
  </si>
  <si>
    <t>充当可能基金</t>
  </si>
  <si>
    <t>（百万円）</t>
    <rPh sb="1" eb="4">
      <t>ヒャクマンエン</t>
    </rPh>
    <phoneticPr fontId="5"/>
  </si>
  <si>
    <t>愛知県</t>
  </si>
  <si>
    <t>内訳</t>
    <rPh sb="0" eb="2">
      <t>ウチワケ</t>
    </rPh>
    <phoneticPr fontId="30"/>
  </si>
  <si>
    <t>充当可能特定歳入</t>
  </si>
  <si>
    <t>第3次</t>
    <rPh sb="0" eb="1">
      <t>ダイ</t>
    </rPh>
    <rPh sb="2" eb="3">
      <t>ジ</t>
    </rPh>
    <phoneticPr fontId="5"/>
  </si>
  <si>
    <t>将来負担比率の分子</t>
  </si>
  <si>
    <t xml:space="preserve"> </t>
  </si>
  <si>
    <t>連結実質赤字比率に係る赤字・黒字の構成分析</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</si>
  <si>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</si>
  <si>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</si>
  <si>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</si>
  <si>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</si>
  <si>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一般会計等（純計）</t>
    <rPh sb="0" eb="2">
      <t>イッパン</t>
    </rPh>
    <rPh sb="2" eb="4">
      <t>カイケイ</t>
    </rPh>
    <rPh sb="4" eb="5">
      <t>トウ</t>
    </rPh>
    <rPh sb="6" eb="8">
      <t>ジュンケイ</t>
    </rPh>
    <phoneticPr fontId="5"/>
  </si>
  <si>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</si>
  <si>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</si>
  <si>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</si>
  <si>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</si>
  <si>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32"/>
  </si>
  <si>
    <t>赤字額</t>
    <rPh sb="0" eb="2">
      <t>アカジ</t>
    </rPh>
    <rPh sb="2" eb="3">
      <t>ガク</t>
    </rPh>
    <phoneticPr fontId="32"/>
  </si>
  <si>
    <t>元利償還金等</t>
    <rPh sb="0" eb="2">
      <t>ガンリ</t>
    </rPh>
    <rPh sb="2" eb="5">
      <t>ショウカンキン</t>
    </rPh>
    <rPh sb="5" eb="6">
      <t>トウ</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</si>
  <si>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</si>
  <si>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</si>
  <si>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32"/>
  </si>
  <si>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</si>
  <si>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</si>
  <si>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</si>
  <si>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</si>
  <si>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</si>
  <si>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その他特定目的基金</t>
  </si>
  <si>
    <t>令和3年度　財政状況資料集</t>
  </si>
  <si>
    <t>（注釈）</t>
    <rPh sb="1" eb="3">
      <t>チュウシャク</t>
    </rPh>
    <phoneticPr fontId="5"/>
  </si>
  <si>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</si>
  <si>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</si>
  <si>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</si>
  <si>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いわゆる五省協定等に係るもの</t>
    <rPh sb="4" eb="6">
      <t>ゴショウ</t>
    </rPh>
    <rPh sb="6" eb="9">
      <t>キョウテイトウ</t>
    </rPh>
    <rPh sb="10" eb="11">
      <t>カカ</t>
    </rPh>
    <phoneticPr fontId="30"/>
  </si>
  <si>
    <t>地方道路公社に係る将来負担額</t>
    <rPh sb="0" eb="2">
      <t>チホウ</t>
    </rPh>
    <rPh sb="2" eb="4">
      <t>ドウロ</t>
    </rPh>
    <rPh sb="4" eb="6">
      <t>コウシャ</t>
    </rPh>
    <rPh sb="7" eb="8">
      <t>カカ</t>
    </rPh>
    <rPh sb="9" eb="11">
      <t>ショウライ</t>
    </rPh>
    <rPh sb="11" eb="14">
      <t>フタンガク</t>
    </rPh>
    <phoneticPr fontId="30"/>
  </si>
  <si>
    <t>市町村類型</t>
  </si>
  <si>
    <t>Ⅱ－３</t>
  </si>
  <si>
    <t>　実質赤字比率</t>
    <rPh sb="1" eb="3">
      <t>ジッシツ</t>
    </rPh>
    <rPh sb="3" eb="5">
      <t>アカジ</t>
    </rPh>
    <rPh sb="5" eb="7">
      <t>ヒリツ</t>
    </rPh>
    <phoneticPr fontId="5"/>
  </si>
  <si>
    <t>指定団体等の指定状況</t>
  </si>
  <si>
    <t>歳出総額</t>
  </si>
  <si>
    <t>ゴルフ場利用税交付金</t>
  </si>
  <si>
    <t>寄附金</t>
  </si>
  <si>
    <t>令和3年度(千円)</t>
    <rPh sb="0" eb="2">
      <t>レイワ</t>
    </rPh>
    <rPh sb="3" eb="5">
      <t>ネンド</t>
    </rPh>
    <rPh sb="6" eb="8">
      <t>センエン</t>
    </rPh>
    <phoneticPr fontId="5"/>
  </si>
  <si>
    <t>令和3年度(千円･％)</t>
    <rPh sb="0" eb="2">
      <t>レイワ</t>
    </rPh>
    <rPh sb="3" eb="5">
      <t>ネンド</t>
    </rPh>
    <rPh sb="6" eb="8">
      <t>センエン</t>
    </rPh>
    <phoneticPr fontId="5"/>
  </si>
  <si>
    <t>他会計等
からの
繰入金</t>
    <rPh sb="9" eb="11">
      <t>クリイレ</t>
    </rPh>
    <rPh sb="11" eb="12">
      <t>キン</t>
    </rPh>
    <phoneticPr fontId="30"/>
  </si>
  <si>
    <t>令和2年度(千円･％)</t>
    <rPh sb="0" eb="2">
      <t>レイワ</t>
    </rPh>
    <rPh sb="4" eb="5">
      <t>ド</t>
    </rPh>
    <rPh sb="6" eb="8">
      <t>センエン</t>
    </rPh>
    <phoneticPr fontId="5"/>
  </si>
  <si>
    <t>長久手市</t>
  </si>
  <si>
    <t>歳入総額</t>
  </si>
  <si>
    <t>準元利償還金</t>
    <rPh sb="0" eb="1">
      <t>ジュン</t>
    </rPh>
    <rPh sb="1" eb="3">
      <t>ガンリ</t>
    </rPh>
    <rPh sb="3" eb="6">
      <t>ショウカンキン</t>
    </rPh>
    <phoneticPr fontId="3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</si>
  <si>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</si>
  <si>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</si>
  <si>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</si>
  <si>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</si>
  <si>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</si>
  <si>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地方交付税種地</t>
    <rPh sb="0" eb="2">
      <t>チホウ</t>
    </rPh>
    <rPh sb="2" eb="5">
      <t>コウフゼイ</t>
    </rPh>
    <rPh sb="5" eb="6">
      <t>シュ</t>
    </rPh>
    <rPh sb="6" eb="7">
      <t>チ</t>
    </rPh>
    <phoneticPr fontId="5"/>
  </si>
  <si>
    <t>債務負担行為</t>
    <rPh sb="0" eb="2">
      <t>サイム</t>
    </rPh>
    <rPh sb="2" eb="4">
      <t>フタン</t>
    </rPh>
    <rPh sb="4" eb="6">
      <t>コウイ</t>
    </rPh>
    <phoneticPr fontId="5"/>
  </si>
  <si>
    <t>愛知中部水道企業団</t>
    <rPh sb="0" eb="2">
      <t>アイチ</t>
    </rPh>
    <rPh sb="2" eb="4">
      <t>チュウブ</t>
    </rPh>
    <rPh sb="4" eb="6">
      <t>スイドウ</t>
    </rPh>
    <rPh sb="6" eb="9">
      <t>キギョウダン</t>
    </rPh>
    <phoneticPr fontId="5"/>
  </si>
  <si>
    <t>2-7</t>
  </si>
  <si>
    <t>旧法による税</t>
  </si>
  <si>
    <t>尾張土地開発公社</t>
    <rPh sb="0" eb="2">
      <t>オワリ</t>
    </rPh>
    <rPh sb="2" eb="4">
      <t>トチ</t>
    </rPh>
    <rPh sb="4" eb="6">
      <t>カイハツ</t>
    </rPh>
    <rPh sb="6" eb="8">
      <t>コウシャ</t>
    </rPh>
    <phoneticPr fontId="5"/>
  </si>
  <si>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</si>
  <si>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</si>
  <si>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</si>
  <si>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</si>
  <si>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</si>
  <si>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</si>
  <si>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</si>
  <si>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</si>
  <si>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</si>
  <si>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実質収支</t>
  </si>
  <si>
    <t>財政力指数</t>
    <rPh sb="0" eb="3">
      <t>ザイセイリョク</t>
    </rPh>
    <rPh sb="3" eb="5">
      <t>シスウ</t>
    </rPh>
    <phoneticPr fontId="5"/>
  </si>
  <si>
    <t>歳入</t>
    <rPh sb="0" eb="2">
      <t>サイニュウ</t>
    </rPh>
    <phoneticPr fontId="30"/>
  </si>
  <si>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</si>
  <si>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</si>
  <si>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</si>
  <si>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参考</t>
    <rPh sb="0" eb="2">
      <t>サンコウ</t>
    </rPh>
    <phoneticPr fontId="5"/>
  </si>
  <si>
    <t>○</t>
  </si>
  <si>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</si>
  <si>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</si>
  <si>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</si>
  <si>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</si>
  <si>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</si>
  <si>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健全化判断比率</t>
  </si>
  <si>
    <t>歳出合計</t>
  </si>
  <si>
    <r>
      <t xml:space="preserve">増減率 </t>
    </r>
    <r>
      <rPr>
        <sz val="9"/>
        <color indexed="8"/>
        <rFont val="ＭＳ ゴシック"/>
        <family val="3"/>
        <charset val="128"/>
      </rPr>
      <t xml:space="preserve"> (％)</t>
    </r>
    <rPh sb="0" eb="2">
      <t>ゾウゲン</t>
    </rPh>
    <rPh sb="2" eb="3">
      <t>リツ</t>
    </rPh>
    <phoneticPr fontId="5"/>
  </si>
  <si>
    <t>特別地方消費税交付金</t>
  </si>
  <si>
    <t>4.5</t>
  </si>
  <si>
    <t>山振</t>
    <rPh sb="0" eb="1">
      <t>ヤマ</t>
    </rPh>
    <rPh sb="1" eb="2">
      <t>フ</t>
    </rPh>
    <phoneticPr fontId="5"/>
  </si>
  <si>
    <t>繰上償還金</t>
  </si>
  <si>
    <t>※5：産業構造の比率は、分母を就業人口総数とし、分類不能の産業を除いて算出。</t>
  </si>
  <si>
    <t>-</t>
  </si>
  <si>
    <t>令04.01.01(人)</t>
    <rPh sb="0" eb="1">
      <t>レイ</t>
    </rPh>
    <phoneticPr fontId="5"/>
  </si>
  <si>
    <t xml:space="preserve">組合等負担等見込額 </t>
    <rPh sb="0" eb="2">
      <t>クミアイ</t>
    </rPh>
    <rPh sb="2" eb="3">
      <t>トウ</t>
    </rPh>
    <rPh sb="3" eb="5">
      <t>フタン</t>
    </rPh>
    <rPh sb="5" eb="6">
      <t>トウ</t>
    </rPh>
    <rPh sb="6" eb="9">
      <t>ミコミガク</t>
    </rPh>
    <phoneticPr fontId="30"/>
  </si>
  <si>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</si>
  <si>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</si>
  <si>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</si>
  <si>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</si>
  <si>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</si>
  <si>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</si>
  <si>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</si>
  <si>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尾三消防組合</t>
    <rPh sb="0" eb="1">
      <t>オ</t>
    </rPh>
    <rPh sb="1" eb="2">
      <t>サン</t>
    </rPh>
    <rPh sb="2" eb="4">
      <t>ショウボウ</t>
    </rPh>
    <rPh sb="4" eb="6">
      <t>クミアイ</t>
    </rPh>
    <phoneticPr fontId="5"/>
  </si>
  <si>
    <t>第1次</t>
    <rPh sb="0" eb="1">
      <t>ダイ</t>
    </rPh>
    <rPh sb="2" eb="3">
      <t>ジ</t>
    </rPh>
    <phoneticPr fontId="5"/>
  </si>
  <si>
    <t xml:space="preserve">充当可能基金 </t>
    <rPh sb="0" eb="2">
      <t>ジュウトウ</t>
    </rPh>
    <rPh sb="2" eb="4">
      <t>カノウ</t>
    </rPh>
    <rPh sb="4" eb="6">
      <t>キキン</t>
    </rPh>
    <phoneticPr fontId="30"/>
  </si>
  <si>
    <t>指数表選定</t>
    <rPh sb="0" eb="2">
      <t>シスウ</t>
    </rPh>
    <rPh sb="2" eb="3">
      <t>ヒョウ</t>
    </rPh>
    <rPh sb="3" eb="5">
      <t>センテイ</t>
    </rPh>
    <phoneticPr fontId="5"/>
  </si>
  <si>
    <t>実質単年度収支</t>
  </si>
  <si>
    <t>　実質公債費比率</t>
    <rPh sb="1" eb="3">
      <t>ジッシツ</t>
    </rPh>
    <rPh sb="3" eb="6">
      <t>コウサイヒ</t>
    </rPh>
    <rPh sb="6" eb="8">
      <t>ヒリツ</t>
    </rPh>
    <phoneticPr fontId="5"/>
  </si>
  <si>
    <t>歳入一般財源等</t>
    <rPh sb="0" eb="2">
      <t>サイニュウ</t>
    </rPh>
    <rPh sb="2" eb="4">
      <t>イッパン</t>
    </rPh>
    <rPh sb="4" eb="6">
      <t>ザイゲン</t>
    </rPh>
    <rPh sb="6" eb="7">
      <t>トウ</t>
    </rPh>
    <phoneticPr fontId="35"/>
  </si>
  <si>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</si>
  <si>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</si>
  <si>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令03.01.01(人)</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</si>
  <si>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</si>
  <si>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</si>
  <si>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</si>
  <si>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</si>
  <si>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0.6</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</si>
  <si>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6"/>
  </si>
  <si>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</si>
  <si>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</si>
  <si>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</si>
  <si>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5"/>
  </si>
  <si>
    <t>(Ｃ)</t>
  </si>
  <si>
    <t>世帯数 (世帯)</t>
    <rPh sb="0" eb="3">
      <t>セタイスウ</t>
    </rPh>
    <phoneticPr fontId="5"/>
  </si>
  <si>
    <t>国民健康保険特別会計</t>
  </si>
  <si>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</si>
  <si>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</si>
  <si>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</si>
  <si>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</si>
  <si>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</si>
  <si>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</si>
  <si>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</si>
  <si>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愛知県市町村職員退職手当組合</t>
    <rPh sb="0" eb="3">
      <t>アイチケン</t>
    </rPh>
    <rPh sb="3" eb="6">
      <t>シチョウソン</t>
    </rPh>
    <rPh sb="6" eb="8">
      <t>ショクイン</t>
    </rPh>
    <rPh sb="8" eb="10">
      <t>タイショク</t>
    </rPh>
    <rPh sb="10" eb="12">
      <t>テアテ</t>
    </rPh>
    <rPh sb="12" eb="14">
      <t>クミアイ</t>
    </rPh>
    <phoneticPr fontId="5"/>
  </si>
  <si>
    <t>給料月額
(百円)</t>
    <rPh sb="0" eb="2">
      <t>キュウリョウ</t>
    </rPh>
    <rPh sb="2" eb="3">
      <t>ツキ</t>
    </rPh>
    <rPh sb="3" eb="4">
      <t>ガク</t>
    </rPh>
    <rPh sb="6" eb="8">
      <t>ヒャクエン</t>
    </rPh>
    <phoneticPr fontId="5"/>
  </si>
  <si>
    <t>資金剰余額
/不足額
（実質収支）</t>
  </si>
  <si>
    <t>地方債現在高</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</si>
  <si>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</si>
  <si>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</si>
  <si>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</si>
  <si>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</si>
  <si>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</si>
  <si>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</si>
  <si>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</si>
  <si>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</si>
  <si>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</si>
  <si>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</si>
  <si>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</si>
  <si>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</si>
  <si>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</si>
  <si>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</si>
  <si>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35"/>
  </si>
  <si>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</si>
  <si>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0"/>
  </si>
  <si>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</si>
  <si>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</si>
  <si>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</si>
  <si>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</si>
  <si>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</si>
  <si>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</si>
  <si>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</si>
  <si>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 1.77</t>
  </si>
  <si>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</si>
  <si>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</si>
  <si>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</si>
  <si>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</si>
  <si>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</si>
  <si>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</si>
  <si>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</si>
  <si>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団体名</t>
    <rPh sb="0" eb="2">
      <t>ダンタイ</t>
    </rPh>
    <phoneticPr fontId="5"/>
  </si>
  <si>
    <t>決算額</t>
  </si>
  <si>
    <t>繰越金</t>
  </si>
  <si>
    <t>※1：経常収支比率の( )内の数値は、「減収補塡債（特例分）」「猶予特例債」及び「臨時財政対策債」を除いて算出したものである。</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</si>
  <si>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</si>
  <si>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</si>
  <si>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</si>
  <si>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土地取得特別会計</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</si>
  <si>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</si>
  <si>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3"/>
  </si>
  <si>
    <t>令和3年度</t>
  </si>
  <si>
    <t>愛知県長久手市</t>
  </si>
  <si>
    <t>人件費</t>
    <rPh sb="0" eb="3">
      <t>ジンケンヒ</t>
    </rPh>
    <phoneticPr fontId="5"/>
  </si>
  <si>
    <t>実質赤字比率</t>
    <rPh sb="0" eb="2">
      <t>ジッシツ</t>
    </rPh>
    <rPh sb="2" eb="4">
      <t>アカジ</t>
    </rPh>
    <rPh sb="4" eb="6">
      <t>ヒリツ</t>
    </rPh>
    <phoneticPr fontId="34"/>
  </si>
  <si>
    <t>▲退職金</t>
    <rPh sb="1" eb="3">
      <t>タイショク</t>
    </rPh>
    <rPh sb="3" eb="4">
      <t>キン</t>
    </rPh>
    <phoneticPr fontId="5"/>
  </si>
  <si>
    <t>地方税</t>
  </si>
  <si>
    <t>使用料</t>
  </si>
  <si>
    <t>区分</t>
  </si>
  <si>
    <t>軽油引取税交付金</t>
  </si>
  <si>
    <t>純資産又は
正味財産</t>
  </si>
  <si>
    <t>(Ａ)</t>
  </si>
  <si>
    <t>議会費</t>
  </si>
  <si>
    <t>元利償還金</t>
    <rPh sb="0" eb="2">
      <t>ガンリ</t>
    </rPh>
    <rPh sb="2" eb="5">
      <t>ショウカンキン</t>
    </rPh>
    <phoneticPr fontId="30"/>
  </si>
  <si>
    <t>総務費</t>
  </si>
  <si>
    <t>人件費及び人件費に準ずる費用</t>
    <rPh sb="0" eb="3">
      <t>ジンケンヒ</t>
    </rPh>
    <rPh sb="3" eb="4">
      <t>オヨ</t>
    </rPh>
    <rPh sb="5" eb="8">
      <t>ジンケンヒ</t>
    </rPh>
    <rPh sb="9" eb="10">
      <t>ジュン</t>
    </rPh>
    <rPh sb="12" eb="14">
      <t>ヒヨウ</t>
    </rPh>
    <phoneticPr fontId="5"/>
  </si>
  <si>
    <t>民生費</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</si>
  <si>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</si>
  <si>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</si>
  <si>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</si>
  <si>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</si>
  <si>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地方交付税</t>
  </si>
  <si>
    <t>国庫支出金</t>
  </si>
  <si>
    <t>農林水産業費</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</si>
  <si>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</si>
  <si>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土木費</t>
  </si>
  <si>
    <t>公債費に準ずる債務負担行為に係るもの</t>
  </si>
  <si>
    <t>自動車取得税交付金</t>
  </si>
  <si>
    <t>消防費</t>
  </si>
  <si>
    <t>下水道事業会計</t>
  </si>
  <si>
    <t>教育費</t>
  </si>
  <si>
    <t>災害復旧費</t>
  </si>
  <si>
    <t>企業債
（地方債）
現在高</t>
  </si>
  <si>
    <t>公債費</t>
  </si>
  <si>
    <t>経常損益</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</si>
  <si>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</si>
  <si>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公営企業会計等</t>
    <rPh sb="0" eb="2">
      <t>コウエイ</t>
    </rPh>
    <rPh sb="2" eb="4">
      <t>キギョウ</t>
    </rPh>
    <rPh sb="4" eb="6">
      <t>カイケイ</t>
    </rPh>
    <rPh sb="6" eb="7">
      <t>トウ</t>
    </rPh>
    <phoneticPr fontId="5"/>
  </si>
  <si>
    <t>経常経費充当一般財源等</t>
  </si>
  <si>
    <t>増減率(%)(B)</t>
    <rPh sb="0" eb="3">
      <t>ゾウゲンリツ</t>
    </rPh>
    <phoneticPr fontId="5"/>
  </si>
  <si>
    <t>合計</t>
  </si>
  <si>
    <t>他会計等
からの
繰入金</t>
  </si>
  <si>
    <t>　※一般会計等（純計）は、各会計の相互間の繰入・繰出等の重複を控除したものであり、各会計の合計と一致しない場合がある。</t>
  </si>
  <si>
    <t>令和3年度</t>
    <rPh sb="0" eb="2">
      <t>レイワ</t>
    </rPh>
    <rPh sb="3" eb="5">
      <t>ネンド</t>
    </rPh>
    <phoneticPr fontId="5"/>
  </si>
  <si>
    <t>国営土地改良事業に係るもの</t>
    <rPh sb="0" eb="2">
      <t>コクエイ</t>
    </rPh>
    <rPh sb="2" eb="4">
      <t>トチ</t>
    </rPh>
    <rPh sb="4" eb="6">
      <t>カイリョウ</t>
    </rPh>
    <rPh sb="6" eb="8">
      <t>ジギョウ</t>
    </rPh>
    <rPh sb="9" eb="10">
      <t>カカ</t>
    </rPh>
    <phoneticPr fontId="30"/>
  </si>
  <si>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</si>
  <si>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</si>
  <si>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※令和4年度中に市町村合併した団体で、合併前の団体ごとの決算に基づく実質公債費比率を算出していない団体については、グラフを表記しない。</t>
    <rPh sb="1" eb="3">
      <t>レイワ</t>
    </rPh>
    <phoneticPr fontId="5"/>
  </si>
  <si>
    <t>都道府県支出金</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</si>
  <si>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</si>
  <si>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森林総合研究所等が行う事業に係るもの</t>
  </si>
  <si>
    <t>繰入金</t>
  </si>
  <si>
    <t>財政再生基準</t>
  </si>
  <si>
    <t>加入世帯数(世帯)</t>
  </si>
  <si>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</si>
  <si>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</si>
  <si>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</si>
  <si>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0"/>
  </si>
  <si>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</si>
  <si>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</si>
  <si>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早期健全化基準</t>
  </si>
  <si>
    <t>地方債</t>
  </si>
  <si>
    <t>令和2年度</t>
    <rPh sb="0" eb="2">
      <t>レイワ</t>
    </rPh>
    <rPh sb="3" eb="5">
      <t>ネンド</t>
    </rPh>
    <phoneticPr fontId="5"/>
  </si>
  <si>
    <t>実質公債費比率</t>
    <rPh sb="0" eb="2">
      <t>ジッシツ</t>
    </rPh>
    <rPh sb="2" eb="5">
      <t>コウサイヒ</t>
    </rPh>
    <rPh sb="5" eb="7">
      <t>ヒリツ</t>
    </rPh>
    <phoneticPr fontId="34"/>
  </si>
  <si>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</si>
  <si>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</si>
  <si>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</si>
  <si>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歳出</t>
  </si>
  <si>
    <t>形式収支</t>
  </si>
  <si>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</si>
  <si>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</si>
  <si>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</si>
  <si>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</si>
  <si>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</si>
  <si>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</si>
  <si>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</si>
  <si>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</si>
  <si>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</si>
  <si>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卯塚墓園事業特別会計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</si>
  <si>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</si>
  <si>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</si>
  <si>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</si>
  <si>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</si>
  <si>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</si>
  <si>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</si>
  <si>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</si>
  <si>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法適用企業</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</si>
  <si>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</si>
  <si>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</si>
  <si>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</si>
  <si>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</si>
  <si>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</si>
  <si>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</si>
  <si>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0"/>
  </si>
  <si>
    <t>分母比</t>
    <rPh sb="0" eb="2">
      <t>ブンボ</t>
    </rPh>
    <rPh sb="2" eb="3">
      <t>ヒ</t>
    </rPh>
    <phoneticPr fontId="5"/>
  </si>
  <si>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</si>
  <si>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</si>
  <si>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将来負担比率</t>
    <rPh sb="0" eb="2">
      <t>ショウライ</t>
    </rPh>
    <rPh sb="2" eb="4">
      <t>フタン</t>
    </rPh>
    <rPh sb="4" eb="6">
      <t>ヒリツ</t>
    </rPh>
    <phoneticPr fontId="34"/>
  </si>
  <si>
    <t>PFI事業に係るもの</t>
    <rPh sb="3" eb="5">
      <t>ジギョウ</t>
    </rPh>
    <rPh sb="6" eb="7">
      <t>カカ</t>
    </rPh>
    <phoneticPr fontId="30"/>
  </si>
  <si>
    <t xml:space="preserve">債務負担行為に基づく支出予定額 </t>
    <rPh sb="0" eb="2">
      <t>サイム</t>
    </rPh>
    <rPh sb="2" eb="4">
      <t>フタン</t>
    </rPh>
    <rPh sb="4" eb="6">
      <t>コウイ</t>
    </rPh>
    <rPh sb="7" eb="8">
      <t>モト</t>
    </rPh>
    <rPh sb="10" eb="12">
      <t>シシュツ</t>
    </rPh>
    <rPh sb="12" eb="15">
      <t>ヨテイガク</t>
    </rPh>
    <phoneticPr fontId="30"/>
  </si>
  <si>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</si>
  <si>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</si>
  <si>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</si>
  <si>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</si>
  <si>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</si>
  <si>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</si>
  <si>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</si>
  <si>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</si>
  <si>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</si>
  <si>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</si>
  <si>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</si>
  <si>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</si>
  <si>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0"/>
  </si>
  <si>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</si>
  <si>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0"/>
  </si>
  <si>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</si>
  <si>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</si>
  <si>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</si>
  <si>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</si>
  <si>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</si>
  <si>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</si>
  <si>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</si>
  <si>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令和3年度</t>
    <rPh sb="0" eb="2">
      <t>レイワ</t>
    </rPh>
    <rPh sb="3" eb="5">
      <t>ネンド</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</si>
  <si>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</si>
  <si>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</si>
  <si>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</si>
  <si>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</si>
  <si>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</si>
  <si>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</si>
  <si>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</si>
  <si>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</si>
  <si>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</si>
  <si>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</si>
  <si>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</si>
  <si>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</si>
  <si>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</si>
  <si>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7"/>
  </si>
  <si>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</si>
  <si>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</si>
  <si>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38"/>
  </si>
  <si>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</si>
  <si>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</si>
  <si>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</si>
  <si>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</si>
  <si>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</si>
  <si>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</si>
  <si>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</si>
  <si>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</si>
  <si>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</si>
  <si>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</si>
  <si>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</si>
  <si>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</si>
  <si>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</si>
  <si>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</si>
  <si>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</si>
  <si>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その他会計（赤字）</t>
  </si>
  <si>
    <t>（百万円）</t>
  </si>
  <si>
    <t>H28末</t>
  </si>
  <si>
    <t>H29末</t>
  </si>
  <si>
    <t>H30末</t>
  </si>
  <si>
    <t>R01末</t>
  </si>
  <si>
    <t>R02末</t>
  </si>
  <si>
    <t>愛知高速交通株式会社</t>
    <rPh sb="0" eb="2">
      <t>アイチ</t>
    </rPh>
    <rPh sb="2" eb="4">
      <t>コウソク</t>
    </rPh>
    <rPh sb="4" eb="6">
      <t>コウツウ</t>
    </rPh>
    <rPh sb="6" eb="10">
      <t>カブシキガイシャ</t>
    </rPh>
    <phoneticPr fontId="5"/>
  </si>
  <si>
    <t>尾張東部衛生組合</t>
    <rPh sb="0" eb="2">
      <t>オワリ</t>
    </rPh>
    <rPh sb="2" eb="4">
      <t>トウブ</t>
    </rPh>
    <rPh sb="4" eb="6">
      <t>エイセイ</t>
    </rPh>
    <rPh sb="6" eb="8">
      <t>クミアイ</t>
    </rPh>
    <phoneticPr fontId="5"/>
  </si>
  <si>
    <t>公立陶生病院組合</t>
    <rPh sb="0" eb="2">
      <t>コウリツ</t>
    </rPh>
    <rPh sb="2" eb="4">
      <t>トウセイ</t>
    </rPh>
    <rPh sb="4" eb="6">
      <t>ビョウイン</t>
    </rPh>
    <rPh sb="6" eb="8">
      <t>クミアイ</t>
    </rPh>
    <phoneticPr fontId="5"/>
  </si>
  <si>
    <t>尾張旭市長久手市衛生組合</t>
    <rPh sb="0" eb="4">
      <t>オワリアサヒシ</t>
    </rPh>
    <rPh sb="4" eb="8">
      <t>ナガクテシ</t>
    </rPh>
    <rPh sb="8" eb="10">
      <t>エイセイ</t>
    </rPh>
    <rPh sb="10" eb="12">
      <t>クミアイ</t>
    </rPh>
    <phoneticPr fontId="5"/>
  </si>
  <si>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</si>
  <si>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公共施設等整備基金</t>
  </si>
  <si>
    <t>都市緑化基金</t>
  </si>
  <si>
    <t>公共施設等管理基金</t>
  </si>
  <si>
    <t>安心安全対策基金</t>
  </si>
  <si>
    <t>都市計画施設建設基金</t>
  </si>
  <si>
    <t>-</t>
    <phoneticPr fontId="5"/>
  </si>
  <si>
    <t xml:space="preserve">※8：職員の状況については、令和3年地方公務員給与実態調査に基づいている。 </t>
  </si>
  <si>
    <t>令和3年度</t>
    <phoneticPr fontId="45"/>
  </si>
  <si>
    <t>愛知県長久手市</t>
    <phoneticPr fontId="45"/>
  </si>
  <si>
    <t>(1) 普通会計の状況（市町村）</t>
    <rPh sb="4" eb="6">
      <t>フツウ</t>
    </rPh>
    <rPh sb="6" eb="8">
      <t>カイケイ</t>
    </rPh>
    <rPh sb="9" eb="11">
      <t>ジョウキョウ</t>
    </rPh>
    <rPh sb="12" eb="15">
      <t>シチョウソン</t>
    </rPh>
    <phoneticPr fontId="43"/>
  </si>
  <si>
    <t>歳入の状況（単位 千円・％）</t>
    <rPh sb="0" eb="2">
      <t>サイニュウ</t>
    </rPh>
    <rPh sb="3" eb="5">
      <t>ジョウキョウ</t>
    </rPh>
    <rPh sb="6" eb="8">
      <t>タンイ</t>
    </rPh>
    <rPh sb="9" eb="11">
      <t>センエン</t>
    </rPh>
    <phoneticPr fontId="43"/>
  </si>
  <si>
    <t>地方税の状況（単位 千円・％）</t>
    <rPh sb="0" eb="2">
      <t>チホウ</t>
    </rPh>
    <rPh sb="2" eb="3">
      <t>ゼイ</t>
    </rPh>
    <rPh sb="4" eb="6">
      <t>ジョウキョウ</t>
    </rPh>
    <rPh sb="7" eb="9">
      <t>タンイ</t>
    </rPh>
    <rPh sb="10" eb="12">
      <t>センエン</t>
    </rPh>
    <phoneticPr fontId="43"/>
  </si>
  <si>
    <t>歳出の状況（単位 千円・％）</t>
    <phoneticPr fontId="43"/>
  </si>
  <si>
    <t>区分</t>
    <rPh sb="0" eb="2">
      <t>クブン</t>
    </rPh>
    <phoneticPr fontId="43"/>
  </si>
  <si>
    <t>決算額</t>
    <rPh sb="0" eb="2">
      <t>ケッサン</t>
    </rPh>
    <rPh sb="2" eb="3">
      <t>ガク</t>
    </rPh>
    <phoneticPr fontId="43"/>
  </si>
  <si>
    <t>構成比</t>
    <rPh sb="0" eb="3">
      <t>コウセイヒ</t>
    </rPh>
    <phoneticPr fontId="43"/>
  </si>
  <si>
    <t>経常一般財源等</t>
    <rPh sb="0" eb="2">
      <t>ケイジョウ</t>
    </rPh>
    <rPh sb="2" eb="4">
      <t>イッパン</t>
    </rPh>
    <rPh sb="4" eb="7">
      <t>ザイゲントウ</t>
    </rPh>
    <phoneticPr fontId="43"/>
  </si>
  <si>
    <t>収入済額</t>
    <rPh sb="0" eb="2">
      <t>シュウニュウ</t>
    </rPh>
    <rPh sb="2" eb="3">
      <t>スミ</t>
    </rPh>
    <rPh sb="3" eb="4">
      <t>ガク</t>
    </rPh>
    <phoneticPr fontId="43"/>
  </si>
  <si>
    <t>超過課税分</t>
    <rPh sb="0" eb="2">
      <t>チョウカ</t>
    </rPh>
    <rPh sb="2" eb="4">
      <t>カゼイ</t>
    </rPh>
    <rPh sb="4" eb="5">
      <t>ブン</t>
    </rPh>
    <phoneticPr fontId="43"/>
  </si>
  <si>
    <t>目的別歳出の状況（単位 千円・％）</t>
    <phoneticPr fontId="43"/>
  </si>
  <si>
    <t>普通税</t>
    <rPh sb="0" eb="2">
      <t>フツウ</t>
    </rPh>
    <rPh sb="2" eb="3">
      <t>ゼイ</t>
    </rPh>
    <phoneticPr fontId="48"/>
  </si>
  <si>
    <t>-</t>
    <phoneticPr fontId="43"/>
  </si>
  <si>
    <t>決算額 (A)</t>
    <rPh sb="0" eb="2">
      <t>ケッサン</t>
    </rPh>
    <rPh sb="2" eb="3">
      <t>ガク</t>
    </rPh>
    <phoneticPr fontId="43"/>
  </si>
  <si>
    <t>(A)のうち普通建設事業費</t>
    <rPh sb="6" eb="8">
      <t>フツウ</t>
    </rPh>
    <rPh sb="8" eb="10">
      <t>ケンセツ</t>
    </rPh>
    <rPh sb="10" eb="13">
      <t>ジギョウヒ</t>
    </rPh>
    <phoneticPr fontId="43"/>
  </si>
  <si>
    <t>(A)のうち充当一般財源等</t>
    <rPh sb="6" eb="8">
      <t>ジュウトウ</t>
    </rPh>
    <rPh sb="8" eb="10">
      <t>イッパン</t>
    </rPh>
    <rPh sb="10" eb="12">
      <t>ザイゲン</t>
    </rPh>
    <rPh sb="12" eb="13">
      <t>ナド</t>
    </rPh>
    <phoneticPr fontId="43"/>
  </si>
  <si>
    <t>地方譲与税</t>
    <phoneticPr fontId="43"/>
  </si>
  <si>
    <t>　法定普通税</t>
    <phoneticPr fontId="43"/>
  </si>
  <si>
    <t>　　市町村民税</t>
    <phoneticPr fontId="43"/>
  </si>
  <si>
    <t>配当割交付金</t>
    <rPh sb="0" eb="2">
      <t>ハイトウ</t>
    </rPh>
    <rPh sb="2" eb="3">
      <t>ワリ</t>
    </rPh>
    <rPh sb="3" eb="6">
      <t>コウフキン</t>
    </rPh>
    <phoneticPr fontId="48"/>
  </si>
  <si>
    <t>　　　個人均等割</t>
    <phoneticPr fontId="43"/>
  </si>
  <si>
    <t>株式等譲渡所得割交付金</t>
    <rPh sb="0" eb="2">
      <t>カブシキ</t>
    </rPh>
    <rPh sb="2" eb="3">
      <t>トウ</t>
    </rPh>
    <rPh sb="3" eb="5">
      <t>ジョウト</t>
    </rPh>
    <rPh sb="5" eb="7">
      <t>ショトク</t>
    </rPh>
    <rPh sb="7" eb="8">
      <t>ワリ</t>
    </rPh>
    <rPh sb="8" eb="11">
      <t>コウフキン</t>
    </rPh>
    <phoneticPr fontId="48"/>
  </si>
  <si>
    <t>　　　所得割</t>
    <phoneticPr fontId="43"/>
  </si>
  <si>
    <t>分離課税所得割交付金</t>
    <phoneticPr fontId="45"/>
  </si>
  <si>
    <t>　　　法人均等割</t>
    <phoneticPr fontId="43"/>
  </si>
  <si>
    <t>　　　法人税割</t>
    <phoneticPr fontId="43"/>
  </si>
  <si>
    <t>　　固定資産税</t>
    <phoneticPr fontId="43"/>
  </si>
  <si>
    <t>　　　うち純固定資産税</t>
    <phoneticPr fontId="43"/>
  </si>
  <si>
    <t>　　軽自動車税</t>
    <phoneticPr fontId="43"/>
  </si>
  <si>
    <t>　　市町村たばこ税</t>
    <phoneticPr fontId="43"/>
  </si>
  <si>
    <t>自動車税環境性能割交付金</t>
    <phoneticPr fontId="43"/>
  </si>
  <si>
    <t>　　鉱産税</t>
    <phoneticPr fontId="43"/>
  </si>
  <si>
    <t>法人事業税交付金</t>
    <phoneticPr fontId="49"/>
  </si>
  <si>
    <t>　　特別土地保有税</t>
    <phoneticPr fontId="43"/>
  </si>
  <si>
    <t>地方特例交付金等</t>
    <rPh sb="7" eb="8">
      <t>トウ</t>
    </rPh>
    <phoneticPr fontId="49"/>
  </si>
  <si>
    <t>　法定外普通税</t>
    <phoneticPr fontId="43"/>
  </si>
  <si>
    <t>諸支出金</t>
    <rPh sb="3" eb="4">
      <t>キン</t>
    </rPh>
    <phoneticPr fontId="45"/>
  </si>
  <si>
    <t>　個人住民税減収補塡特例交付金</t>
    <phoneticPr fontId="43"/>
  </si>
  <si>
    <t>前年度繰上充用金</t>
    <phoneticPr fontId="43"/>
  </si>
  <si>
    <t>　自動車税減収補塡特例交付金</t>
    <rPh sb="7" eb="9">
      <t>ホテン</t>
    </rPh>
    <rPh sb="13" eb="14">
      <t>キン</t>
    </rPh>
    <phoneticPr fontId="50"/>
  </si>
  <si>
    <t>　法定目的税</t>
    <phoneticPr fontId="43"/>
  </si>
  <si>
    <t>　軽自動車税減収補塡特例交付金</t>
    <rPh sb="8" eb="10">
      <t>ホテン</t>
    </rPh>
    <phoneticPr fontId="50"/>
  </si>
  <si>
    <t>　　入湯税</t>
    <phoneticPr fontId="43"/>
  </si>
  <si>
    <t>　新型コロナウイルス感染症対策地方税減収補塡特別交付金</t>
    <phoneticPr fontId="43"/>
  </si>
  <si>
    <t>　　事業所税</t>
    <phoneticPr fontId="43"/>
  </si>
  <si>
    <t>性質別歳出の状況（単位 千円・％）</t>
    <rPh sb="0" eb="2">
      <t>セイシツ</t>
    </rPh>
    <phoneticPr fontId="43"/>
  </si>
  <si>
    <t>　　都市計画税</t>
    <phoneticPr fontId="43"/>
  </si>
  <si>
    <t>構成比</t>
    <phoneticPr fontId="43"/>
  </si>
  <si>
    <t>充当一般財源等</t>
    <phoneticPr fontId="43"/>
  </si>
  <si>
    <t>経常収支比率</t>
    <rPh sb="0" eb="2">
      <t>ケイジョウ</t>
    </rPh>
    <rPh sb="2" eb="4">
      <t>シュウシ</t>
    </rPh>
    <rPh sb="4" eb="6">
      <t>ヒリツ</t>
    </rPh>
    <phoneticPr fontId="40"/>
  </si>
  <si>
    <t>　普通交付税</t>
    <phoneticPr fontId="43"/>
  </si>
  <si>
    <t>　　水利地益税等</t>
    <phoneticPr fontId="43"/>
  </si>
  <si>
    <t>義務的経費計</t>
    <rPh sb="0" eb="3">
      <t>ギムテキ</t>
    </rPh>
    <rPh sb="3" eb="5">
      <t>ケイヒ</t>
    </rPh>
    <rPh sb="5" eb="6">
      <t>ケイ</t>
    </rPh>
    <phoneticPr fontId="43"/>
  </si>
  <si>
    <t>　特別交付税</t>
    <phoneticPr fontId="43"/>
  </si>
  <si>
    <t>　法定外目的税</t>
    <phoneticPr fontId="43"/>
  </si>
  <si>
    <t>　人件費</t>
    <phoneticPr fontId="43"/>
  </si>
  <si>
    <t>　震災復興特別交付税</t>
    <phoneticPr fontId="45"/>
  </si>
  <si>
    <t>　　うち職員給</t>
    <rPh sb="4" eb="6">
      <t>ショクイン</t>
    </rPh>
    <rPh sb="6" eb="7">
      <t>キュウ</t>
    </rPh>
    <phoneticPr fontId="43"/>
  </si>
  <si>
    <t>(一般財源計)</t>
    <phoneticPr fontId="43"/>
  </si>
  <si>
    <t>　扶助費</t>
    <phoneticPr fontId="43"/>
  </si>
  <si>
    <t>交通安全対策特別交付金</t>
    <phoneticPr fontId="43"/>
  </si>
  <si>
    <t>　公債費</t>
    <phoneticPr fontId="43"/>
  </si>
  <si>
    <t>内訳</t>
    <rPh sb="0" eb="2">
      <t>ウチワケ</t>
    </rPh>
    <phoneticPr fontId="43"/>
  </si>
  <si>
    <t>元利償還金</t>
    <phoneticPr fontId="43"/>
  </si>
  <si>
    <t>令和3年度</t>
    <rPh sb="0" eb="2">
      <t>レイワ</t>
    </rPh>
    <rPh sb="3" eb="5">
      <t>ネンド</t>
    </rPh>
    <phoneticPr fontId="43"/>
  </si>
  <si>
    <t>令和2年度</t>
    <rPh sb="0" eb="2">
      <t>レイワ</t>
    </rPh>
    <rPh sb="3" eb="5">
      <t>ネンド</t>
    </rPh>
    <rPh sb="4" eb="5">
      <t>ド</t>
    </rPh>
    <phoneticPr fontId="43"/>
  </si>
  <si>
    <t>　うち元金</t>
    <phoneticPr fontId="45"/>
  </si>
  <si>
    <t>徴収率
(％)</t>
    <rPh sb="0" eb="2">
      <t>チョウシュウ</t>
    </rPh>
    <rPh sb="2" eb="3">
      <t>リツ</t>
    </rPh>
    <phoneticPr fontId="43"/>
  </si>
  <si>
    <t>現年</t>
    <rPh sb="0" eb="1">
      <t>ゲン</t>
    </rPh>
    <rPh sb="1" eb="2">
      <t>ネン</t>
    </rPh>
    <phoneticPr fontId="43"/>
  </si>
  <si>
    <t>合計</t>
    <rPh sb="0" eb="2">
      <t>ゴウケイ</t>
    </rPh>
    <phoneticPr fontId="43"/>
  </si>
  <si>
    <t>　うち利子</t>
    <phoneticPr fontId="45"/>
  </si>
  <si>
    <t>・計</t>
    <phoneticPr fontId="43"/>
  </si>
  <si>
    <t>市町村民税</t>
    <rPh sb="0" eb="3">
      <t>シチョウソン</t>
    </rPh>
    <rPh sb="3" eb="4">
      <t>ミン</t>
    </rPh>
    <rPh sb="4" eb="5">
      <t>ゼイ</t>
    </rPh>
    <phoneticPr fontId="43"/>
  </si>
  <si>
    <t>一時借入金利子</t>
    <phoneticPr fontId="43"/>
  </si>
  <si>
    <t>純固定資産税</t>
    <rPh sb="0" eb="1">
      <t>ジュン</t>
    </rPh>
    <rPh sb="1" eb="3">
      <t>コテイ</t>
    </rPh>
    <rPh sb="3" eb="6">
      <t>シサンゼイ</t>
    </rPh>
    <phoneticPr fontId="43"/>
  </si>
  <si>
    <t>その他の経費</t>
    <rPh sb="2" eb="3">
      <t>タ</t>
    </rPh>
    <rPh sb="4" eb="6">
      <t>ケイヒ</t>
    </rPh>
    <phoneticPr fontId="43"/>
  </si>
  <si>
    <t>　物件費</t>
    <phoneticPr fontId="43"/>
  </si>
  <si>
    <t>公営事業等への繰出</t>
    <rPh sb="0" eb="2">
      <t>コウエイ</t>
    </rPh>
    <rPh sb="2" eb="4">
      <t>ジギョウ</t>
    </rPh>
    <rPh sb="4" eb="5">
      <t>トウ</t>
    </rPh>
    <rPh sb="7" eb="9">
      <t>クリダ</t>
    </rPh>
    <phoneticPr fontId="43"/>
  </si>
  <si>
    <t>国民健康保険事業会計の状況</t>
    <rPh sb="0" eb="2">
      <t>コクミン</t>
    </rPh>
    <rPh sb="2" eb="4">
      <t>ケンコウ</t>
    </rPh>
    <rPh sb="4" eb="6">
      <t>ホケン</t>
    </rPh>
    <rPh sb="6" eb="8">
      <t>ジギョウ</t>
    </rPh>
    <rPh sb="8" eb="10">
      <t>カイケイ</t>
    </rPh>
    <rPh sb="11" eb="13">
      <t>ジョウキョウ</t>
    </rPh>
    <phoneticPr fontId="43"/>
  </si>
  <si>
    <t>　維持補修費</t>
    <phoneticPr fontId="43"/>
  </si>
  <si>
    <t>合計</t>
    <phoneticPr fontId="43"/>
  </si>
  <si>
    <t>実質収支</t>
    <rPh sb="0" eb="2">
      <t>ジッシツ</t>
    </rPh>
    <rPh sb="2" eb="4">
      <t>シュウシ</t>
    </rPh>
    <phoneticPr fontId="43"/>
  </si>
  <si>
    <t>　補助費等</t>
    <rPh sb="1" eb="3">
      <t>ホジョ</t>
    </rPh>
    <rPh sb="3" eb="4">
      <t>ヒ</t>
    </rPh>
    <rPh sb="4" eb="5">
      <t>トウ</t>
    </rPh>
    <phoneticPr fontId="43"/>
  </si>
  <si>
    <t>下水道</t>
    <phoneticPr fontId="43"/>
  </si>
  <si>
    <t>再差引収支</t>
    <rPh sb="0" eb="1">
      <t>サイ</t>
    </rPh>
    <rPh sb="1" eb="3">
      <t>サシヒキ</t>
    </rPh>
    <rPh sb="3" eb="5">
      <t>シュウシ</t>
    </rPh>
    <phoneticPr fontId="43"/>
  </si>
  <si>
    <t>　　うち一部事務組合負担金</t>
    <phoneticPr fontId="43"/>
  </si>
  <si>
    <t>宅地造成</t>
    <phoneticPr fontId="43"/>
  </si>
  <si>
    <t>　繰出金</t>
    <phoneticPr fontId="43"/>
  </si>
  <si>
    <t>病院</t>
    <phoneticPr fontId="43"/>
  </si>
  <si>
    <t>　積立金</t>
    <phoneticPr fontId="43"/>
  </si>
  <si>
    <t>上水道</t>
    <phoneticPr fontId="43"/>
  </si>
  <si>
    <t>被保険者
1人当り</t>
    <phoneticPr fontId="43"/>
  </si>
  <si>
    <t>保険税(料)収入額</t>
    <phoneticPr fontId="43"/>
  </si>
  <si>
    <t>　投資・出資金・貸付金</t>
    <phoneticPr fontId="43"/>
  </si>
  <si>
    <t>　うち減収補塡債(特例分)</t>
    <rPh sb="4" eb="5">
      <t>シュウ</t>
    </rPh>
    <rPh sb="9" eb="10">
      <t>トク</t>
    </rPh>
    <rPh sb="10" eb="11">
      <t>レイ</t>
    </rPh>
    <rPh sb="11" eb="12">
      <t>ブン</t>
    </rPh>
    <phoneticPr fontId="49"/>
  </si>
  <si>
    <t>国民健康保険</t>
    <phoneticPr fontId="43"/>
  </si>
  <si>
    <t>国庫支出金</t>
    <phoneticPr fontId="43"/>
  </si>
  <si>
    <t>　前年度繰上充用金</t>
    <phoneticPr fontId="43"/>
  </si>
  <si>
    <t>　うち猶予特例債</t>
    <phoneticPr fontId="49"/>
  </si>
  <si>
    <t>その他</t>
    <phoneticPr fontId="43"/>
  </si>
  <si>
    <t>保険給付費</t>
    <phoneticPr fontId="43"/>
  </si>
  <si>
    <t>投資的経費計</t>
    <rPh sb="5" eb="6">
      <t>ケイ</t>
    </rPh>
    <phoneticPr fontId="43"/>
  </si>
  <si>
    <t>　うち臨時財政対策債</t>
    <phoneticPr fontId="43"/>
  </si>
  <si>
    <t>　　うち人件費</t>
    <phoneticPr fontId="43"/>
  </si>
  <si>
    <t>歳入合計</t>
    <phoneticPr fontId="43"/>
  </si>
  <si>
    <t>普通建設事業費</t>
    <phoneticPr fontId="43"/>
  </si>
  <si>
    <t>　うち補助</t>
    <phoneticPr fontId="43"/>
  </si>
  <si>
    <t>(注釈)</t>
    <rPh sb="1" eb="2">
      <t>チュウ</t>
    </rPh>
    <rPh sb="2" eb="3">
      <t>シャク</t>
    </rPh>
    <phoneticPr fontId="43"/>
  </si>
  <si>
    <t>　うち単独</t>
    <phoneticPr fontId="4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</si>
  <si>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43"/>
  </si>
  <si>
    <t>災害復旧事業費</t>
    <phoneticPr fontId="4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</si>
  <si>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43"/>
  </si>
  <si>
    <t>失業対策事業費</t>
    <phoneticPr fontId="43"/>
  </si>
  <si>
    <t>歳出合計</t>
    <phoneticPr fontId="43"/>
  </si>
  <si>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3"/>
  </si>
  <si>
    <t>分析欄</t>
    <rPh sb="0" eb="2">
      <t>ブンセキ</t>
    </rPh>
    <rPh sb="2" eb="3">
      <t>ラン</t>
    </rPh>
    <phoneticPr fontId="43"/>
  </si>
  <si>
    <t>将来負担比率はマイナスのため、数値は出ていない。また、有形固定資産減価償却率が類似団体と比較し低い水準となっている。これは、他市町に比べ本市の大規模施設の整備が最近に行われたことが要因と考えられる。しかしがら、施設の老朽化は年々進んでいくことから、計画的に事業を進め、また、起債を最小限にするなど、将来世代への負担を極力抑制できるよう注意していく。</t>
    <phoneticPr fontId="43"/>
  </si>
  <si>
    <t>(　参考　）</t>
    <rPh sb="2" eb="4">
      <t>サンコウ</t>
    </rPh>
    <phoneticPr fontId="43"/>
  </si>
  <si>
    <t>当該団体値</t>
    <rPh sb="0" eb="2">
      <t>トウガイ</t>
    </rPh>
    <rPh sb="2" eb="4">
      <t>ダンタイ</t>
    </rPh>
    <rPh sb="4" eb="5">
      <t>アタイ</t>
    </rPh>
    <phoneticPr fontId="43"/>
  </si>
  <si>
    <t>将来負担比率</t>
    <phoneticPr fontId="43"/>
  </si>
  <si>
    <t>有形固定資産減価償却率</t>
    <phoneticPr fontId="43"/>
  </si>
  <si>
    <t>類似団体内平均値</t>
    <phoneticPr fontId="4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</si>
  <si>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3"/>
  </si>
  <si>
    <t>将来負担比率は発生しておらず、実質公債費比率も類似団体と比較し低い水準となっている。これは、地方債によらない財政運営を行ってきた結果、公債費が低く抑えられ、健全な財政を維持してきたと言える。しかし今後、施設の老朽化に伴い、大規模修繕等を順次迎える。起債を最小限にとどめながら、計画的に事業を進めることで、将来世代への負担を極力抑制できるよう注意していく。</t>
    <phoneticPr fontId="43"/>
  </si>
  <si>
    <t>実質公債費比率</t>
    <phoneticPr fontId="43"/>
  </si>
  <si>
    <t xml:space="preserve"> </t>
    <phoneticPr fontId="4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</si>
</sst>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55"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
      <sz val="11"/>
      <color indexed="8"/>
      <name val="ＭＳ Ｐゴシック"/>
      <family val="3"/>
      <charset val="128"/>
    </font>
    <font>
      <b/>
      <sz val="9"/>
      <color indexed="12"/>
      <name val="ＭＳ ゴシック"/>
      <family val="3"/>
      <charset val="128"/>
    </font>
    <font>
      <sz val="6"/>
      <name val="ＭＳ Ｐゴシック"/>
      <family val="3"/>
      <charset val="128"/>
    </font>
    <font>
      <b/>
      <sz val="9"/>
      <color indexed="8"/>
      <name val="ＭＳ ゴシック"/>
      <family val="3"/>
      <charset val="128"/>
    </font>
    <font>
      <sz val="6"/>
      <name val="ＭＳ ゴシック"/>
      <family val="3"/>
      <charset val="128"/>
    </font>
    <font>
      <b/>
      <sz val="18"/>
      <color indexed="8"/>
      <name val="ＭＳ ゴシック"/>
      <family val="3"/>
      <charset val="128"/>
    </font>
    <font>
      <sz val="11"/>
      <color indexed="8"/>
      <name val="ＭＳ ゴシック"/>
      <family val="3"/>
      <charset val="128"/>
    </font>
    <font>
      <sz val="9"/>
      <name val="ＭＳ ゴシック"/>
      <family val="3"/>
      <charset val="128"/>
    </font>
    <font>
      <sz val="11"/>
      <name val="ＭＳ Ｐゴシック"/>
      <family val="3"/>
      <charset val="128"/>
    </font>
    <font>
      <b/>
      <sz val="9"/>
      <color indexed="9"/>
      <name val="ＭＳ ゴシック"/>
      <family val="3"/>
      <charset val="128"/>
    </font>
    <font>
      <sz val="8"/>
      <color indexed="8"/>
      <name val="ＭＳ ゴシック"/>
      <family val="3"/>
      <charset val="128"/>
    </font>
    <font>
      <sz val="14"/>
      <color indexed="8"/>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7">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1" fillId="0" borderId="0">
      <alignment vertical="center"/>
    </xf>
    <xf numFmtId="0" fontId="49" fillId="0" borderId="0"/>
    <xf numFmtId="0" fontId="49" fillId="0" borderId="0">
      <alignment vertical="center"/>
    </xf>
    <xf numFmtId="0" fontId="49" fillId="0" borderId="0">
      <alignment vertical="center"/>
    </xf>
    <xf numFmtId="0" fontId="49" fillId="0" borderId="0"/>
    <xf numFmtId="0" fontId="49" fillId="0" borderId="0"/>
    <xf numFmtId="0" fontId="53" fillId="0" borderId="0">
      <alignment vertical="center"/>
    </xf>
  </cellStyleXfs>
  <cellXfs count="1154">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0" xfId="9" applyFont="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3" fillId="0" borderId="0" xfId="15">
      <alignment vertical="center"/>
    </xf>
    <xf numFmtId="0" fontId="13"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5" fillId="0" borderId="77" xfId="12" applyFont="1" applyBorder="1" applyAlignment="1" applyProtection="1">
      <alignment horizontal="center" vertical="center" shrinkToFit="1"/>
      <protection locked="0"/>
    </xf>
    <xf numFmtId="0" fontId="15" fillId="0" borderId="78" xfId="12" applyFont="1" applyBorder="1" applyAlignment="1" applyProtection="1">
      <alignment horizontal="center" vertical="center" shrinkToFit="1"/>
      <protection locked="0"/>
    </xf>
    <xf numFmtId="0" fontId="15" fillId="5" borderId="79" xfId="12" applyFont="1" applyFill="1" applyBorder="1" applyAlignment="1" applyProtection="1">
      <alignment horizontal="center" vertical="center" shrinkToFit="1"/>
      <protection locked="0"/>
    </xf>
    <xf numFmtId="0" fontId="15" fillId="0" borderId="80" xfId="12" applyFont="1" applyBorder="1" applyAlignment="1" applyProtection="1">
      <alignment horizontal="center" vertical="center" shrinkToFit="1"/>
      <protection locked="0"/>
    </xf>
    <xf numFmtId="0" fontId="11" fillId="3" borderId="0" xfId="12" applyFont="1" applyFill="1">
      <alignment vertical="center"/>
    </xf>
    <xf numFmtId="0" fontId="15" fillId="3" borderId="0" xfId="12" applyFont="1" applyFill="1">
      <alignment vertical="center"/>
    </xf>
    <xf numFmtId="0" fontId="15" fillId="0" borderId="81" xfId="12" applyFont="1" applyBorder="1" applyAlignment="1" applyProtection="1">
      <alignment horizontal="center" vertical="center" shrinkToFit="1"/>
      <protection locked="0"/>
    </xf>
    <xf numFmtId="0" fontId="15" fillId="3" borderId="0" xfId="12" applyFont="1" applyFill="1" applyAlignment="1">
      <alignment horizontal="center" vertical="center" shrinkToFit="1"/>
    </xf>
    <xf numFmtId="0" fontId="15" fillId="3" borderId="20" xfId="12" applyFont="1" applyFill="1" applyBorder="1">
      <alignment vertical="center"/>
    </xf>
    <xf numFmtId="0" fontId="15" fillId="3" borderId="12" xfId="12" applyFont="1" applyFill="1" applyBorder="1">
      <alignment vertical="center"/>
    </xf>
    <xf numFmtId="0" fontId="17" fillId="3" borderId="0" xfId="15" applyFont="1" applyFill="1">
      <alignment vertical="center"/>
    </xf>
    <xf numFmtId="0" fontId="15" fillId="3" borderId="0" xfId="12" applyFont="1" applyFill="1" applyAlignment="1">
      <alignment horizontal="left" vertical="center" shrinkToFit="1"/>
    </xf>
    <xf numFmtId="0" fontId="15" fillId="3" borderId="20" xfId="12" applyFont="1" applyFill="1" applyBorder="1" applyAlignment="1">
      <alignment horizontal="center" vertical="center"/>
    </xf>
    <xf numFmtId="0" fontId="15" fillId="3" borderId="23" xfId="12" applyFont="1" applyFill="1" applyBorder="1">
      <alignment vertical="center"/>
    </xf>
    <xf numFmtId="183" fontId="15" fillId="3" borderId="0" xfId="12" applyNumberFormat="1" applyFont="1" applyFill="1" applyAlignment="1">
      <alignment horizontal="right" vertical="center" shrinkToFit="1"/>
    </xf>
    <xf numFmtId="0" fontId="13" fillId="3" borderId="8" xfId="12" applyFont="1" applyFill="1" applyBorder="1">
      <alignment vertical="center"/>
    </xf>
    <xf numFmtId="0" fontId="13" fillId="3" borderId="0" xfId="12" applyFont="1" applyFill="1">
      <alignment vertical="center"/>
    </xf>
    <xf numFmtId="183" fontId="15" fillId="3" borderId="0" xfId="12" applyNumberFormat="1" applyFont="1" applyFill="1" applyAlignment="1">
      <alignment horizontal="left" vertical="center" shrinkToFit="1"/>
    </xf>
    <xf numFmtId="0" fontId="15" fillId="3" borderId="35" xfId="12" applyFont="1" applyFill="1" applyBorder="1">
      <alignment vertical="center"/>
    </xf>
    <xf numFmtId="0" fontId="13" fillId="3" borderId="0" xfId="12" applyFont="1" applyFill="1" applyAlignment="1">
      <alignment horizontal="center" vertical="center"/>
    </xf>
    <xf numFmtId="0" fontId="15" fillId="0" borderId="152" xfId="11" applyFont="1" applyBorder="1" applyAlignment="1" applyProtection="1">
      <alignment horizontal="center" vertical="center" shrinkToFit="1"/>
      <protection locked="0"/>
    </xf>
    <xf numFmtId="0" fontId="15" fillId="0" borderId="153" xfId="11" applyFont="1" applyBorder="1" applyAlignment="1" applyProtection="1">
      <alignment horizontal="center" vertical="center" shrinkToFit="1"/>
      <protection locked="0"/>
    </xf>
    <xf numFmtId="0" fontId="15" fillId="3" borderId="153" xfId="12" applyFont="1" applyFill="1" applyBorder="1" applyAlignment="1" applyProtection="1">
      <alignment horizontal="center" vertical="center" shrinkToFit="1"/>
      <protection locked="0"/>
    </xf>
    <xf numFmtId="0" fontId="15" fillId="3" borderId="0" xfId="12" applyFont="1" applyFill="1" applyAlignment="1">
      <alignment horizontal="center" vertical="center"/>
    </xf>
    <xf numFmtId="0" fontId="15"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2" fillId="0" borderId="0" xfId="19" applyNumberFormat="1" applyFont="1" applyFill="1">
      <alignment vertical="center"/>
    </xf>
    <xf numFmtId="0" fontId="15" fillId="0" borderId="30" xfId="19" applyFont="1" applyFill="1" applyBorder="1">
      <alignment vertical="center"/>
    </xf>
    <xf numFmtId="178" fontId="12" fillId="0" borderId="42" xfId="19" applyNumberFormat="1" applyFont="1" applyFill="1" applyBorder="1">
      <alignment vertical="center"/>
    </xf>
    <xf numFmtId="178" fontId="12" fillId="0" borderId="31" xfId="19" applyNumberFormat="1" applyFont="1" applyFill="1" applyBorder="1">
      <alignment vertical="center"/>
    </xf>
    <xf numFmtId="0" fontId="12"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5"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2" fillId="0" borderId="0" xfId="19" applyNumberFormat="1" applyFont="1" applyFill="1" applyBorder="1">
      <alignment vertical="center"/>
    </xf>
    <xf numFmtId="178" fontId="12" fillId="0" borderId="34" xfId="19" applyNumberFormat="1" applyFont="1" applyFill="1" applyBorder="1">
      <alignment vertical="center"/>
    </xf>
    <xf numFmtId="0" fontId="3" fillId="3" borderId="30" xfId="19" applyFont="1" applyFill="1" applyBorder="1">
      <alignment vertical="center"/>
    </xf>
    <xf numFmtId="178" fontId="12" fillId="3" borderId="31" xfId="19" applyNumberFormat="1" applyFont="1" applyFill="1" applyBorder="1">
      <alignment vertical="center"/>
    </xf>
    <xf numFmtId="178" fontId="12" fillId="0" borderId="32" xfId="19" applyNumberFormat="1" applyFont="1" applyFill="1" applyBorder="1">
      <alignment vertical="center"/>
    </xf>
    <xf numFmtId="0" fontId="12" fillId="0" borderId="0" xfId="19" applyFont="1" applyFill="1" applyBorder="1" applyAlignment="1"/>
    <xf numFmtId="178" fontId="19" fillId="0" borderId="30" xfId="13" applyNumberFormat="1" applyFont="1" applyBorder="1" applyAlignment="1">
      <alignment vertical="center"/>
    </xf>
    <xf numFmtId="178" fontId="19" fillId="0" borderId="31" xfId="13" applyNumberFormat="1" applyFont="1" applyBorder="1" applyAlignment="1">
      <alignment vertical="center"/>
    </xf>
    <xf numFmtId="178" fontId="19" fillId="0" borderId="31" xfId="13" applyNumberFormat="1" applyFont="1" applyBorder="1" applyAlignment="1">
      <alignment horizontal="center" vertical="center"/>
    </xf>
    <xf numFmtId="0" fontId="3" fillId="3" borderId="23" xfId="19" applyFont="1" applyFill="1" applyBorder="1">
      <alignment vertical="center"/>
    </xf>
    <xf numFmtId="178" fontId="12" fillId="3" borderId="34" xfId="19" applyNumberFormat="1" applyFont="1" applyFill="1" applyBorder="1">
      <alignment vertical="center"/>
    </xf>
    <xf numFmtId="178" fontId="12" fillId="0" borderId="35" xfId="19" applyNumberFormat="1" applyFont="1" applyFill="1" applyBorder="1">
      <alignment vertical="center"/>
    </xf>
    <xf numFmtId="178" fontId="19" fillId="0" borderId="16" xfId="13" applyNumberFormat="1" applyFont="1" applyBorder="1" applyAlignment="1">
      <alignment vertical="center"/>
    </xf>
    <xf numFmtId="178" fontId="19" fillId="0" borderId="15" xfId="13" applyNumberFormat="1" applyFont="1" applyBorder="1" applyAlignment="1">
      <alignment vertical="center"/>
    </xf>
    <xf numFmtId="178" fontId="19" fillId="0" borderId="171" xfId="13" applyNumberFormat="1" applyFont="1" applyBorder="1" applyAlignment="1">
      <alignment horizontal="center" vertical="center"/>
    </xf>
    <xf numFmtId="178" fontId="19" fillId="0" borderId="16" xfId="13" applyNumberFormat="1" applyFont="1" applyBorder="1" applyAlignment="1">
      <alignment horizontal="center" vertical="center"/>
    </xf>
    <xf numFmtId="178" fontId="19" fillId="0" borderId="27" xfId="13" applyNumberFormat="1" applyFont="1" applyBorder="1" applyAlignment="1">
      <alignment horizontal="center" vertical="center" wrapText="1"/>
    </xf>
    <xf numFmtId="183" fontId="19" fillId="0" borderId="27" xfId="14" applyNumberFormat="1" applyFont="1" applyFill="1" applyBorder="1" applyAlignment="1">
      <alignment horizontal="right" vertical="center" shrinkToFit="1"/>
    </xf>
    <xf numFmtId="183" fontId="19"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2" fillId="3" borderId="15" xfId="19" applyNumberFormat="1" applyFont="1" applyFill="1" applyBorder="1">
      <alignment vertical="center"/>
    </xf>
    <xf numFmtId="178" fontId="12" fillId="0" borderId="37" xfId="19" applyNumberFormat="1" applyFont="1" applyFill="1" applyBorder="1">
      <alignment vertical="center"/>
    </xf>
    <xf numFmtId="178" fontId="19" fillId="0" borderId="32" xfId="13" applyNumberFormat="1" applyFont="1" applyBorder="1" applyAlignment="1">
      <alignment horizontal="center" vertical="center"/>
    </xf>
    <xf numFmtId="178" fontId="19" fillId="0" borderId="30" xfId="13" applyNumberFormat="1" applyFont="1" applyBorder="1" applyAlignment="1">
      <alignment horizontal="center" vertical="center"/>
    </xf>
    <xf numFmtId="183" fontId="19" fillId="0" borderId="30" xfId="14" applyNumberFormat="1" applyFont="1" applyFill="1" applyBorder="1" applyAlignment="1">
      <alignment horizontal="right" vertical="center" shrinkToFit="1"/>
    </xf>
    <xf numFmtId="183" fontId="19" fillId="0" borderId="173" xfId="14" applyNumberFormat="1" applyFont="1" applyFill="1" applyBorder="1" applyAlignment="1">
      <alignment horizontal="right" vertical="center" shrinkToFit="1"/>
    </xf>
    <xf numFmtId="183" fontId="12" fillId="3" borderId="26" xfId="18" applyNumberFormat="1" applyFont="1" applyFill="1" applyBorder="1" applyAlignment="1">
      <alignment horizontal="right" vertical="center" shrinkToFit="1"/>
    </xf>
    <xf numFmtId="183" fontId="12" fillId="3" borderId="74" xfId="18" applyNumberFormat="1" applyFont="1" applyFill="1" applyBorder="1" applyAlignment="1">
      <alignment horizontal="right" vertical="center" shrinkToFit="1"/>
    </xf>
    <xf numFmtId="178" fontId="12" fillId="0" borderId="74" xfId="19" applyNumberFormat="1" applyFont="1" applyFill="1" applyBorder="1" applyAlignment="1">
      <alignment horizontal="center" vertical="center"/>
    </xf>
    <xf numFmtId="188" fontId="19" fillId="0" borderId="74" xfId="19" applyNumberFormat="1" applyFont="1" applyFill="1" applyBorder="1" applyAlignment="1">
      <alignment horizontal="right" vertical="center" shrinkToFit="1"/>
    </xf>
    <xf numFmtId="184" fontId="19" fillId="0" borderId="74" xfId="19" applyNumberFormat="1" applyFont="1" applyFill="1" applyBorder="1" applyAlignment="1">
      <alignment horizontal="right" vertical="center" shrinkToFit="1"/>
    </xf>
    <xf numFmtId="183" fontId="12" fillId="0" borderId="74" xfId="19" applyNumberFormat="1" applyFont="1" applyFill="1" applyBorder="1" applyAlignment="1">
      <alignment horizontal="right" vertical="center" shrinkToFit="1"/>
    </xf>
    <xf numFmtId="178" fontId="19" fillId="0" borderId="35" xfId="13" applyNumberFormat="1" applyFont="1" applyBorder="1" applyAlignment="1">
      <alignment horizontal="center" vertical="center"/>
    </xf>
    <xf numFmtId="178" fontId="19" fillId="0" borderId="174" xfId="13" applyNumberFormat="1" applyFont="1" applyBorder="1" applyAlignment="1">
      <alignment horizontal="center" vertical="center" wrapText="1"/>
    </xf>
    <xf numFmtId="184" fontId="19" fillId="0" borderId="175" xfId="14" applyNumberFormat="1" applyFont="1" applyFill="1" applyBorder="1" applyAlignment="1">
      <alignment horizontal="right" vertical="center" shrinkToFit="1"/>
    </xf>
    <xf numFmtId="184" fontId="19"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2" fillId="3" borderId="74" xfId="19" applyNumberFormat="1" applyFont="1" applyFill="1" applyBorder="1" applyAlignment="1">
      <alignment horizontal="center" vertical="center"/>
    </xf>
    <xf numFmtId="178" fontId="12" fillId="0" borderId="176" xfId="19" applyNumberFormat="1" applyFont="1" applyFill="1" applyBorder="1" applyAlignment="1">
      <alignment horizontal="center" vertical="center"/>
    </xf>
    <xf numFmtId="188" fontId="19" fillId="0" borderId="176" xfId="19" applyNumberFormat="1" applyFont="1" applyFill="1" applyBorder="1" applyAlignment="1">
      <alignment horizontal="right" vertical="center" shrinkToFit="1"/>
    </xf>
    <xf numFmtId="184" fontId="19" fillId="0" borderId="176" xfId="19" applyNumberFormat="1" applyFont="1" applyFill="1" applyBorder="1" applyAlignment="1">
      <alignment horizontal="right" vertical="center" shrinkToFit="1"/>
    </xf>
    <xf numFmtId="189" fontId="12" fillId="0" borderId="0" xfId="19" applyNumberFormat="1" applyFont="1" applyFill="1" applyBorder="1">
      <alignment vertical="center"/>
    </xf>
    <xf numFmtId="189" fontId="12"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19" fillId="0" borderId="177" xfId="14" applyNumberFormat="1" applyFont="1" applyFill="1" applyBorder="1" applyAlignment="1">
      <alignment horizontal="right" vertical="center" shrinkToFit="1"/>
    </xf>
    <xf numFmtId="183" fontId="19"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2" fillId="3" borderId="31" xfId="18" applyNumberFormat="1" applyFont="1" applyFill="1" applyBorder="1" applyAlignment="1">
      <alignment horizontal="right" vertical="center" shrinkToFit="1"/>
    </xf>
    <xf numFmtId="183" fontId="12" fillId="3" borderId="32" xfId="18" applyNumberFormat="1" applyFont="1" applyFill="1" applyBorder="1" applyAlignment="1">
      <alignment horizontal="right" vertical="center" shrinkToFit="1"/>
    </xf>
    <xf numFmtId="178" fontId="12" fillId="0" borderId="174" xfId="19" applyNumberFormat="1" applyFont="1" applyFill="1" applyBorder="1" applyAlignment="1">
      <alignment horizontal="center" vertical="center"/>
    </xf>
    <xf numFmtId="188" fontId="12" fillId="0" borderId="174" xfId="19" applyNumberFormat="1" applyFont="1" applyFill="1" applyBorder="1" applyAlignment="1">
      <alignment horizontal="right" vertical="center" shrinkToFit="1"/>
    </xf>
    <xf numFmtId="184" fontId="12" fillId="0" borderId="174" xfId="19" applyNumberFormat="1" applyFont="1" applyFill="1" applyBorder="1" applyAlignment="1">
      <alignment horizontal="right" vertical="center" shrinkToFit="1"/>
    </xf>
    <xf numFmtId="183" fontId="12" fillId="3" borderId="176" xfId="19" applyNumberFormat="1" applyFont="1" applyFill="1" applyBorder="1" applyAlignment="1">
      <alignment horizontal="right" vertical="center" shrinkToFit="1"/>
    </xf>
    <xf numFmtId="183" fontId="12" fillId="0" borderId="176" xfId="19" applyNumberFormat="1" applyFont="1" applyFill="1" applyBorder="1" applyAlignment="1">
      <alignment horizontal="right" vertical="center" shrinkToFit="1"/>
    </xf>
    <xf numFmtId="189" fontId="12" fillId="0" borderId="23" xfId="19" applyNumberFormat="1" applyFont="1" applyFill="1" applyBorder="1">
      <alignment vertical="center"/>
    </xf>
    <xf numFmtId="178" fontId="19" fillId="0" borderId="34" xfId="13" applyNumberFormat="1" applyFont="1" applyBorder="1" applyAlignment="1">
      <alignment horizontal="center" vertical="center" wrapText="1"/>
    </xf>
    <xf numFmtId="184" fontId="19" fillId="0" borderId="179" xfId="14" applyNumberFormat="1" applyFont="1" applyFill="1" applyBorder="1" applyAlignment="1">
      <alignment horizontal="right" vertical="center" shrinkToFit="1"/>
    </xf>
    <xf numFmtId="184" fontId="19" fillId="0" borderId="180" xfId="14" applyNumberFormat="1" applyFont="1" applyFill="1" applyBorder="1" applyAlignment="1">
      <alignment horizontal="right" vertical="center" shrinkToFit="1"/>
    </xf>
    <xf numFmtId="184" fontId="19" fillId="0" borderId="23" xfId="14" applyNumberFormat="1" applyFont="1" applyBorder="1" applyAlignment="1">
      <alignment horizontal="right" vertical="center" shrinkToFit="1"/>
    </xf>
    <xf numFmtId="0" fontId="3" fillId="3" borderId="37" xfId="19" applyFont="1" applyFill="1" applyBorder="1">
      <alignment vertical="center"/>
    </xf>
    <xf numFmtId="178" fontId="12" fillId="3" borderId="174" xfId="19" applyNumberFormat="1" applyFont="1" applyFill="1" applyBorder="1" applyAlignment="1">
      <alignment horizontal="center" vertical="center"/>
    </xf>
    <xf numFmtId="184" fontId="12" fillId="3" borderId="181" xfId="18" applyNumberFormat="1" applyFont="1" applyFill="1" applyBorder="1" applyAlignment="1">
      <alignment horizontal="right" vertical="center" shrinkToFit="1"/>
    </xf>
    <xf numFmtId="184" fontId="12" fillId="3" borderId="174" xfId="18" applyNumberFormat="1" applyFont="1" applyFill="1" applyBorder="1" applyAlignment="1">
      <alignment horizontal="right" vertical="center" shrinkToFit="1"/>
    </xf>
    <xf numFmtId="178" fontId="12" fillId="0" borderId="0" xfId="19" applyNumberFormat="1" applyFont="1" applyFill="1" applyBorder="1" applyAlignment="1">
      <alignment horizontal="center" vertical="center"/>
    </xf>
    <xf numFmtId="178" fontId="19" fillId="0" borderId="37" xfId="13" applyNumberFormat="1" applyFont="1" applyBorder="1" applyAlignment="1">
      <alignment horizontal="center" vertical="center"/>
    </xf>
    <xf numFmtId="178" fontId="19" fillId="0" borderId="74" xfId="13" applyNumberFormat="1" applyFont="1" applyBorder="1" applyAlignment="1">
      <alignment horizontal="center" vertical="center"/>
    </xf>
    <xf numFmtId="184" fontId="19" fillId="0" borderId="27" xfId="14" applyNumberFormat="1" applyFont="1" applyBorder="1" applyAlignment="1">
      <alignment horizontal="right" vertical="center" shrinkToFit="1"/>
    </xf>
    <xf numFmtId="184" fontId="19" fillId="0" borderId="172" xfId="14" applyNumberFormat="1" applyFont="1" applyBorder="1" applyAlignment="1">
      <alignment horizontal="right" vertical="center" shrinkToFit="1"/>
    </xf>
    <xf numFmtId="0" fontId="3" fillId="0" borderId="16" xfId="19" applyFont="1" applyFill="1" applyBorder="1">
      <alignment vertical="center"/>
    </xf>
    <xf numFmtId="178" fontId="12" fillId="0" borderId="14" xfId="19" applyNumberFormat="1" applyFont="1" applyFill="1" applyBorder="1">
      <alignment vertical="center"/>
    </xf>
    <xf numFmtId="178" fontId="12"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0" fillId="6" borderId="6" xfId="6" applyFont="1" applyFill="1" applyBorder="1" applyAlignment="1"/>
    <xf numFmtId="0" fontId="20" fillId="0" borderId="8" xfId="6" applyFont="1" applyFill="1" applyBorder="1" applyAlignment="1">
      <alignment horizontal="center" vertical="center" wrapText="1"/>
    </xf>
    <xf numFmtId="0" fontId="20" fillId="0" borderId="12" xfId="6" applyFont="1" applyFill="1" applyBorder="1" applyAlignment="1">
      <alignment horizontal="center" vertical="center" wrapText="1"/>
    </xf>
    <xf numFmtId="0" fontId="20" fillId="0" borderId="61" xfId="6" applyFont="1" applyFill="1" applyBorder="1" applyAlignment="1">
      <alignment horizontal="center" vertical="center"/>
    </xf>
    <xf numFmtId="0" fontId="20" fillId="6" borderId="18" xfId="6" applyFont="1" applyFill="1" applyBorder="1" applyAlignment="1">
      <alignment horizontal="right" vertical="top"/>
    </xf>
    <xf numFmtId="0" fontId="20" fillId="6" borderId="64" xfId="6" applyFont="1" applyFill="1" applyBorder="1" applyAlignment="1">
      <alignment horizontal="right" vertical="top"/>
    </xf>
    <xf numFmtId="0" fontId="20" fillId="6" borderId="1" xfId="6" applyFont="1" applyFill="1" applyBorder="1" applyAlignment="1">
      <alignment horizontal="center" vertical="center"/>
    </xf>
    <xf numFmtId="185" fontId="20" fillId="0" borderId="1" xfId="6" applyNumberFormat="1" applyFont="1" applyFill="1" applyBorder="1" applyAlignment="1" applyProtection="1">
      <alignment horizontal="right" vertical="center" shrinkToFit="1"/>
    </xf>
    <xf numFmtId="185" fontId="20" fillId="0" borderId="4" xfId="6" applyNumberFormat="1" applyFont="1" applyFill="1" applyBorder="1" applyAlignment="1" applyProtection="1">
      <alignment horizontal="right" vertical="center" shrinkToFit="1"/>
    </xf>
    <xf numFmtId="185" fontId="20" fillId="0" borderId="79" xfId="6" applyNumberFormat="1" applyFont="1" applyFill="1" applyBorder="1" applyAlignment="1" applyProtection="1">
      <alignment horizontal="right" vertical="center" shrinkToFit="1"/>
    </xf>
    <xf numFmtId="0" fontId="20" fillId="6" borderId="24" xfId="6" applyFont="1" applyFill="1" applyBorder="1" applyAlignment="1">
      <alignment horizontal="center" vertical="center"/>
    </xf>
    <xf numFmtId="185" fontId="20" fillId="0" borderId="24" xfId="6" applyNumberFormat="1" applyFont="1" applyFill="1" applyBorder="1" applyAlignment="1" applyProtection="1">
      <alignment horizontal="right" vertical="center" shrinkToFit="1"/>
    </xf>
    <xf numFmtId="185" fontId="20" fillId="0" borderId="27" xfId="6" applyNumberFormat="1" applyFont="1" applyFill="1" applyBorder="1" applyAlignment="1" applyProtection="1">
      <alignment horizontal="right" vertical="center" shrinkToFit="1"/>
    </xf>
    <xf numFmtId="185" fontId="20" fillId="0" borderId="182" xfId="6" applyNumberFormat="1" applyFont="1" applyFill="1" applyBorder="1" applyAlignment="1" applyProtection="1">
      <alignment horizontal="right" vertical="center" shrinkToFit="1"/>
    </xf>
    <xf numFmtId="0" fontId="21" fillId="0" borderId="0" xfId="6" applyFont="1" applyAlignment="1">
      <alignment horizontal="right" vertical="center"/>
    </xf>
    <xf numFmtId="0" fontId="20" fillId="6" borderId="55" xfId="6" applyFont="1" applyFill="1" applyBorder="1" applyAlignment="1">
      <alignment horizontal="center" vertical="center"/>
    </xf>
    <xf numFmtId="185" fontId="20" fillId="0" borderId="45" xfId="6" applyNumberFormat="1" applyFont="1" applyFill="1" applyBorder="1" applyAlignment="1" applyProtection="1">
      <alignment horizontal="right" vertical="center" shrinkToFit="1"/>
    </xf>
    <xf numFmtId="185" fontId="20" fillId="0" borderId="48" xfId="6" applyNumberFormat="1" applyFont="1" applyFill="1" applyBorder="1" applyAlignment="1" applyProtection="1">
      <alignment horizontal="right" vertical="center" shrinkToFit="1"/>
    </xf>
    <xf numFmtId="185" fontId="20" fillId="0" borderId="62" xfId="6" applyNumberFormat="1" applyFont="1" applyFill="1" applyBorder="1" applyAlignment="1" applyProtection="1">
      <alignment horizontal="right" vertical="center" shrinkToFit="1"/>
    </xf>
    <xf numFmtId="0" fontId="20" fillId="0" borderId="0" xfId="17" applyFont="1">
      <alignment vertical="center"/>
    </xf>
    <xf numFmtId="0" fontId="20" fillId="7" borderId="6" xfId="17" applyFont="1" applyFill="1" applyBorder="1" applyAlignment="1"/>
    <xf numFmtId="0" fontId="20" fillId="0" borderId="56" xfId="17" applyFont="1" applyFill="1" applyBorder="1" applyAlignment="1">
      <alignment vertical="center" wrapText="1"/>
    </xf>
    <xf numFmtId="0" fontId="20" fillId="0" borderId="57" xfId="17" applyFont="1" applyFill="1" applyBorder="1" applyAlignment="1">
      <alignment vertical="center"/>
    </xf>
    <xf numFmtId="0" fontId="20" fillId="0" borderId="12" xfId="17" applyFont="1" applyFill="1" applyBorder="1" applyAlignment="1">
      <alignment vertical="center"/>
    </xf>
    <xf numFmtId="0" fontId="20" fillId="0" borderId="61" xfId="17" applyFont="1" applyFill="1" applyBorder="1" applyAlignment="1">
      <alignment vertical="center"/>
    </xf>
    <xf numFmtId="0" fontId="22" fillId="0" borderId="0" xfId="17" applyFont="1" applyFill="1" applyBorder="1" applyAlignment="1">
      <alignment vertical="center"/>
    </xf>
    <xf numFmtId="0" fontId="20" fillId="7" borderId="18" xfId="17" applyFont="1" applyFill="1" applyBorder="1" applyAlignment="1">
      <alignment horizontal="right" vertical="top"/>
    </xf>
    <xf numFmtId="0" fontId="22" fillId="0" borderId="0" xfId="17" applyNumberFormat="1" applyFont="1" applyFill="1" applyBorder="1" applyAlignment="1">
      <alignment vertical="center" wrapText="1"/>
    </xf>
    <xf numFmtId="0" fontId="20" fillId="7" borderId="64" xfId="17" applyFont="1" applyFill="1" applyBorder="1" applyAlignment="1">
      <alignment horizontal="right" vertical="top"/>
    </xf>
    <xf numFmtId="0" fontId="20" fillId="7" borderId="13" xfId="17" applyFont="1" applyFill="1" applyBorder="1" applyAlignment="1">
      <alignment horizontal="center" vertical="center"/>
    </xf>
    <xf numFmtId="185" fontId="20" fillId="0" borderId="183" xfId="17" applyNumberFormat="1" applyFont="1" applyFill="1" applyBorder="1" applyAlignment="1">
      <alignment horizontal="right" vertical="center" shrinkToFit="1"/>
    </xf>
    <xf numFmtId="185" fontId="20" fillId="0" borderId="184" xfId="17" applyNumberFormat="1" applyFont="1" applyFill="1" applyBorder="1" applyAlignment="1">
      <alignment horizontal="right" vertical="center" shrinkToFit="1"/>
    </xf>
    <xf numFmtId="185" fontId="20" fillId="0" borderId="79" xfId="17" applyNumberFormat="1" applyFont="1" applyFill="1" applyBorder="1" applyAlignment="1">
      <alignment horizontal="right" vertical="center" shrinkToFit="1"/>
    </xf>
    <xf numFmtId="0" fontId="20" fillId="0" borderId="0" xfId="17" applyNumberFormat="1" applyFont="1" applyFill="1" applyBorder="1" applyAlignment="1">
      <alignment vertical="center"/>
    </xf>
    <xf numFmtId="0" fontId="20" fillId="7" borderId="24" xfId="17" applyFont="1" applyFill="1" applyBorder="1" applyAlignment="1">
      <alignment horizontal="center" vertical="center"/>
    </xf>
    <xf numFmtId="185" fontId="20" fillId="0" borderId="185" xfId="17" applyNumberFormat="1" applyFont="1" applyFill="1" applyBorder="1" applyAlignment="1">
      <alignment horizontal="right" vertical="center" shrinkToFit="1"/>
    </xf>
    <xf numFmtId="185" fontId="20" fillId="0" borderId="74" xfId="17" applyNumberFormat="1" applyFont="1" applyFill="1" applyBorder="1" applyAlignment="1">
      <alignment horizontal="right" vertical="center" shrinkToFit="1"/>
    </xf>
    <xf numFmtId="185" fontId="20" fillId="0" borderId="182" xfId="17" applyNumberFormat="1" applyFont="1" applyFill="1" applyBorder="1" applyAlignment="1">
      <alignment horizontal="right" vertical="center" shrinkToFit="1"/>
    </xf>
    <xf numFmtId="0" fontId="20" fillId="7" borderId="45" xfId="17" applyFont="1" applyFill="1" applyBorder="1" applyAlignment="1">
      <alignment horizontal="center" vertical="center"/>
    </xf>
    <xf numFmtId="185" fontId="20" fillId="0" borderId="186" xfId="17" applyNumberFormat="1" applyFont="1" applyFill="1" applyBorder="1" applyAlignment="1">
      <alignment horizontal="right" vertical="center" shrinkToFit="1"/>
    </xf>
    <xf numFmtId="185" fontId="20" fillId="0" borderId="187" xfId="17" applyNumberFormat="1" applyFont="1" applyFill="1" applyBorder="1" applyAlignment="1">
      <alignment horizontal="right" vertical="center" shrinkToFit="1"/>
    </xf>
    <xf numFmtId="185" fontId="20" fillId="0" borderId="62" xfId="17" applyNumberFormat="1" applyFont="1" applyFill="1" applyBorder="1" applyAlignment="1">
      <alignment horizontal="right" vertical="center" shrinkToFit="1"/>
    </xf>
    <xf numFmtId="0" fontId="22" fillId="6" borderId="6" xfId="8" applyFont="1" applyFill="1" applyBorder="1" applyAlignment="1"/>
    <xf numFmtId="0" fontId="22" fillId="0" borderId="0" xfId="8" applyFont="1" applyAlignment="1"/>
    <xf numFmtId="0" fontId="23" fillId="0" borderId="0" xfId="8" applyFont="1" applyAlignment="1"/>
    <xf numFmtId="0" fontId="23" fillId="8" borderId="6" xfId="8" applyFont="1" applyFill="1" applyBorder="1" applyAlignment="1"/>
    <xf numFmtId="0" fontId="24" fillId="0" borderId="0" xfId="8" applyFont="1" applyAlignment="1">
      <alignment horizontal="center" vertical="center" wrapText="1"/>
    </xf>
    <xf numFmtId="0" fontId="24" fillId="0" borderId="0" xfId="8" applyFont="1" applyAlignment="1">
      <alignment vertical="center" wrapText="1"/>
    </xf>
    <xf numFmtId="0" fontId="22" fillId="6" borderId="18" xfId="8" applyFont="1" applyFill="1" applyBorder="1" applyAlignment="1"/>
    <xf numFmtId="0" fontId="23" fillId="0" borderId="0" xfId="8" applyFont="1">
      <alignment vertical="center"/>
    </xf>
    <xf numFmtId="0" fontId="23" fillId="8" borderId="18" xfId="8" applyFont="1" applyFill="1" applyBorder="1" applyAlignment="1"/>
    <xf numFmtId="0" fontId="22" fillId="0" borderId="31" xfId="8" applyFont="1" applyFill="1" applyBorder="1" applyAlignment="1">
      <alignment vertical="center" wrapText="1"/>
    </xf>
    <xf numFmtId="0" fontId="22" fillId="0" borderId="32" xfId="8" applyFont="1" applyFill="1" applyBorder="1" applyAlignment="1">
      <alignment vertical="center"/>
    </xf>
    <xf numFmtId="0" fontId="22" fillId="0" borderId="30" xfId="8" applyFont="1" applyFill="1" applyBorder="1" applyAlignment="1">
      <alignment vertical="center"/>
    </xf>
    <xf numFmtId="0" fontId="22" fillId="0" borderId="33" xfId="8" applyFont="1" applyFill="1" applyBorder="1" applyAlignment="1">
      <alignment vertical="center"/>
    </xf>
    <xf numFmtId="0" fontId="23" fillId="0" borderId="0" xfId="8" applyFont="1" applyAlignment="1">
      <alignment vertical="top"/>
    </xf>
    <xf numFmtId="0" fontId="22" fillId="6" borderId="18" xfId="8" applyFont="1" applyFill="1" applyBorder="1" applyAlignment="1">
      <alignment horizontal="right" vertical="center"/>
    </xf>
    <xf numFmtId="0" fontId="23" fillId="8" borderId="18" xfId="8" applyFont="1" applyFill="1" applyBorder="1" applyAlignment="1">
      <alignment horizontal="right" vertical="center"/>
    </xf>
    <xf numFmtId="0" fontId="25" fillId="0" borderId="0" xfId="8" applyFont="1">
      <alignment vertical="center"/>
    </xf>
    <xf numFmtId="0" fontId="22" fillId="6" borderId="64" xfId="8" applyFont="1" applyFill="1" applyBorder="1" applyAlignment="1">
      <alignment horizontal="right" vertical="top"/>
    </xf>
    <xf numFmtId="0" fontId="23" fillId="8" borderId="64" xfId="8" applyFont="1" applyFill="1" applyBorder="1" applyAlignment="1">
      <alignment horizontal="right" vertical="top"/>
    </xf>
    <xf numFmtId="0" fontId="22" fillId="6" borderId="13" xfId="8" applyFont="1" applyFill="1" applyBorder="1" applyAlignment="1">
      <alignment horizontal="center" vertical="center"/>
    </xf>
    <xf numFmtId="183" fontId="22" fillId="0" borderId="183" xfId="8" applyNumberFormat="1" applyFont="1" applyFill="1" applyBorder="1" applyAlignment="1" applyProtection="1">
      <alignment horizontal="right" vertical="center" shrinkToFit="1"/>
    </xf>
    <xf numFmtId="183" fontId="22" fillId="0" borderId="184" xfId="8" applyNumberFormat="1" applyFont="1" applyFill="1" applyBorder="1" applyAlignment="1" applyProtection="1">
      <alignment horizontal="right" vertical="center" shrinkToFit="1"/>
    </xf>
    <xf numFmtId="183" fontId="22" fillId="0" borderId="79" xfId="8" applyNumberFormat="1" applyFont="1" applyFill="1" applyBorder="1" applyAlignment="1" applyProtection="1">
      <alignment horizontal="right" vertical="center" shrinkToFit="1"/>
    </xf>
    <xf numFmtId="183" fontId="23" fillId="0" borderId="0" xfId="8" applyNumberFormat="1" applyFont="1" applyAlignment="1">
      <alignment horizontal="right" vertical="center" shrinkToFit="1"/>
    </xf>
    <xf numFmtId="0" fontId="23" fillId="8" borderId="13" xfId="8" applyFont="1" applyFill="1" applyBorder="1" applyAlignment="1">
      <alignment horizontal="center" vertical="center"/>
    </xf>
    <xf numFmtId="183" fontId="23" fillId="0" borderId="183" xfId="8" quotePrefix="1" applyNumberFormat="1" applyFont="1" applyBorder="1" applyAlignment="1" applyProtection="1">
      <alignment horizontal="right" vertical="center" shrinkToFit="1"/>
      <protection locked="0"/>
    </xf>
    <xf numFmtId="183" fontId="23" fillId="0" borderId="79" xfId="8" quotePrefix="1" applyNumberFormat="1" applyFont="1" applyBorder="1" applyAlignment="1" applyProtection="1">
      <alignment horizontal="right" vertical="center" shrinkToFit="1"/>
      <protection locked="0"/>
    </xf>
    <xf numFmtId="0" fontId="22" fillId="6" borderId="24" xfId="8" applyFont="1" applyFill="1" applyBorder="1" applyAlignment="1">
      <alignment horizontal="center" vertical="center"/>
    </xf>
    <xf numFmtId="183" fontId="22" fillId="0" borderId="185" xfId="8" applyNumberFormat="1" applyFont="1" applyFill="1" applyBorder="1" applyAlignment="1" applyProtection="1">
      <alignment horizontal="right" vertical="center" shrinkToFit="1"/>
    </xf>
    <xf numFmtId="183" fontId="22" fillId="0" borderId="74" xfId="8" applyNumberFormat="1" applyFont="1" applyFill="1" applyBorder="1" applyAlignment="1" applyProtection="1">
      <alignment horizontal="right" vertical="center" shrinkToFit="1"/>
    </xf>
    <xf numFmtId="183" fontId="22" fillId="0" borderId="182" xfId="8" applyNumberFormat="1" applyFont="1" applyFill="1" applyBorder="1" applyAlignment="1" applyProtection="1">
      <alignment horizontal="right" vertical="center" shrinkToFit="1"/>
    </xf>
    <xf numFmtId="0" fontId="23" fillId="8" borderId="24" xfId="8" applyFont="1" applyFill="1" applyBorder="1" applyAlignment="1">
      <alignment horizontal="center" vertical="center"/>
    </xf>
    <xf numFmtId="183" fontId="23" fillId="0" borderId="185" xfId="8" quotePrefix="1" applyNumberFormat="1" applyFont="1" applyBorder="1" applyAlignment="1" applyProtection="1">
      <alignment horizontal="right" vertical="center" shrinkToFit="1"/>
      <protection locked="0"/>
    </xf>
    <xf numFmtId="183" fontId="23" fillId="0" borderId="182" xfId="8" quotePrefix="1" applyNumberFormat="1" applyFont="1" applyBorder="1" applyAlignment="1" applyProtection="1">
      <alignment horizontal="right" vertical="center" shrinkToFit="1"/>
      <protection locked="0"/>
    </xf>
    <xf numFmtId="0" fontId="21" fillId="0" borderId="0" xfId="8" applyFont="1" applyAlignment="1">
      <alignment horizontal="center" vertical="center"/>
    </xf>
    <xf numFmtId="0" fontId="22" fillId="6" borderId="55" xfId="8" applyFont="1" applyFill="1" applyBorder="1" applyAlignment="1">
      <alignment horizontal="center" vertical="center"/>
    </xf>
    <xf numFmtId="183" fontId="22" fillId="0" borderId="186" xfId="8" applyNumberFormat="1" applyFont="1" applyFill="1" applyBorder="1" applyAlignment="1" applyProtection="1">
      <alignment horizontal="right" vertical="center" shrinkToFit="1"/>
    </xf>
    <xf numFmtId="183" fontId="22" fillId="0" borderId="187" xfId="8" applyNumberFormat="1" applyFont="1" applyFill="1" applyBorder="1" applyAlignment="1" applyProtection="1">
      <alignment horizontal="right" vertical="center" shrinkToFit="1"/>
    </xf>
    <xf numFmtId="183" fontId="22" fillId="0" borderId="62" xfId="8" applyNumberFormat="1" applyFont="1" applyFill="1" applyBorder="1" applyAlignment="1" applyProtection="1">
      <alignment horizontal="right" vertical="center" shrinkToFit="1"/>
    </xf>
    <xf numFmtId="0" fontId="26" fillId="0" borderId="0" xfId="8" applyNumberFormat="1" applyFont="1" applyAlignment="1">
      <alignment horizontal="center" vertical="center" shrinkToFit="1"/>
    </xf>
    <xf numFmtId="0" fontId="23" fillId="8" borderId="55" xfId="8" applyFont="1" applyFill="1" applyBorder="1" applyAlignment="1">
      <alignment horizontal="center" vertical="center"/>
    </xf>
    <xf numFmtId="183" fontId="23" fillId="0" borderId="186" xfId="8" quotePrefix="1" applyNumberFormat="1" applyFont="1" applyBorder="1" applyAlignment="1" applyProtection="1">
      <alignment horizontal="right" vertical="center" shrinkToFit="1"/>
      <protection locked="0"/>
    </xf>
    <xf numFmtId="183" fontId="23" fillId="0" borderId="62" xfId="8" quotePrefix="1" applyNumberFormat="1" applyFont="1" applyBorder="1" applyAlignment="1" applyProtection="1">
      <alignment horizontal="right" vertical="center" shrinkToFit="1"/>
      <protection locked="0"/>
    </xf>
    <xf numFmtId="0" fontId="22" fillId="0" borderId="0" xfId="7" applyFont="1" applyFill="1" applyBorder="1" applyAlignment="1"/>
    <xf numFmtId="0" fontId="22" fillId="0" borderId="26" xfId="7" applyFont="1" applyFill="1" applyBorder="1" applyAlignment="1">
      <alignment vertical="center"/>
    </xf>
    <xf numFmtId="0" fontId="22" fillId="0" borderId="32" xfId="7" applyFont="1" applyFill="1" applyBorder="1" applyAlignment="1">
      <alignment vertical="center" wrapText="1"/>
    </xf>
    <xf numFmtId="0" fontId="22" fillId="0" borderId="0" xfId="7" applyFont="1" applyFill="1" applyBorder="1" applyAlignment="1">
      <alignment horizontal="left" vertical="center"/>
    </xf>
    <xf numFmtId="183" fontId="22" fillId="0" borderId="183" xfId="7" applyNumberFormat="1" applyFont="1" applyBorder="1" applyAlignment="1">
      <alignment horizontal="right" vertical="center" shrinkToFit="1"/>
    </xf>
    <xf numFmtId="183" fontId="22" fillId="0" borderId="184" xfId="7" applyNumberFormat="1" applyFont="1" applyBorder="1" applyAlignment="1">
      <alignment horizontal="right" vertical="center" shrinkToFit="1"/>
    </xf>
    <xf numFmtId="183" fontId="22" fillId="0" borderId="79" xfId="7" applyNumberFormat="1" applyFont="1" applyBorder="1" applyAlignment="1">
      <alignment horizontal="right" vertical="center" shrinkToFit="1"/>
    </xf>
    <xf numFmtId="183" fontId="22" fillId="0" borderId="0" xfId="7" applyNumberFormat="1" applyFont="1" applyFill="1" applyBorder="1" applyAlignment="1" applyProtection="1">
      <alignment horizontal="right" vertical="center"/>
    </xf>
    <xf numFmtId="183" fontId="22" fillId="0" borderId="185" xfId="7" applyNumberFormat="1" applyFont="1" applyBorder="1" applyAlignment="1">
      <alignment horizontal="right" vertical="center" shrinkToFit="1"/>
    </xf>
    <xf numFmtId="183" fontId="22" fillId="0" borderId="74" xfId="7" applyNumberFormat="1" applyFont="1" applyBorder="1" applyAlignment="1">
      <alignment horizontal="right" vertical="center" shrinkToFit="1"/>
    </xf>
    <xf numFmtId="183" fontId="22" fillId="0" borderId="182" xfId="7" applyNumberFormat="1" applyFont="1" applyBorder="1" applyAlignment="1">
      <alignment horizontal="right" vertical="center" shrinkToFit="1"/>
    </xf>
    <xf numFmtId="0" fontId="22" fillId="6" borderId="45" xfId="7" applyFont="1" applyFill="1" applyBorder="1" applyAlignment="1">
      <alignment horizontal="center" vertical="center"/>
    </xf>
    <xf numFmtId="183" fontId="22" fillId="0" borderId="186" xfId="7" applyNumberFormat="1" applyFont="1" applyBorder="1" applyAlignment="1">
      <alignment horizontal="right" vertical="center" shrinkToFit="1"/>
    </xf>
    <xf numFmtId="183" fontId="22" fillId="0" borderId="187" xfId="7" applyNumberFormat="1" applyFont="1" applyBorder="1" applyAlignment="1">
      <alignment horizontal="right" vertical="center" shrinkToFit="1"/>
    </xf>
    <xf numFmtId="183" fontId="22" fillId="0" borderId="62" xfId="7" applyNumberFormat="1" applyFont="1" applyBorder="1" applyAlignment="1">
      <alignment horizontal="right" vertical="center" shrinkToFit="1"/>
    </xf>
    <xf numFmtId="0" fontId="27" fillId="6" borderId="6" xfId="6" applyFont="1" applyFill="1" applyBorder="1" applyAlignment="1"/>
    <xf numFmtId="0" fontId="27" fillId="0" borderId="8" xfId="6" applyFont="1" applyFill="1" applyBorder="1" applyAlignment="1">
      <alignment horizontal="center" vertical="center" wrapText="1"/>
    </xf>
    <xf numFmtId="0" fontId="27" fillId="0" borderId="12" xfId="6" applyFont="1" applyFill="1" applyBorder="1" applyAlignment="1">
      <alignment horizontal="center" vertical="center" wrapText="1"/>
    </xf>
    <xf numFmtId="0" fontId="27" fillId="0" borderId="2" xfId="6" applyFont="1" applyFill="1" applyBorder="1" applyAlignment="1">
      <alignment horizontal="center" vertical="center"/>
    </xf>
    <xf numFmtId="0" fontId="27" fillId="0" borderId="5" xfId="6" applyFont="1" applyFill="1" applyBorder="1" applyAlignment="1">
      <alignment horizontal="center" vertical="center"/>
    </xf>
    <xf numFmtId="0" fontId="27" fillId="0" borderId="6" xfId="6" applyFont="1" applyFill="1" applyBorder="1" applyAlignment="1">
      <alignment horizontal="center" vertical="center"/>
    </xf>
    <xf numFmtId="0" fontId="27" fillId="6" borderId="18" xfId="6" applyFont="1" applyFill="1" applyBorder="1" applyAlignment="1">
      <alignment horizontal="right" vertical="top"/>
    </xf>
    <xf numFmtId="0" fontId="27" fillId="6" borderId="64" xfId="6" applyFont="1" applyFill="1" applyBorder="1" applyAlignment="1">
      <alignment horizontal="right" vertical="top"/>
    </xf>
    <xf numFmtId="0" fontId="28" fillId="8" borderId="24" xfId="5" applyFont="1" applyFill="1" applyBorder="1" applyAlignment="1">
      <alignment horizontal="center" vertical="center"/>
    </xf>
    <xf numFmtId="183" fontId="27" fillId="0" borderId="24" xfId="5" applyNumberFormat="1" applyFont="1" applyFill="1" applyBorder="1" applyAlignment="1" applyProtection="1">
      <alignment horizontal="right" vertical="center" shrinkToFit="1"/>
    </xf>
    <xf numFmtId="183" fontId="27" fillId="0" borderId="27" xfId="5" applyNumberFormat="1" applyFont="1" applyFill="1" applyBorder="1" applyAlignment="1" applyProtection="1">
      <alignment horizontal="right" vertical="center" shrinkToFit="1"/>
    </xf>
    <xf numFmtId="183" fontId="27" fillId="0" borderId="74" xfId="5" applyNumberFormat="1" applyFont="1" applyFill="1" applyBorder="1" applyAlignment="1" applyProtection="1">
      <alignment horizontal="right" vertical="center" shrinkToFit="1"/>
    </xf>
    <xf numFmtId="183" fontId="27" fillId="0" borderId="74" xfId="5" applyNumberFormat="1" applyFont="1" applyFill="1" applyBorder="1" applyAlignment="1" applyProtection="1">
      <alignment horizontal="right" vertical="center" shrinkToFit="1"/>
      <protection locked="0"/>
    </xf>
    <xf numFmtId="183" fontId="27" fillId="0" borderId="182" xfId="5" applyNumberFormat="1" applyFont="1" applyFill="1" applyBorder="1" applyAlignment="1" applyProtection="1">
      <alignment horizontal="right" vertical="center" shrinkToFit="1"/>
      <protection locked="0"/>
    </xf>
    <xf numFmtId="183" fontId="27" fillId="0" borderId="29" xfId="5" applyNumberFormat="1" applyFont="1" applyFill="1" applyBorder="1" applyAlignment="1" applyProtection="1">
      <alignment horizontal="right" vertical="center" shrinkToFit="1"/>
    </xf>
    <xf numFmtId="0" fontId="21" fillId="0" borderId="0" xfId="6" applyFont="1" applyAlignment="1">
      <alignment horizontal="right"/>
    </xf>
    <xf numFmtId="0" fontId="28" fillId="8" borderId="55" xfId="5" applyFont="1" applyFill="1" applyBorder="1" applyAlignment="1">
      <alignment horizontal="center" vertical="center"/>
    </xf>
    <xf numFmtId="183" fontId="27" fillId="0" borderId="45" xfId="5" applyNumberFormat="1" applyFont="1" applyFill="1" applyBorder="1" applyAlignment="1" applyProtection="1">
      <alignment horizontal="right" vertical="center" shrinkToFit="1"/>
    </xf>
    <xf numFmtId="183" fontId="27" fillId="0" borderId="48" xfId="5" applyNumberFormat="1" applyFont="1" applyFill="1" applyBorder="1" applyAlignment="1" applyProtection="1">
      <alignment horizontal="right" vertical="center" shrinkToFit="1"/>
    </xf>
    <xf numFmtId="183" fontId="27" fillId="0" borderId="187" xfId="5" applyNumberFormat="1" applyFont="1" applyFill="1" applyBorder="1" applyAlignment="1" applyProtection="1">
      <alignment horizontal="right" vertical="center" shrinkToFit="1"/>
    </xf>
    <xf numFmtId="183" fontId="27" fillId="0" borderId="187" xfId="5" applyNumberFormat="1" applyFont="1" applyFill="1" applyBorder="1" applyAlignment="1" applyProtection="1">
      <alignment horizontal="right" vertical="center" shrinkToFit="1"/>
      <protection locked="0"/>
    </xf>
    <xf numFmtId="183" fontId="27" fillId="0" borderId="62" xfId="5" applyNumberFormat="1" applyFont="1" applyFill="1" applyBorder="1" applyAlignment="1" applyProtection="1">
      <alignment horizontal="right" vertical="center" shrinkToFit="1"/>
      <protection locked="0"/>
    </xf>
    <xf numFmtId="183" fontId="27"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29"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19" fillId="0" borderId="27" xfId="1" applyNumberFormat="1" applyFont="1" applyFill="1" applyBorder="1" applyAlignment="1">
      <alignment vertical="center"/>
    </xf>
    <xf numFmtId="187" fontId="19" fillId="0" borderId="172" xfId="1" applyNumberFormat="1" applyFont="1" applyFill="1" applyBorder="1" applyAlignment="1">
      <alignment vertical="center"/>
    </xf>
    <xf numFmtId="187" fontId="19" fillId="0" borderId="172" xfId="1" applyNumberFormat="1" applyFont="1" applyFill="1" applyBorder="1" applyAlignment="1">
      <alignment vertical="center" wrapText="1"/>
    </xf>
    <xf numFmtId="187" fontId="19" fillId="0" borderId="30" xfId="1" applyNumberFormat="1" applyFont="1" applyFill="1" applyBorder="1" applyAlignment="1">
      <alignment vertical="center"/>
    </xf>
    <xf numFmtId="187" fontId="19" fillId="0" borderId="173" xfId="1" applyNumberFormat="1" applyFont="1" applyFill="1" applyBorder="1" applyAlignment="1">
      <alignment vertical="center"/>
    </xf>
    <xf numFmtId="190" fontId="19" fillId="0" borderId="175" xfId="1" applyNumberFormat="1" applyFont="1" applyFill="1" applyBorder="1" applyAlignment="1">
      <alignment vertical="center"/>
    </xf>
    <xf numFmtId="190" fontId="19" fillId="0" borderId="171" xfId="1" applyNumberFormat="1" applyFont="1" applyFill="1" applyBorder="1" applyAlignment="1">
      <alignment vertical="center"/>
    </xf>
    <xf numFmtId="178" fontId="19" fillId="0" borderId="177" xfId="1" applyNumberFormat="1" applyFont="1" applyBorder="1" applyAlignment="1">
      <alignment horizontal="center" vertical="center"/>
    </xf>
    <xf numFmtId="187" fontId="19" fillId="0" borderId="177" xfId="1" applyNumberFormat="1" applyFont="1" applyFill="1" applyBorder="1" applyAlignment="1">
      <alignment vertical="center"/>
    </xf>
    <xf numFmtId="187" fontId="19" fillId="0" borderId="178" xfId="1" applyNumberFormat="1" applyFont="1" applyFill="1" applyBorder="1" applyAlignment="1">
      <alignment vertical="center"/>
    </xf>
    <xf numFmtId="190" fontId="19" fillId="0" borderId="179" xfId="1" applyNumberFormat="1" applyFont="1" applyFill="1" applyBorder="1" applyAlignment="1">
      <alignment vertical="center"/>
    </xf>
    <xf numFmtId="190" fontId="19" fillId="0" borderId="180" xfId="1" applyNumberFormat="1" applyFont="1" applyFill="1" applyBorder="1" applyAlignment="1">
      <alignment vertical="center"/>
    </xf>
    <xf numFmtId="190" fontId="19" fillId="0" borderId="23" xfId="1" applyNumberFormat="1" applyFont="1" applyBorder="1" applyAlignment="1">
      <alignment vertical="center"/>
    </xf>
    <xf numFmtId="190" fontId="19" fillId="0" borderId="27" xfId="1" applyNumberFormat="1" applyFont="1" applyBorder="1" applyAlignment="1">
      <alignment vertical="center"/>
    </xf>
    <xf numFmtId="190" fontId="19" fillId="0" borderId="172" xfId="1" applyNumberFormat="1" applyFont="1" applyBorder="1" applyAlignment="1">
      <alignment vertical="center"/>
    </xf>
    <xf numFmtId="0" fontId="2" fillId="0" borderId="0" xfId="9" applyFont="1">
      <alignment vertical="center"/>
    </xf>
    <xf numFmtId="49" fontId="42" fillId="0" borderId="0" xfId="20" applyNumberFormat="1" applyFont="1">
      <alignment vertical="center"/>
    </xf>
    <xf numFmtId="49" fontId="40" fillId="0" borderId="0" xfId="20" applyNumberFormat="1" applyFont="1">
      <alignment vertical="center"/>
    </xf>
    <xf numFmtId="0" fontId="40" fillId="0" borderId="0" xfId="20" applyFont="1">
      <alignment vertical="center"/>
    </xf>
    <xf numFmtId="0" fontId="46" fillId="0" borderId="0" xfId="20" applyFont="1">
      <alignment vertical="center"/>
    </xf>
    <xf numFmtId="0" fontId="47" fillId="0" borderId="34" xfId="20" applyFont="1" applyBorder="1" applyAlignment="1">
      <alignment horizontal="center" vertical="center"/>
    </xf>
    <xf numFmtId="0" fontId="47" fillId="0" borderId="34" xfId="20" applyFont="1" applyBorder="1">
      <alignment vertical="center"/>
    </xf>
    <xf numFmtId="0" fontId="40" fillId="0" borderId="23" xfId="20" applyFont="1" applyBorder="1">
      <alignment vertical="center"/>
    </xf>
    <xf numFmtId="0" fontId="40" fillId="0" borderId="34" xfId="20" applyFont="1" applyBorder="1">
      <alignment vertical="center"/>
    </xf>
    <xf numFmtId="0" fontId="40" fillId="0" borderId="30" xfId="20" applyFont="1" applyBorder="1" applyAlignment="1">
      <alignment horizontal="center" vertical="center"/>
    </xf>
    <xf numFmtId="0" fontId="40" fillId="0" borderId="23" xfId="20" applyFont="1" applyBorder="1" applyAlignment="1">
      <alignment horizontal="center" vertical="center"/>
    </xf>
    <xf numFmtId="0" fontId="40" fillId="0" borderId="42" xfId="20" applyFont="1" applyBorder="1" applyAlignment="1">
      <alignment horizontal="center" vertical="center"/>
    </xf>
    <xf numFmtId="0" fontId="40" fillId="0" borderId="0" xfId="20" applyFont="1" applyAlignment="1">
      <alignment horizontal="center" vertical="center" wrapText="1"/>
    </xf>
    <xf numFmtId="0" fontId="40" fillId="0" borderId="34" xfId="20" applyFont="1" applyBorder="1" applyAlignment="1">
      <alignment horizontal="center" vertical="center" wrapText="1"/>
    </xf>
    <xf numFmtId="0" fontId="48" fillId="0" borderId="0" xfId="20" applyFont="1">
      <alignment vertical="center"/>
    </xf>
    <xf numFmtId="0" fontId="40" fillId="0" borderId="0" xfId="20" applyFont="1" applyAlignment="1">
      <alignment vertical="center" shrinkToFit="1"/>
    </xf>
    <xf numFmtId="0" fontId="0" fillId="3" borderId="0" xfId="21" applyFont="1" applyFill="1" applyAlignment="1">
      <alignment vertical="center"/>
    </xf>
    <xf numFmtId="0" fontId="49" fillId="3" borderId="0" xfId="21" applyFill="1" applyAlignment="1" applyProtection="1">
      <alignment vertical="center"/>
      <protection hidden="1"/>
    </xf>
    <xf numFmtId="0" fontId="41" fillId="0" borderId="0" xfId="22" applyFont="1">
      <alignment vertical="center"/>
    </xf>
    <xf numFmtId="0" fontId="49" fillId="3" borderId="0" xfId="21" applyFill="1" applyAlignment="1">
      <alignment vertical="center"/>
    </xf>
    <xf numFmtId="0" fontId="49" fillId="3" borderId="0" xfId="21" applyFill="1" applyProtection="1">
      <protection hidden="1"/>
    </xf>
    <xf numFmtId="0" fontId="41" fillId="0" borderId="30" xfId="22" applyFont="1" applyBorder="1">
      <alignment vertical="center"/>
    </xf>
    <xf numFmtId="0" fontId="41" fillId="0" borderId="23" xfId="22" applyFont="1" applyBorder="1">
      <alignment vertical="center"/>
    </xf>
    <xf numFmtId="189" fontId="41" fillId="0" borderId="23" xfId="22" applyNumberFormat="1" applyFont="1" applyBorder="1">
      <alignment vertical="center"/>
    </xf>
    <xf numFmtId="0" fontId="41" fillId="0" borderId="16" xfId="22" applyFont="1" applyBorder="1">
      <alignment vertical="center"/>
    </xf>
    <xf numFmtId="0" fontId="41" fillId="0" borderId="42" xfId="22" applyFont="1" applyBorder="1">
      <alignment vertical="center"/>
    </xf>
    <xf numFmtId="0" fontId="41" fillId="0" borderId="14" xfId="22" applyFont="1" applyBorder="1">
      <alignment vertical="center"/>
    </xf>
    <xf numFmtId="0" fontId="41" fillId="0" borderId="31" xfId="22" applyFont="1" applyBorder="1">
      <alignment vertical="center"/>
    </xf>
    <xf numFmtId="0" fontId="41" fillId="0" borderId="34" xfId="22" applyFont="1" applyBorder="1">
      <alignment vertical="center"/>
    </xf>
    <xf numFmtId="0" fontId="41" fillId="0" borderId="15" xfId="22" applyFont="1" applyBorder="1">
      <alignment vertical="center"/>
    </xf>
    <xf numFmtId="0" fontId="41" fillId="0" borderId="35" xfId="22" applyFont="1" applyBorder="1">
      <alignment vertical="center"/>
    </xf>
    <xf numFmtId="0" fontId="52" fillId="0" borderId="30" xfId="22" applyFont="1" applyBorder="1">
      <alignment vertical="center"/>
    </xf>
    <xf numFmtId="178" fontId="53" fillId="0" borderId="0" xfId="22" applyNumberFormat="1" applyFont="1">
      <alignment vertical="center"/>
    </xf>
    <xf numFmtId="178" fontId="41" fillId="0" borderId="0" xfId="22" applyNumberFormat="1" applyFont="1">
      <alignment vertical="center"/>
    </xf>
    <xf numFmtId="187" fontId="41" fillId="3" borderId="0" xfId="23" applyNumberFormat="1" applyFont="1" applyFill="1" applyAlignment="1">
      <alignment vertical="center" wrapText="1"/>
    </xf>
    <xf numFmtId="49" fontId="41" fillId="3" borderId="0" xfId="23" applyNumberFormat="1" applyFont="1" applyFill="1" applyAlignment="1">
      <alignment horizontal="center" vertical="center" wrapText="1"/>
    </xf>
    <xf numFmtId="49" fontId="41" fillId="3" borderId="0" xfId="23" applyNumberFormat="1" applyFont="1" applyFill="1" applyAlignment="1">
      <alignment horizontal="center" vertical="center"/>
    </xf>
    <xf numFmtId="178" fontId="41" fillId="0" borderId="42" xfId="22" applyNumberFormat="1" applyFont="1" applyBorder="1">
      <alignment vertical="center"/>
    </xf>
    <xf numFmtId="178" fontId="41" fillId="0" borderId="14" xfId="22" applyNumberFormat="1" applyFont="1" applyBorder="1">
      <alignment vertical="center"/>
    </xf>
    <xf numFmtId="191" fontId="41" fillId="0" borderId="0" xfId="22" applyNumberFormat="1" applyFont="1">
      <alignment vertical="center"/>
    </xf>
    <xf numFmtId="178" fontId="41" fillId="0" borderId="31" xfId="22" applyNumberFormat="1" applyFont="1" applyBorder="1">
      <alignment vertical="center"/>
    </xf>
    <xf numFmtId="178" fontId="41" fillId="0" borderId="34" xfId="22" applyNumberFormat="1" applyFont="1" applyBorder="1">
      <alignment vertical="center"/>
    </xf>
    <xf numFmtId="189" fontId="41" fillId="0" borderId="34" xfId="22" applyNumberFormat="1" applyFont="1" applyBorder="1">
      <alignment vertical="center"/>
    </xf>
    <xf numFmtId="178" fontId="41" fillId="0" borderId="15" xfId="22" applyNumberFormat="1" applyFont="1" applyBorder="1">
      <alignment vertical="center"/>
    </xf>
    <xf numFmtId="0" fontId="52" fillId="0" borderId="42" xfId="22" applyFont="1" applyBorder="1">
      <alignment vertical="center"/>
    </xf>
    <xf numFmtId="0" fontId="41" fillId="0" borderId="0" xfId="23" applyFont="1">
      <alignment vertical="center"/>
    </xf>
    <xf numFmtId="189" fontId="41" fillId="0" borderId="0" xfId="23" applyNumberFormat="1" applyFont="1">
      <alignment vertical="center"/>
    </xf>
    <xf numFmtId="178" fontId="49" fillId="0" borderId="0" xfId="24" applyNumberFormat="1" applyAlignment="1">
      <alignment vertical="center"/>
    </xf>
    <xf numFmtId="183" fontId="49" fillId="0" borderId="0" xfId="25" applyNumberFormat="1" applyAlignment="1">
      <alignment horizontal="right" vertical="center"/>
    </xf>
    <xf numFmtId="184" fontId="49" fillId="0" borderId="0" xfId="25" applyNumberFormat="1" applyAlignment="1">
      <alignment horizontal="right" vertical="center"/>
    </xf>
    <xf numFmtId="178" fontId="41" fillId="3" borderId="0" xfId="22" applyNumberFormat="1" applyFont="1" applyFill="1" applyAlignment="1">
      <alignment vertical="center" wrapText="1"/>
    </xf>
    <xf numFmtId="178" fontId="49" fillId="0" borderId="0" xfId="24" applyNumberFormat="1" applyAlignment="1">
      <alignment horizontal="center" vertical="center"/>
    </xf>
    <xf numFmtId="0" fontId="54" fillId="0" borderId="0" xfId="26" applyFont="1">
      <alignment vertical="center"/>
    </xf>
    <xf numFmtId="0" fontId="49" fillId="3" borderId="0" xfId="21" applyFill="1"/>
    <xf numFmtId="0" fontId="9" fillId="0" borderId="0" xfId="9" applyFont="1" applyAlignment="1">
      <alignment horizontal="left" vertical="center" wrapText="1"/>
    </xf>
    <xf numFmtId="0" fontId="9" fillId="0" borderId="58" xfId="9" applyFont="1" applyBorder="1" applyAlignment="1">
      <alignment horizontal="left" vertical="center" wrapText="1"/>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30" xfId="9" applyFont="1" applyBorder="1" applyAlignment="1">
      <alignment horizontal="center" vertical="center"/>
    </xf>
    <xf numFmtId="0" fontId="2" fillId="0" borderId="23" xfId="9" applyFont="1" applyBorder="1" applyAlignment="1">
      <alignment horizontal="center" vertical="center"/>
    </xf>
    <xf numFmtId="0" fontId="2" fillId="0" borderId="16" xfId="9" applyFont="1" applyBorder="1" applyAlignment="1">
      <alignment horizontal="center" vertical="center"/>
    </xf>
    <xf numFmtId="0" fontId="2" fillId="0" borderId="31" xfId="9" applyFont="1" applyBorder="1" applyAlignment="1">
      <alignment horizontal="center" vertical="center"/>
    </xf>
    <xf numFmtId="0" fontId="2" fillId="0" borderId="34" xfId="9" applyFont="1" applyBorder="1" applyAlignment="1">
      <alignment horizontal="center" vertical="center"/>
    </xf>
    <xf numFmtId="0" fontId="2" fillId="0" borderId="15" xfId="9" applyFont="1" applyBorder="1" applyAlignment="1">
      <alignment horizontal="center" vertical="center"/>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2" fillId="0" borderId="32" xfId="9" applyFont="1" applyBorder="1">
      <alignment vertical="center"/>
    </xf>
    <xf numFmtId="0" fontId="2" fillId="0" borderId="35" xfId="9" applyFont="1" applyBorder="1">
      <alignment vertical="center"/>
    </xf>
    <xf numFmtId="0" fontId="2" fillId="0" borderId="37"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8" xfId="9" applyFont="1" applyBorder="1" applyAlignment="1">
      <alignment horizontal="center" vertical="center"/>
    </xf>
    <xf numFmtId="0" fontId="2" fillId="0" borderId="0" xfId="9" applyFont="1" applyAlignment="1">
      <alignment horizontal="center" vertical="center"/>
    </xf>
    <xf numFmtId="0" fontId="2" fillId="0" borderId="56" xfId="9" applyFont="1" applyBorder="1" applyAlignment="1">
      <alignment horizontal="center" vertical="center"/>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0" xfId="9" applyNumberFormat="1" applyFont="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21" xfId="9"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pplyProtection="1">
      <alignment horizontal="left" vertical="center" wrapText="1"/>
      <protection hidden="1"/>
    </xf>
    <xf numFmtId="176" fontId="2" fillId="0" borderId="0" xfId="9" applyNumberFormat="1" applyFont="1" applyAlignment="1" applyProtection="1">
      <alignment horizontal="center" vertical="center" shrinkToFit="1"/>
      <protection hidden="1"/>
    </xf>
    <xf numFmtId="0" fontId="2" fillId="0" borderId="0" xfId="9" applyFont="1" applyAlignment="1" applyProtection="1">
      <alignment horizontal="center" vertical="center" shrinkToFit="1"/>
      <protection hidden="1"/>
    </xf>
    <xf numFmtId="0" fontId="2" fillId="0" borderId="0" xfId="9" applyFont="1" applyAlignment="1">
      <alignment horizontal="center" vertical="center" shrinkToFit="1"/>
    </xf>
    <xf numFmtId="0" fontId="2" fillId="0" borderId="0" xfId="9" applyFont="1" applyAlignment="1">
      <alignment horizontal="left" vertical="center"/>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0" fontId="11" fillId="0" borderId="35" xfId="9" applyFont="1" applyBorder="1">
      <alignment vertical="center"/>
    </xf>
    <xf numFmtId="0" fontId="11" fillId="0" borderId="37" xfId="9" applyFont="1" applyBorder="1">
      <alignment vertical="center"/>
    </xf>
    <xf numFmtId="0" fontId="2" fillId="0" borderId="8" xfId="9" applyFont="1" applyBorder="1" applyAlignment="1">
      <alignment horizontal="left" vertical="center"/>
    </xf>
    <xf numFmtId="0" fontId="2" fillId="0" borderId="58" xfId="9" applyFont="1" applyBorder="1" applyAlignment="1">
      <alignment horizontal="left"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2" fillId="0" borderId="10" xfId="9" applyFont="1" applyBorder="1" applyAlignment="1">
      <alignment horizontal="center" vertical="center"/>
    </xf>
    <xf numFmtId="0" fontId="2" fillId="0" borderId="29" xfId="9" applyFont="1" applyBorder="1" applyAlignment="1">
      <alignment horizontal="center" vertical="center"/>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0" fontId="2" fillId="0" borderId="5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0" xfId="9" applyFont="1" applyBorder="1">
      <alignment vertical="center"/>
    </xf>
    <xf numFmtId="0" fontId="10" fillId="0" borderId="23" xfId="9" applyFont="1" applyBorder="1">
      <alignment vertical="center"/>
    </xf>
    <xf numFmtId="0" fontId="10" fillId="0" borderId="16"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0" fontId="10" fillId="0" borderId="35" xfId="9" applyFont="1" applyBorder="1">
      <alignment vertical="center"/>
    </xf>
    <xf numFmtId="0" fontId="10" fillId="0" borderId="37" xfId="9" applyFont="1" applyBorder="1">
      <alignment vertical="center"/>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49" fontId="6" fillId="0" borderId="0" xfId="9" applyNumberFormat="1" applyFont="1" applyAlignment="1">
      <alignment horizontal="center" vertical="center"/>
    </xf>
    <xf numFmtId="0" fontId="2" fillId="0" borderId="64" xfId="9" applyFont="1" applyBorder="1" applyAlignment="1">
      <alignment horizontal="center"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49" fontId="44" fillId="0" borderId="6" xfId="20" applyNumberFormat="1" applyFont="1" applyBorder="1" applyAlignment="1">
      <alignment horizontal="center" vertical="center"/>
    </xf>
    <xf numFmtId="49" fontId="44" fillId="0" borderId="18" xfId="20" applyNumberFormat="1" applyFont="1" applyBorder="1" applyAlignment="1">
      <alignment horizontal="center" vertical="center"/>
    </xf>
    <xf numFmtId="49" fontId="44" fillId="0" borderId="64" xfId="20" applyNumberFormat="1" applyFont="1" applyBorder="1" applyAlignment="1">
      <alignment horizontal="center" vertical="center"/>
    </xf>
    <xf numFmtId="0" fontId="40" fillId="0" borderId="32" xfId="20" applyFont="1" applyBorder="1" applyAlignment="1">
      <alignment horizontal="center" vertical="center"/>
    </xf>
    <xf numFmtId="0" fontId="40" fillId="0" borderId="35" xfId="20" applyFont="1" applyBorder="1" applyAlignment="1">
      <alignment horizontal="center" vertical="center"/>
    </xf>
    <xf numFmtId="0" fontId="40" fillId="0" borderId="37" xfId="20" applyFont="1" applyBorder="1" applyAlignment="1">
      <alignment horizontal="center" vertical="center"/>
    </xf>
    <xf numFmtId="0" fontId="40" fillId="0" borderId="74" xfId="20" applyFont="1" applyBorder="1" applyAlignment="1">
      <alignment horizontal="center" vertical="center"/>
    </xf>
    <xf numFmtId="0" fontId="40" fillId="0" borderId="30" xfId="20" applyFont="1" applyBorder="1">
      <alignment vertical="center"/>
    </xf>
    <xf numFmtId="0" fontId="40" fillId="0" borderId="23" xfId="20" applyFont="1" applyBorder="1">
      <alignment vertical="center"/>
    </xf>
    <xf numFmtId="0" fontId="40" fillId="0" borderId="16" xfId="20" applyFont="1" applyBorder="1">
      <alignment vertical="center"/>
    </xf>
    <xf numFmtId="178" fontId="40" fillId="0" borderId="30" xfId="20" applyNumberFormat="1" applyFont="1" applyBorder="1" applyAlignment="1">
      <alignment horizontal="right" vertical="center" shrinkToFit="1"/>
    </xf>
    <xf numFmtId="178" fontId="40" fillId="0" borderId="23" xfId="20" applyNumberFormat="1" applyFont="1" applyBorder="1" applyAlignment="1">
      <alignment horizontal="right" vertical="center" shrinkToFit="1"/>
    </xf>
    <xf numFmtId="178" fontId="40" fillId="0" borderId="65" xfId="20" applyNumberFormat="1" applyFont="1" applyBorder="1" applyAlignment="1">
      <alignment horizontal="right" vertical="center" shrinkToFit="1"/>
    </xf>
    <xf numFmtId="180" fontId="40" fillId="0" borderId="68" xfId="20" applyNumberFormat="1" applyFont="1" applyBorder="1" applyAlignment="1">
      <alignment horizontal="right" vertical="center" shrinkToFit="1"/>
    </xf>
    <xf numFmtId="178" fontId="40" fillId="0" borderId="68" xfId="20" applyNumberFormat="1" applyFont="1" applyBorder="1" applyAlignment="1">
      <alignment horizontal="right" vertical="center" shrinkToFit="1"/>
    </xf>
    <xf numFmtId="180" fontId="40" fillId="0" borderId="72" xfId="20" applyNumberFormat="1" applyFont="1" applyBorder="1" applyAlignment="1">
      <alignment horizontal="right" vertical="center" shrinkToFit="1"/>
    </xf>
    <xf numFmtId="180" fontId="40" fillId="0" borderId="23" xfId="20" applyNumberFormat="1" applyFont="1" applyBorder="1" applyAlignment="1">
      <alignment horizontal="right" vertical="center" shrinkToFit="1"/>
    </xf>
    <xf numFmtId="180" fontId="40" fillId="0" borderId="16" xfId="20" applyNumberFormat="1" applyFont="1" applyBorder="1" applyAlignment="1">
      <alignment horizontal="right" vertical="center" shrinkToFit="1"/>
    </xf>
    <xf numFmtId="0" fontId="40" fillId="0" borderId="42" xfId="20" applyFont="1" applyBorder="1">
      <alignment vertical="center"/>
    </xf>
    <xf numFmtId="0" fontId="40" fillId="0" borderId="0" xfId="20" applyFont="1">
      <alignment vertical="center"/>
    </xf>
    <xf numFmtId="0" fontId="40" fillId="0" borderId="14" xfId="20" applyFont="1" applyBorder="1">
      <alignment vertical="center"/>
    </xf>
    <xf numFmtId="178" fontId="40" fillId="0" borderId="42" xfId="20" applyNumberFormat="1" applyFont="1" applyBorder="1" applyAlignment="1">
      <alignment horizontal="right" vertical="center" shrinkToFit="1"/>
    </xf>
    <xf numFmtId="178" fontId="40" fillId="0" borderId="0" xfId="20" applyNumberFormat="1" applyFont="1" applyAlignment="1">
      <alignment horizontal="right" vertical="center" shrinkToFit="1"/>
    </xf>
    <xf numFmtId="178" fontId="40" fillId="0" borderId="66" xfId="20" applyNumberFormat="1" applyFont="1" applyBorder="1" applyAlignment="1">
      <alignment horizontal="right" vertical="center" shrinkToFit="1"/>
    </xf>
    <xf numFmtId="180" fontId="40" fillId="0" borderId="69" xfId="20" applyNumberFormat="1" applyFont="1" applyBorder="1" applyAlignment="1">
      <alignment horizontal="right" vertical="center" shrinkToFit="1"/>
    </xf>
    <xf numFmtId="178" fontId="40" fillId="0" borderId="69" xfId="20" applyNumberFormat="1" applyFont="1" applyBorder="1" applyAlignment="1">
      <alignment horizontal="right" vertical="center" shrinkToFit="1"/>
    </xf>
    <xf numFmtId="180" fontId="40" fillId="0" borderId="70" xfId="20" applyNumberFormat="1" applyFont="1" applyBorder="1" applyAlignment="1">
      <alignment horizontal="right" vertical="center" shrinkToFit="1"/>
    </xf>
    <xf numFmtId="180" fontId="40" fillId="0" borderId="0" xfId="20" applyNumberFormat="1" applyFont="1" applyAlignment="1">
      <alignment horizontal="right" vertical="center" shrinkToFit="1"/>
    </xf>
    <xf numFmtId="180" fontId="40" fillId="0" borderId="14" xfId="20" applyNumberFormat="1" applyFont="1" applyBorder="1" applyAlignment="1">
      <alignment horizontal="right" vertical="center" shrinkToFit="1"/>
    </xf>
    <xf numFmtId="178" fontId="40" fillId="0" borderId="75" xfId="20" applyNumberFormat="1" applyFont="1" applyBorder="1" applyAlignment="1">
      <alignment horizontal="right" vertical="center" shrinkToFit="1"/>
    </xf>
    <xf numFmtId="178" fontId="40" fillId="0" borderId="70" xfId="20" applyNumberFormat="1" applyFont="1" applyBorder="1" applyAlignment="1">
      <alignment horizontal="right" vertical="center" shrinkToFit="1"/>
    </xf>
    <xf numFmtId="178" fontId="40" fillId="0" borderId="14" xfId="20" applyNumberFormat="1" applyFont="1" applyBorder="1" applyAlignment="1">
      <alignment horizontal="right" vertical="center" shrinkToFit="1"/>
    </xf>
    <xf numFmtId="180" fontId="40" fillId="0" borderId="65" xfId="20" applyNumberFormat="1" applyFont="1" applyBorder="1" applyAlignment="1">
      <alignment horizontal="right" vertical="center" shrinkToFit="1"/>
    </xf>
    <xf numFmtId="180" fontId="40" fillId="0" borderId="66" xfId="20" applyNumberFormat="1" applyFont="1" applyBorder="1" applyAlignment="1">
      <alignment horizontal="right" vertical="center" shrinkToFit="1"/>
    </xf>
    <xf numFmtId="0" fontId="49" fillId="0" borderId="0" xfId="21" applyAlignment="1">
      <alignment vertical="center"/>
    </xf>
    <xf numFmtId="0" fontId="49" fillId="0" borderId="14" xfId="21" applyBorder="1" applyAlignment="1">
      <alignment vertical="center"/>
    </xf>
    <xf numFmtId="178" fontId="40" fillId="0" borderId="70" xfId="20" applyNumberFormat="1" applyFont="1" applyBorder="1" applyAlignment="1">
      <alignment horizontal="right" vertical="center"/>
    </xf>
    <xf numFmtId="178" fontId="40" fillId="0" borderId="0" xfId="20" applyNumberFormat="1" applyFont="1" applyAlignment="1">
      <alignment horizontal="right" vertical="center"/>
    </xf>
    <xf numFmtId="178" fontId="40" fillId="0" borderId="14" xfId="20" applyNumberFormat="1" applyFont="1" applyBorder="1" applyAlignment="1">
      <alignment horizontal="right" vertical="center"/>
    </xf>
    <xf numFmtId="0" fontId="40" fillId="0" borderId="31" xfId="20" applyFont="1" applyBorder="1">
      <alignment vertical="center"/>
    </xf>
    <xf numFmtId="0" fontId="40" fillId="0" borderId="34" xfId="20" applyFont="1" applyBorder="1">
      <alignment vertical="center"/>
    </xf>
    <xf numFmtId="0" fontId="40" fillId="0" borderId="15" xfId="20" applyFont="1" applyBorder="1">
      <alignment vertical="center"/>
    </xf>
    <xf numFmtId="178" fontId="40" fillId="0" borderId="42" xfId="20" applyNumberFormat="1" applyFont="1" applyBorder="1" applyAlignment="1">
      <alignment horizontal="right" vertical="center"/>
    </xf>
    <xf numFmtId="178" fontId="40" fillId="0" borderId="66" xfId="20" applyNumberFormat="1" applyFont="1" applyBorder="1" applyAlignment="1">
      <alignment horizontal="right" vertical="center"/>
    </xf>
    <xf numFmtId="180" fontId="40" fillId="0" borderId="69" xfId="20" applyNumberFormat="1" applyFont="1" applyBorder="1" applyAlignment="1">
      <alignment horizontal="right" vertical="center"/>
    </xf>
    <xf numFmtId="0" fontId="51" fillId="0" borderId="32" xfId="20" applyFont="1" applyBorder="1" applyAlignment="1">
      <alignment horizontal="center" vertical="center"/>
    </xf>
    <xf numFmtId="0" fontId="51" fillId="0" borderId="35" xfId="20" applyFont="1" applyBorder="1" applyAlignment="1">
      <alignment horizontal="center" vertical="center"/>
    </xf>
    <xf numFmtId="0" fontId="51" fillId="0" borderId="37" xfId="20" applyFont="1" applyBorder="1" applyAlignment="1">
      <alignment horizontal="center" vertical="center"/>
    </xf>
    <xf numFmtId="0" fontId="41" fillId="0" borderId="0" xfId="20" applyAlignment="1">
      <alignment horizontal="right" vertical="center" shrinkToFit="1"/>
    </xf>
    <xf numFmtId="0" fontId="41" fillId="0" borderId="66" xfId="20" applyBorder="1" applyAlignment="1">
      <alignment horizontal="right" vertical="center" shrinkToFit="1"/>
    </xf>
    <xf numFmtId="180" fontId="41" fillId="0" borderId="0" xfId="20" applyNumberFormat="1" applyAlignment="1">
      <alignment horizontal="right" vertical="center" shrinkToFit="1"/>
    </xf>
    <xf numFmtId="180" fontId="41" fillId="0" borderId="14" xfId="20" applyNumberFormat="1" applyBorder="1" applyAlignment="1">
      <alignment horizontal="right" vertical="center" shrinkToFit="1"/>
    </xf>
    <xf numFmtId="0" fontId="51" fillId="0" borderId="42" xfId="20" applyFont="1" applyBorder="1">
      <alignment vertical="center"/>
    </xf>
    <xf numFmtId="0" fontId="51" fillId="0" borderId="0" xfId="20" applyFont="1">
      <alignment vertical="center"/>
    </xf>
    <xf numFmtId="0" fontId="51" fillId="0" borderId="14" xfId="20" applyFont="1" applyBorder="1">
      <alignment vertical="center"/>
    </xf>
    <xf numFmtId="178" fontId="40" fillId="0" borderId="72" xfId="20" applyNumberFormat="1" applyFont="1" applyBorder="1" applyAlignment="1">
      <alignment horizontal="right" vertical="center" shrinkToFit="1"/>
    </xf>
    <xf numFmtId="180" fontId="41" fillId="0" borderId="66" xfId="20" applyNumberFormat="1" applyBorder="1" applyAlignment="1">
      <alignment horizontal="right" vertical="center" shrinkToFit="1"/>
    </xf>
    <xf numFmtId="0" fontId="41" fillId="0" borderId="35" xfId="20" applyBorder="1" applyAlignment="1">
      <alignment horizontal="center" vertical="center"/>
    </xf>
    <xf numFmtId="0" fontId="41" fillId="0" borderId="37" xfId="20" applyBorder="1" applyAlignment="1">
      <alignment horizontal="center" vertical="center"/>
    </xf>
    <xf numFmtId="0" fontId="40" fillId="0" borderId="30" xfId="20" applyFont="1" applyBorder="1" applyAlignment="1">
      <alignment horizontal="center" vertical="center" textRotation="255"/>
    </xf>
    <xf numFmtId="0" fontId="40" fillId="0" borderId="16" xfId="20" applyFont="1" applyBorder="1" applyAlignment="1">
      <alignment horizontal="center" vertical="center" textRotation="255"/>
    </xf>
    <xf numFmtId="0" fontId="40" fillId="0" borderId="42" xfId="20" applyFont="1" applyBorder="1" applyAlignment="1">
      <alignment horizontal="center" vertical="center" textRotation="255"/>
    </xf>
    <xf numFmtId="0" fontId="40" fillId="0" borderId="14" xfId="20" applyFont="1" applyBorder="1" applyAlignment="1">
      <alignment horizontal="center" vertical="center" textRotation="255"/>
    </xf>
    <xf numFmtId="0" fontId="40" fillId="0" borderId="31" xfId="20" applyFont="1" applyBorder="1" applyAlignment="1">
      <alignment horizontal="center" vertical="center" textRotation="255"/>
    </xf>
    <xf numFmtId="0" fontId="40" fillId="0" borderId="15" xfId="20" applyFont="1" applyBorder="1" applyAlignment="1">
      <alignment horizontal="center" vertical="center" textRotation="255"/>
    </xf>
    <xf numFmtId="0" fontId="41" fillId="0" borderId="23" xfId="20" applyBorder="1" applyAlignment="1">
      <alignment horizontal="right" vertical="center" shrinkToFit="1"/>
    </xf>
    <xf numFmtId="0" fontId="41" fillId="0" borderId="16" xfId="20" applyBorder="1" applyAlignment="1">
      <alignment horizontal="right" vertical="center" shrinkToFit="1"/>
    </xf>
    <xf numFmtId="0" fontId="41" fillId="0" borderId="14" xfId="20" applyBorder="1" applyAlignment="1">
      <alignment horizontal="right" vertical="center" shrinkToFit="1"/>
    </xf>
    <xf numFmtId="180" fontId="40" fillId="0" borderId="30" xfId="20" applyNumberFormat="1" applyFont="1" applyBorder="1" applyAlignment="1">
      <alignment horizontal="right" vertical="center" shrinkToFit="1"/>
    </xf>
    <xf numFmtId="0" fontId="40" fillId="0" borderId="30" xfId="20" applyFont="1" applyBorder="1" applyAlignment="1">
      <alignment horizontal="center" vertical="center" wrapText="1"/>
    </xf>
    <xf numFmtId="0" fontId="40" fillId="0" borderId="23" xfId="20" applyFont="1" applyBorder="1" applyAlignment="1">
      <alignment horizontal="center" vertical="center" wrapText="1"/>
    </xf>
    <xf numFmtId="0" fontId="40" fillId="0" borderId="42" xfId="20" applyFont="1" applyBorder="1" applyAlignment="1">
      <alignment horizontal="center" vertical="center" wrapText="1"/>
    </xf>
    <xf numFmtId="0" fontId="40" fillId="0" borderId="0" xfId="20" applyFont="1" applyAlignment="1">
      <alignment horizontal="center" vertical="center" wrapText="1"/>
    </xf>
    <xf numFmtId="0" fontId="40" fillId="0" borderId="31" xfId="20" applyFont="1" applyBorder="1" applyAlignment="1">
      <alignment horizontal="center" vertical="center" wrapText="1"/>
    </xf>
    <xf numFmtId="0" fontId="40" fillId="0" borderId="34" xfId="20" applyFont="1" applyBorder="1" applyAlignment="1">
      <alignment horizontal="center" vertical="center" wrapText="1"/>
    </xf>
    <xf numFmtId="0" fontId="40" fillId="0" borderId="23" xfId="20" applyFont="1" applyBorder="1" applyAlignment="1">
      <alignment vertical="center" textRotation="255"/>
    </xf>
    <xf numFmtId="0" fontId="40" fillId="0" borderId="0" xfId="20" applyFont="1" applyAlignment="1">
      <alignment vertical="center" textRotation="255"/>
    </xf>
    <xf numFmtId="0" fontId="40" fillId="0" borderId="34" xfId="20" applyFont="1" applyBorder="1" applyAlignment="1">
      <alignment vertical="center" textRotation="255"/>
    </xf>
    <xf numFmtId="180" fontId="40" fillId="0" borderId="42" xfId="20" applyNumberFormat="1" applyFont="1" applyBorder="1" applyAlignment="1">
      <alignment horizontal="right" vertical="center" shrinkToFit="1"/>
    </xf>
    <xf numFmtId="180" fontId="40" fillId="0" borderId="31" xfId="20" applyNumberFormat="1" applyFont="1" applyBorder="1" applyAlignment="1">
      <alignment horizontal="right" vertical="center" shrinkToFit="1"/>
    </xf>
    <xf numFmtId="0" fontId="41" fillId="0" borderId="34" xfId="20" applyBorder="1" applyAlignment="1">
      <alignment horizontal="right" vertical="center" shrinkToFit="1"/>
    </xf>
    <xf numFmtId="180" fontId="40" fillId="0" borderId="34" xfId="20" applyNumberFormat="1" applyFont="1" applyBorder="1" applyAlignment="1">
      <alignment horizontal="right" vertical="center" shrinkToFit="1"/>
    </xf>
    <xf numFmtId="0" fontId="41" fillId="0" borderId="15" xfId="20" applyBorder="1" applyAlignment="1">
      <alignment horizontal="right" vertical="center" shrinkToFit="1"/>
    </xf>
    <xf numFmtId="0" fontId="40" fillId="0" borderId="30" xfId="20" applyFont="1" applyBorder="1" applyAlignment="1">
      <alignment horizontal="left" vertical="center"/>
    </xf>
    <xf numFmtId="0" fontId="40" fillId="0" borderId="23" xfId="20" applyFont="1" applyBorder="1" applyAlignment="1">
      <alignment horizontal="left" vertical="center"/>
    </xf>
    <xf numFmtId="0" fontId="40" fillId="0" borderId="16" xfId="20" applyFont="1" applyBorder="1" applyAlignment="1">
      <alignment horizontal="left" vertical="center"/>
    </xf>
    <xf numFmtId="178" fontId="40" fillId="0" borderId="16" xfId="20" applyNumberFormat="1" applyFont="1" applyBorder="1" applyAlignment="1">
      <alignment horizontal="right" vertical="center" shrinkToFit="1"/>
    </xf>
    <xf numFmtId="0" fontId="40" fillId="0" borderId="42" xfId="20" applyFont="1" applyBorder="1" applyAlignment="1">
      <alignment horizontal="left" vertical="center"/>
    </xf>
    <xf numFmtId="0" fontId="40" fillId="0" borderId="0" xfId="20" applyFont="1" applyAlignment="1">
      <alignment horizontal="left" vertical="center"/>
    </xf>
    <xf numFmtId="0" fontId="40" fillId="0" borderId="14" xfId="20" applyFont="1" applyBorder="1" applyAlignment="1">
      <alignment horizontal="left" vertical="center"/>
    </xf>
    <xf numFmtId="0" fontId="40" fillId="2" borderId="70" xfId="20" applyFont="1" applyFill="1" applyBorder="1" applyAlignment="1">
      <alignment horizontal="right" vertical="center" shrinkToFit="1"/>
    </xf>
    <xf numFmtId="0" fontId="40" fillId="2" borderId="0" xfId="20" applyFont="1" applyFill="1" applyAlignment="1">
      <alignment horizontal="right" vertical="center" shrinkToFit="1"/>
    </xf>
    <xf numFmtId="0" fontId="40" fillId="2" borderId="14" xfId="20" applyFont="1" applyFill="1" applyBorder="1" applyAlignment="1">
      <alignment horizontal="right" vertical="center" shrinkToFit="1"/>
    </xf>
    <xf numFmtId="0" fontId="40" fillId="0" borderId="31" xfId="20" applyFont="1" applyBorder="1" applyAlignment="1">
      <alignment horizontal="left" vertical="center"/>
    </xf>
    <xf numFmtId="0" fontId="40" fillId="0" borderId="34" xfId="20" applyFont="1" applyBorder="1" applyAlignment="1">
      <alignment horizontal="left" vertical="center"/>
    </xf>
    <xf numFmtId="0" fontId="40" fillId="0" borderId="15" xfId="20" applyFont="1" applyBorder="1" applyAlignment="1">
      <alignment horizontal="left" vertical="center"/>
    </xf>
    <xf numFmtId="178" fontId="40" fillId="2" borderId="70" xfId="20" applyNumberFormat="1" applyFont="1" applyFill="1" applyBorder="1" applyAlignment="1">
      <alignment horizontal="right" vertical="center" shrinkToFit="1"/>
    </xf>
    <xf numFmtId="178" fontId="40" fillId="2" borderId="0" xfId="20" applyNumberFormat="1" applyFont="1" applyFill="1" applyAlignment="1">
      <alignment horizontal="right" vertical="center" shrinkToFit="1"/>
    </xf>
    <xf numFmtId="178" fontId="40" fillId="2" borderId="66" xfId="20" applyNumberFormat="1" applyFont="1" applyFill="1" applyBorder="1" applyAlignment="1">
      <alignment horizontal="right" vertical="center" shrinkToFit="1"/>
    </xf>
    <xf numFmtId="178" fontId="40" fillId="0" borderId="31" xfId="20" applyNumberFormat="1" applyFont="1" applyBorder="1" applyAlignment="1">
      <alignment horizontal="right" vertical="center" shrinkToFit="1"/>
    </xf>
    <xf numFmtId="178" fontId="40" fillId="0" borderId="34" xfId="20" applyNumberFormat="1" applyFont="1" applyBorder="1" applyAlignment="1">
      <alignment horizontal="right" vertical="center" shrinkToFit="1"/>
    </xf>
    <xf numFmtId="178" fontId="40" fillId="0" borderId="67" xfId="20" applyNumberFormat="1" applyFont="1" applyBorder="1" applyAlignment="1">
      <alignment horizontal="right" vertical="center" shrinkToFit="1"/>
    </xf>
    <xf numFmtId="180" fontId="40" fillId="0" borderId="71" xfId="20" applyNumberFormat="1" applyFont="1" applyBorder="1" applyAlignment="1">
      <alignment horizontal="right" vertical="center" shrinkToFit="1"/>
    </xf>
    <xf numFmtId="178" fontId="40" fillId="0" borderId="71" xfId="20" applyNumberFormat="1" applyFont="1" applyBorder="1" applyAlignment="1">
      <alignment horizontal="right" vertical="center" shrinkToFit="1"/>
    </xf>
    <xf numFmtId="180" fontId="40" fillId="0" borderId="73" xfId="20" applyNumberFormat="1" applyFont="1" applyBorder="1" applyAlignment="1">
      <alignment horizontal="right" vertical="center" shrinkToFit="1"/>
    </xf>
    <xf numFmtId="180" fontId="40" fillId="0" borderId="15" xfId="20" applyNumberFormat="1" applyFont="1" applyBorder="1" applyAlignment="1">
      <alignment horizontal="right" vertical="center" shrinkToFit="1"/>
    </xf>
    <xf numFmtId="178" fontId="40" fillId="0" borderId="15" xfId="20" applyNumberFormat="1" applyFont="1" applyBorder="1" applyAlignment="1">
      <alignment horizontal="right" vertical="center" shrinkToFit="1"/>
    </xf>
    <xf numFmtId="0" fontId="41" fillId="0" borderId="67" xfId="20" applyBorder="1" applyAlignment="1">
      <alignment horizontal="right" vertical="center" shrinkToFit="1"/>
    </xf>
    <xf numFmtId="180" fontId="41" fillId="0" borderId="34" xfId="20" applyNumberFormat="1" applyBorder="1" applyAlignment="1">
      <alignment horizontal="right" vertical="center" shrinkToFit="1"/>
    </xf>
    <xf numFmtId="180" fontId="41" fillId="0" borderId="67" xfId="20" applyNumberFormat="1" applyBorder="1" applyAlignment="1">
      <alignment horizontal="right" vertical="center" shrinkToFit="1"/>
    </xf>
    <xf numFmtId="178" fontId="40" fillId="0" borderId="73" xfId="20" applyNumberFormat="1" applyFont="1" applyBorder="1" applyAlignment="1">
      <alignment horizontal="right" vertical="center" shrinkToFit="1"/>
    </xf>
    <xf numFmtId="178" fontId="40" fillId="2" borderId="73" xfId="20" applyNumberFormat="1" applyFont="1" applyFill="1" applyBorder="1" applyAlignment="1">
      <alignment horizontal="right" vertical="center" shrinkToFit="1"/>
    </xf>
    <xf numFmtId="178" fontId="40" fillId="2" borderId="34" xfId="20" applyNumberFormat="1" applyFont="1" applyFill="1" applyBorder="1" applyAlignment="1">
      <alignment horizontal="right" vertical="center" shrinkToFit="1"/>
    </xf>
    <xf numFmtId="178" fontId="40" fillId="2" borderId="67" xfId="20" applyNumberFormat="1" applyFont="1" applyFill="1" applyBorder="1" applyAlignment="1">
      <alignment horizontal="right" vertical="center" shrinkToFit="1"/>
    </xf>
    <xf numFmtId="0" fontId="40" fillId="2" borderId="73" xfId="20" applyFont="1" applyFill="1" applyBorder="1" applyAlignment="1">
      <alignment horizontal="right" vertical="center" shrinkToFit="1"/>
    </xf>
    <xf numFmtId="0" fontId="40" fillId="2" borderId="34" xfId="20" applyFont="1" applyFill="1" applyBorder="1" applyAlignment="1">
      <alignment horizontal="right" vertical="center" shrinkToFit="1"/>
    </xf>
    <xf numFmtId="0" fontId="40" fillId="2" borderId="15" xfId="20" applyFont="1" applyFill="1" applyBorder="1" applyAlignment="1">
      <alignment horizontal="right" vertical="center" shrinkToFit="1"/>
    </xf>
    <xf numFmtId="0" fontId="48" fillId="0" borderId="0" xfId="20" applyFont="1">
      <alignment vertical="center"/>
    </xf>
    <xf numFmtId="0" fontId="15" fillId="4" borderId="40" xfId="12" applyFont="1" applyFill="1" applyBorder="1" applyAlignment="1" applyProtection="1">
      <alignment horizontal="center" vertical="center" wrapText="1"/>
      <protection locked="0"/>
    </xf>
    <xf numFmtId="0" fontId="15" fillId="4" borderId="19" xfId="12" applyFont="1" applyFill="1" applyBorder="1" applyAlignment="1" applyProtection="1">
      <alignment horizontal="center" vertical="center" wrapText="1"/>
      <protection locked="0"/>
    </xf>
    <xf numFmtId="0" fontId="15" fillId="4" borderId="13" xfId="12" applyFont="1" applyFill="1" applyBorder="1" applyAlignment="1" applyProtection="1">
      <alignment horizontal="center" vertical="center" wrapText="1"/>
      <protection locked="0"/>
    </xf>
    <xf numFmtId="0" fontId="15" fillId="4" borderId="93" xfId="12" applyFont="1" applyFill="1" applyBorder="1" applyAlignment="1" applyProtection="1">
      <alignment horizontal="center" vertical="center" wrapText="1"/>
      <protection locked="0"/>
    </xf>
    <xf numFmtId="0" fontId="15" fillId="4" borderId="82" xfId="12" applyFont="1" applyFill="1" applyBorder="1" applyAlignment="1" applyProtection="1">
      <alignment horizontal="center" vertical="center" wrapText="1"/>
      <protection locked="0"/>
    </xf>
    <xf numFmtId="0" fontId="15" fillId="4" borderId="89" xfId="12" applyFont="1" applyFill="1" applyBorder="1" applyAlignment="1" applyProtection="1">
      <alignment horizontal="center" vertical="center" wrapText="1"/>
      <protection locked="0"/>
    </xf>
    <xf numFmtId="0" fontId="15" fillId="4" borderId="53" xfId="12" applyFont="1" applyFill="1" applyBorder="1" applyAlignment="1" applyProtection="1">
      <alignment horizontal="center" vertical="center" wrapText="1"/>
      <protection locked="0"/>
    </xf>
    <xf numFmtId="0" fontId="15" fillId="4" borderId="121" xfId="12" applyFont="1" applyFill="1" applyBorder="1" applyAlignment="1" applyProtection="1">
      <alignment horizontal="center" vertical="center" wrapText="1"/>
      <protection locked="0"/>
    </xf>
    <xf numFmtId="0" fontId="15" fillId="4" borderId="7" xfId="12" applyFont="1" applyFill="1" applyBorder="1" applyAlignment="1" applyProtection="1">
      <alignment horizontal="center" vertical="center"/>
      <protection locked="0"/>
    </xf>
    <xf numFmtId="0" fontId="15" fillId="4" borderId="19" xfId="12" applyFont="1" applyFill="1" applyBorder="1" applyAlignment="1" applyProtection="1">
      <alignment horizontal="center" vertical="center"/>
      <protection locked="0"/>
    </xf>
    <xf numFmtId="0" fontId="15" fillId="4" borderId="13" xfId="12" applyFont="1" applyFill="1" applyBorder="1" applyAlignment="1" applyProtection="1">
      <alignment horizontal="center" vertical="center"/>
      <protection locked="0"/>
    </xf>
    <xf numFmtId="0" fontId="15" fillId="4" borderId="76" xfId="12" applyFont="1" applyFill="1" applyBorder="1" applyAlignment="1" applyProtection="1">
      <alignment horizontal="center" vertical="center"/>
      <protection locked="0"/>
    </xf>
    <xf numFmtId="0" fontId="15" fillId="4" borderId="82" xfId="12" applyFont="1" applyFill="1" applyBorder="1" applyAlignment="1" applyProtection="1">
      <alignment horizontal="center" vertical="center"/>
      <protection locked="0"/>
    </xf>
    <xf numFmtId="0" fontId="15" fillId="4" borderId="89" xfId="12" applyFont="1" applyFill="1" applyBorder="1" applyAlignment="1" applyProtection="1">
      <alignment horizontal="center" vertical="center"/>
      <protection locked="0"/>
    </xf>
    <xf numFmtId="0" fontId="15" fillId="4" borderId="7" xfId="12" applyFont="1" applyFill="1" applyBorder="1" applyAlignment="1" applyProtection="1">
      <alignment horizontal="center" vertical="center" wrapText="1" shrinkToFit="1"/>
      <protection locked="0"/>
    </xf>
    <xf numFmtId="0" fontId="15" fillId="4" borderId="19" xfId="12" applyFont="1" applyFill="1" applyBorder="1" applyAlignment="1" applyProtection="1">
      <alignment horizontal="center" vertical="center" shrinkToFit="1"/>
      <protection locked="0"/>
    </xf>
    <xf numFmtId="0" fontId="15" fillId="4" borderId="53" xfId="12" applyFont="1" applyFill="1" applyBorder="1" applyAlignment="1" applyProtection="1">
      <alignment horizontal="center" vertical="center" shrinkToFit="1"/>
      <protection locked="0"/>
    </xf>
    <xf numFmtId="0" fontId="15" fillId="4" borderId="76" xfId="12" applyFont="1" applyFill="1" applyBorder="1" applyAlignment="1" applyProtection="1">
      <alignment horizontal="center" vertical="center" shrinkToFit="1"/>
      <protection locked="0"/>
    </xf>
    <xf numFmtId="0" fontId="15" fillId="4" borderId="82" xfId="12" applyFont="1" applyFill="1" applyBorder="1" applyAlignment="1" applyProtection="1">
      <alignment horizontal="center" vertical="center" shrinkToFit="1"/>
      <protection locked="0"/>
    </xf>
    <xf numFmtId="0" fontId="15" fillId="4" borderId="121" xfId="12" applyFont="1" applyFill="1" applyBorder="1" applyAlignment="1" applyProtection="1">
      <alignment horizontal="center" vertical="center" shrinkToFit="1"/>
      <protection locked="0"/>
    </xf>
    <xf numFmtId="0" fontId="15" fillId="4" borderId="40" xfId="12" applyFont="1" applyFill="1" applyBorder="1" applyAlignment="1" applyProtection="1">
      <alignment horizontal="center" vertical="center" wrapText="1" shrinkToFit="1"/>
      <protection locked="0"/>
    </xf>
    <xf numFmtId="0" fontId="15" fillId="4" borderId="13" xfId="12" applyFont="1" applyFill="1" applyBorder="1" applyAlignment="1" applyProtection="1">
      <alignment horizontal="center" vertical="center" shrinkToFit="1"/>
      <protection locked="0"/>
    </xf>
    <xf numFmtId="0" fontId="15" fillId="4" borderId="93" xfId="12" applyFont="1" applyFill="1" applyBorder="1" applyAlignment="1" applyProtection="1">
      <alignment horizontal="center" vertical="center" shrinkToFit="1"/>
      <protection locked="0"/>
    </xf>
    <xf numFmtId="0" fontId="15" fillId="4" borderId="89" xfId="12" applyFont="1" applyFill="1" applyBorder="1" applyAlignment="1" applyProtection="1">
      <alignment horizontal="center" vertical="center" shrinkToFit="1"/>
      <protection locked="0"/>
    </xf>
    <xf numFmtId="0" fontId="15" fillId="4" borderId="93" xfId="12" applyFont="1" applyFill="1" applyBorder="1" applyAlignment="1" applyProtection="1">
      <alignment horizontal="center" vertical="center"/>
      <protection locked="0"/>
    </xf>
    <xf numFmtId="0" fontId="15" fillId="0" borderId="84" xfId="16" applyFont="1" applyBorder="1" applyAlignment="1" applyProtection="1">
      <alignment horizontal="left" vertical="center" shrinkToFit="1"/>
      <protection locked="0"/>
    </xf>
    <xf numFmtId="0" fontId="15" fillId="0" borderId="87" xfId="16" applyFont="1" applyBorder="1" applyAlignment="1" applyProtection="1">
      <alignment horizontal="left" vertical="center" shrinkToFit="1"/>
      <protection locked="0"/>
    </xf>
    <xf numFmtId="0" fontId="15" fillId="0" borderId="91" xfId="16" applyFont="1" applyBorder="1" applyAlignment="1" applyProtection="1">
      <alignment horizontal="left" vertical="center" shrinkToFit="1"/>
      <protection locked="0"/>
    </xf>
    <xf numFmtId="183" fontId="15" fillId="0" borderId="84" xfId="12" applyNumberFormat="1" applyFont="1" applyBorder="1" applyAlignment="1" applyProtection="1">
      <alignment horizontal="right" vertical="center" shrinkToFit="1"/>
      <protection locked="0"/>
    </xf>
    <xf numFmtId="183" fontId="15" fillId="0" borderId="87" xfId="12" applyNumberFormat="1" applyFont="1" applyBorder="1" applyAlignment="1" applyProtection="1">
      <alignment horizontal="right" vertical="center" shrinkToFit="1"/>
      <protection locked="0"/>
    </xf>
    <xf numFmtId="183" fontId="15" fillId="0" borderId="91" xfId="11" applyNumberFormat="1" applyFont="1" applyBorder="1" applyAlignment="1" applyProtection="1">
      <alignment horizontal="right" vertical="center" shrinkToFit="1"/>
      <protection locked="0"/>
    </xf>
    <xf numFmtId="0" fontId="15" fillId="0" borderId="123" xfId="11" applyFont="1" applyBorder="1" applyAlignment="1" applyProtection="1">
      <alignment horizontal="left" vertical="center" shrinkToFit="1"/>
      <protection locked="0"/>
    </xf>
    <xf numFmtId="0" fontId="15" fillId="3" borderId="23" xfId="12" applyFont="1" applyFill="1" applyBorder="1" applyAlignment="1">
      <alignment horizontal="center" vertical="center"/>
    </xf>
    <xf numFmtId="0" fontId="15" fillId="3" borderId="16" xfId="12" applyFont="1" applyFill="1" applyBorder="1" applyAlignment="1">
      <alignment horizontal="center" vertical="center"/>
    </xf>
    <xf numFmtId="184" fontId="15" fillId="3" borderId="32" xfId="16" applyNumberFormat="1" applyFont="1" applyFill="1" applyBorder="1" applyAlignment="1">
      <alignment horizontal="right" vertical="center" shrinkToFit="1"/>
    </xf>
    <xf numFmtId="184" fontId="15" fillId="3" borderId="35" xfId="16" applyNumberFormat="1" applyFont="1" applyFill="1" applyBorder="1" applyAlignment="1">
      <alignment horizontal="right" vertical="center" shrinkToFit="1"/>
    </xf>
    <xf numFmtId="184" fontId="15" fillId="3" borderId="113" xfId="16" applyNumberFormat="1" applyFont="1" applyFill="1" applyBorder="1" applyAlignment="1">
      <alignment horizontal="right" vertical="center" shrinkToFit="1"/>
    </xf>
    <xf numFmtId="184" fontId="15" fillId="3" borderId="119" xfId="16" applyNumberFormat="1" applyFont="1" applyFill="1" applyBorder="1" applyAlignment="1">
      <alignment horizontal="right" vertical="center" shrinkToFit="1"/>
    </xf>
    <xf numFmtId="184" fontId="15" fillId="3" borderId="130" xfId="16" applyNumberFormat="1" applyFont="1" applyFill="1" applyBorder="1" applyAlignment="1">
      <alignment horizontal="right" vertical="center" shrinkToFit="1"/>
    </xf>
    <xf numFmtId="184" fontId="15" fillId="3" borderId="135" xfId="16" applyNumberFormat="1" applyFont="1" applyFill="1" applyBorder="1" applyAlignment="1">
      <alignment horizontal="right" vertical="center" shrinkToFit="1"/>
    </xf>
    <xf numFmtId="184" fontId="15" fillId="3" borderId="140" xfId="16" applyNumberFormat="1" applyFont="1" applyFill="1" applyBorder="1" applyAlignment="1">
      <alignment horizontal="right" vertical="center" shrinkToFit="1"/>
    </xf>
    <xf numFmtId="0" fontId="15" fillId="3" borderId="20" xfId="12" applyFont="1" applyFill="1" applyBorder="1" applyAlignment="1">
      <alignment horizontal="center" vertical="center"/>
    </xf>
    <xf numFmtId="0" fontId="15" fillId="3" borderId="17" xfId="12" applyFont="1" applyFill="1" applyBorder="1" applyAlignment="1">
      <alignment horizontal="center" vertical="center"/>
    </xf>
    <xf numFmtId="184" fontId="15" fillId="3" borderId="108" xfId="16" applyNumberFormat="1" applyFont="1" applyFill="1" applyBorder="1" applyAlignment="1">
      <alignment horizontal="right" vertical="center" shrinkToFit="1"/>
    </xf>
    <xf numFmtId="184" fontId="15" fillId="3" borderId="36" xfId="16" applyNumberFormat="1" applyFont="1" applyFill="1" applyBorder="1" applyAlignment="1">
      <alignment horizontal="right" vertical="center" shrinkToFit="1"/>
    </xf>
    <xf numFmtId="184" fontId="15" fillId="3" borderId="114" xfId="16" applyNumberFormat="1" applyFont="1" applyFill="1" applyBorder="1" applyAlignment="1">
      <alignment horizontal="right" vertical="center" shrinkToFit="1"/>
    </xf>
    <xf numFmtId="184" fontId="15" fillId="3" borderId="134" xfId="16" applyNumberFormat="1" applyFont="1" applyFill="1" applyBorder="1" applyAlignment="1">
      <alignment horizontal="right" vertical="center" shrinkToFit="1"/>
    </xf>
    <xf numFmtId="184" fontId="15" fillId="3" borderId="139" xfId="16" applyNumberFormat="1" applyFont="1" applyFill="1" applyBorder="1" applyAlignment="1">
      <alignment horizontal="right" vertical="center" shrinkToFit="1"/>
    </xf>
    <xf numFmtId="184" fontId="15" fillId="3" borderId="144" xfId="16" applyNumberFormat="1" applyFont="1" applyFill="1" applyBorder="1" applyAlignment="1">
      <alignment horizontal="right" vertical="center" shrinkToFit="1"/>
    </xf>
    <xf numFmtId="0" fontId="15" fillId="4" borderId="7" xfId="12" applyFont="1" applyFill="1" applyBorder="1" applyAlignment="1" applyProtection="1">
      <alignment horizontal="center" vertical="center" wrapText="1"/>
      <protection locked="0"/>
    </xf>
    <xf numFmtId="0" fontId="15" fillId="4" borderId="76" xfId="12" applyFont="1" applyFill="1" applyBorder="1" applyAlignment="1" applyProtection="1">
      <alignment horizontal="center" vertical="center" wrapText="1"/>
      <protection locked="0"/>
    </xf>
    <xf numFmtId="0" fontId="15" fillId="3" borderId="12" xfId="12" applyFont="1" applyFill="1" applyBorder="1" applyAlignment="1">
      <alignment horizontal="center" vertical="center" textRotation="255" shrinkToFit="1"/>
    </xf>
    <xf numFmtId="0" fontId="15" fillId="3" borderId="16" xfId="12" applyFont="1" applyFill="1" applyBorder="1" applyAlignment="1">
      <alignment horizontal="center" vertical="center" textRotation="255" shrinkToFit="1"/>
    </xf>
    <xf numFmtId="0" fontId="15" fillId="3" borderId="8" xfId="12" applyFont="1" applyFill="1" applyBorder="1" applyAlignment="1">
      <alignment horizontal="center" vertical="center" textRotation="255" shrinkToFit="1"/>
    </xf>
    <xf numFmtId="0" fontId="15" fillId="3" borderId="14" xfId="12" applyFont="1" applyFill="1" applyBorder="1" applyAlignment="1">
      <alignment horizontal="center" vertical="center" textRotation="255" shrinkToFit="1"/>
    </xf>
    <xf numFmtId="0" fontId="15" fillId="3" borderId="56" xfId="12" applyFont="1" applyFill="1" applyBorder="1" applyAlignment="1">
      <alignment horizontal="center" vertical="center" textRotation="255" shrinkToFit="1"/>
    </xf>
    <xf numFmtId="0" fontId="15" fillId="3" borderId="15" xfId="12" applyFont="1" applyFill="1" applyBorder="1" applyAlignment="1">
      <alignment horizontal="center" vertical="center" textRotation="255" shrinkToFit="1"/>
    </xf>
    <xf numFmtId="0" fontId="15" fillId="3" borderId="12" xfId="12" applyFont="1" applyFill="1" applyBorder="1" applyAlignment="1">
      <alignment horizontal="left" vertical="center" wrapText="1"/>
    </xf>
    <xf numFmtId="0" fontId="15" fillId="3" borderId="23" xfId="12" applyFont="1" applyFill="1" applyBorder="1" applyAlignment="1">
      <alignment horizontal="left" vertical="center" wrapText="1"/>
    </xf>
    <xf numFmtId="0" fontId="15" fillId="3" borderId="9" xfId="12" applyFont="1" applyFill="1" applyBorder="1" applyAlignment="1">
      <alignment horizontal="left" vertical="center" wrapText="1"/>
    </xf>
    <xf numFmtId="0" fontId="15" fillId="3" borderId="20" xfId="12" applyFont="1" applyFill="1" applyBorder="1" applyAlignment="1">
      <alignment horizontal="left" vertical="center" wrapText="1"/>
    </xf>
    <xf numFmtId="0" fontId="15" fillId="3" borderId="12" xfId="12" applyFont="1" applyFill="1" applyBorder="1" applyAlignment="1">
      <alignment horizontal="center" vertical="center" textRotation="255" wrapText="1"/>
    </xf>
    <xf numFmtId="0" fontId="15" fillId="3" borderId="16" xfId="12" applyFont="1" applyFill="1" applyBorder="1" applyAlignment="1">
      <alignment horizontal="center" vertical="center" textRotation="255" wrapText="1"/>
    </xf>
    <xf numFmtId="0" fontId="15" fillId="3" borderId="8" xfId="12" applyFont="1" applyFill="1" applyBorder="1" applyAlignment="1">
      <alignment horizontal="center" vertical="center" textRotation="255" wrapText="1"/>
    </xf>
    <xf numFmtId="0" fontId="15" fillId="3" borderId="14" xfId="12" applyFont="1" applyFill="1" applyBorder="1" applyAlignment="1">
      <alignment horizontal="center" vertical="center" textRotation="255" wrapText="1"/>
    </xf>
    <xf numFmtId="0" fontId="15" fillId="3" borderId="56" xfId="12" applyFont="1" applyFill="1" applyBorder="1" applyAlignment="1">
      <alignment horizontal="center" vertical="center" textRotation="255" wrapText="1"/>
    </xf>
    <xf numFmtId="0" fontId="15" fillId="3" borderId="15" xfId="12" applyFont="1" applyFill="1" applyBorder="1" applyAlignment="1">
      <alignment horizontal="center" vertical="center" textRotation="255" wrapText="1"/>
    </xf>
    <xf numFmtId="0" fontId="15" fillId="3" borderId="8" xfId="12" applyFont="1" applyFill="1" applyBorder="1" applyAlignment="1">
      <alignment horizontal="left" vertical="center"/>
    </xf>
    <xf numFmtId="0" fontId="15" fillId="3" borderId="0" xfId="12" applyFont="1" applyFill="1" applyAlignment="1">
      <alignment horizontal="left" vertical="center"/>
    </xf>
    <xf numFmtId="0" fontId="15" fillId="3" borderId="0" xfId="12" applyFont="1" applyFill="1" applyAlignment="1">
      <alignment horizontal="right" vertical="center" wrapText="1"/>
    </xf>
    <xf numFmtId="0" fontId="15" fillId="3" borderId="0" xfId="12" applyFont="1" applyFill="1" applyAlignment="1">
      <alignment horizontal="right" vertical="center"/>
    </xf>
    <xf numFmtId="0" fontId="15" fillId="3" borderId="14" xfId="12" applyFont="1" applyFill="1" applyBorder="1" applyAlignment="1">
      <alignment horizontal="right" vertical="center"/>
    </xf>
    <xf numFmtId="183" fontId="15" fillId="3" borderId="42" xfId="15" applyNumberFormat="1" applyFont="1" applyFill="1" applyBorder="1" applyAlignment="1">
      <alignment horizontal="right" vertical="center" shrinkToFit="1"/>
    </xf>
    <xf numFmtId="183" fontId="15" fillId="3" borderId="0" xfId="12" applyNumberFormat="1" applyFont="1" applyFill="1" applyAlignment="1">
      <alignment horizontal="right" vertical="center" shrinkToFit="1"/>
    </xf>
    <xf numFmtId="183" fontId="15" fillId="3" borderId="66" xfId="15" applyNumberFormat="1" applyFont="1" applyFill="1" applyBorder="1" applyAlignment="1">
      <alignment horizontal="right" vertical="center" shrinkToFit="1"/>
    </xf>
    <xf numFmtId="183" fontId="15" fillId="3" borderId="70" xfId="15" applyNumberFormat="1" applyFont="1" applyFill="1" applyBorder="1" applyAlignment="1">
      <alignment horizontal="right" vertical="center" shrinkToFit="1"/>
    </xf>
    <xf numFmtId="184" fontId="15" fillId="3" borderId="132" xfId="16" applyNumberFormat="1" applyFont="1" applyFill="1" applyBorder="1" applyAlignment="1">
      <alignment horizontal="right" vertical="center" shrinkToFit="1"/>
    </xf>
    <xf numFmtId="184" fontId="15" fillId="3" borderId="137" xfId="16" applyNumberFormat="1" applyFont="1" applyFill="1" applyBorder="1" applyAlignment="1">
      <alignment horizontal="right" vertical="center" shrinkToFit="1"/>
    </xf>
    <xf numFmtId="184" fontId="15" fillId="3" borderId="142" xfId="16" applyNumberFormat="1" applyFont="1" applyFill="1" applyBorder="1" applyAlignment="1">
      <alignment horizontal="right" vertical="center" shrinkToFit="1"/>
    </xf>
    <xf numFmtId="0" fontId="15" fillId="3" borderId="57" xfId="12" applyFont="1" applyFill="1" applyBorder="1" applyAlignment="1">
      <alignment horizontal="center" vertical="center"/>
    </xf>
    <xf numFmtId="0" fontId="15" fillId="3" borderId="35" xfId="12" applyFont="1" applyFill="1" applyBorder="1" applyAlignment="1">
      <alignment horizontal="center" vertical="center"/>
    </xf>
    <xf numFmtId="0" fontId="15" fillId="3" borderId="37" xfId="12" applyFont="1" applyFill="1" applyBorder="1" applyAlignment="1">
      <alignment horizontal="center" vertical="center"/>
    </xf>
    <xf numFmtId="0" fontId="15" fillId="3" borderId="32" xfId="12" applyFont="1" applyFill="1" applyBorder="1" applyAlignment="1">
      <alignment horizontal="center" vertical="center"/>
    </xf>
    <xf numFmtId="0" fontId="15" fillId="3" borderId="51" xfId="12" applyFont="1" applyFill="1" applyBorder="1" applyAlignment="1">
      <alignment horizontal="center" vertical="center"/>
    </xf>
    <xf numFmtId="0" fontId="15" fillId="3" borderId="0" xfId="12" applyFont="1" applyFill="1">
      <alignment vertical="center"/>
    </xf>
    <xf numFmtId="0" fontId="15" fillId="3" borderId="14" xfId="12" applyFont="1" applyFill="1" applyBorder="1">
      <alignment vertical="center"/>
    </xf>
    <xf numFmtId="0" fontId="15" fillId="3" borderId="8" xfId="12" applyFont="1" applyFill="1" applyBorder="1">
      <alignment vertical="center"/>
    </xf>
    <xf numFmtId="186" fontId="15" fillId="3" borderId="42" xfId="16" applyNumberFormat="1" applyFont="1" applyFill="1" applyBorder="1" applyAlignment="1">
      <alignment horizontal="right" vertical="center" shrinkToFit="1"/>
    </xf>
    <xf numFmtId="186" fontId="15" fillId="3" borderId="0" xfId="16" applyNumberFormat="1" applyFont="1" applyFill="1" applyAlignment="1">
      <alignment horizontal="right" vertical="center" shrinkToFit="1"/>
    </xf>
    <xf numFmtId="186" fontId="15" fillId="3" borderId="14" xfId="16" applyNumberFormat="1" applyFont="1" applyFill="1" applyBorder="1" applyAlignment="1">
      <alignment horizontal="right" vertical="center" shrinkToFit="1"/>
    </xf>
    <xf numFmtId="186" fontId="15" fillId="3" borderId="58" xfId="16" applyNumberFormat="1" applyFont="1" applyFill="1" applyBorder="1" applyAlignment="1">
      <alignment horizontal="right" vertical="center" shrinkToFit="1"/>
    </xf>
    <xf numFmtId="0" fontId="16" fillId="3" borderId="56" xfId="12" applyFont="1" applyFill="1" applyBorder="1" applyAlignment="1">
      <alignment horizontal="left" vertical="center"/>
    </xf>
    <xf numFmtId="0" fontId="15" fillId="3" borderId="34" xfId="12" applyFont="1" applyFill="1" applyBorder="1" applyAlignment="1">
      <alignment horizontal="left" vertical="center"/>
    </xf>
    <xf numFmtId="0" fontId="15" fillId="3" borderId="34" xfId="12" applyFont="1" applyFill="1" applyBorder="1" applyAlignment="1">
      <alignment horizontal="right" vertical="center" wrapText="1"/>
    </xf>
    <xf numFmtId="0" fontId="15" fillId="3" borderId="34" xfId="12" applyFont="1" applyFill="1" applyBorder="1" applyAlignment="1">
      <alignment horizontal="right" vertical="center"/>
    </xf>
    <xf numFmtId="0" fontId="15" fillId="3" borderId="15" xfId="12" applyFont="1" applyFill="1" applyBorder="1" applyAlignment="1">
      <alignment horizontal="right" vertical="center"/>
    </xf>
    <xf numFmtId="183" fontId="15" fillId="3" borderId="31" xfId="16" applyNumberFormat="1" applyFont="1" applyFill="1" applyBorder="1" applyAlignment="1">
      <alignment horizontal="right" vertical="center" shrinkToFit="1"/>
    </xf>
    <xf numFmtId="183" fontId="15" fillId="3" borderId="34" xfId="16" applyNumberFormat="1" applyFont="1" applyFill="1" applyBorder="1" applyAlignment="1">
      <alignment horizontal="right" vertical="center" shrinkToFit="1"/>
    </xf>
    <xf numFmtId="183" fontId="15" fillId="3" borderId="67" xfId="16" applyNumberFormat="1" applyFont="1" applyFill="1" applyBorder="1" applyAlignment="1">
      <alignment horizontal="right" vertical="center" shrinkToFit="1"/>
    </xf>
    <xf numFmtId="183" fontId="15" fillId="3" borderId="73" xfId="16" applyNumberFormat="1" applyFont="1" applyFill="1" applyBorder="1" applyAlignment="1">
      <alignment horizontal="right" vertical="center" shrinkToFit="1"/>
    </xf>
    <xf numFmtId="184" fontId="15" fillId="3" borderId="133" xfId="16" applyNumberFormat="1" applyFont="1" applyFill="1" applyBorder="1" applyAlignment="1">
      <alignment horizontal="right" vertical="center" shrinkToFit="1"/>
    </xf>
    <xf numFmtId="184" fontId="15" fillId="3" borderId="138" xfId="16" applyNumberFormat="1" applyFont="1" applyFill="1" applyBorder="1" applyAlignment="1">
      <alignment horizontal="right" vertical="center" shrinkToFit="1"/>
    </xf>
    <xf numFmtId="184" fontId="15" fillId="3" borderId="143" xfId="16" applyNumberFormat="1" applyFont="1" applyFill="1" applyBorder="1" applyAlignment="1">
      <alignment horizontal="right" vertical="center" shrinkToFit="1"/>
    </xf>
    <xf numFmtId="0" fontId="15" fillId="3" borderId="9" xfId="12" applyFont="1" applyFill="1" applyBorder="1">
      <alignment vertical="center"/>
    </xf>
    <xf numFmtId="0" fontId="15" fillId="3" borderId="20" xfId="12" applyFont="1" applyFill="1" applyBorder="1">
      <alignment vertical="center"/>
    </xf>
    <xf numFmtId="0" fontId="15" fillId="3" borderId="17" xfId="12" applyFont="1" applyFill="1" applyBorder="1">
      <alignment vertical="center"/>
    </xf>
    <xf numFmtId="186" fontId="15" fillId="3" borderId="43" xfId="16" applyNumberFormat="1" applyFont="1" applyFill="1" applyBorder="1" applyAlignment="1">
      <alignment horizontal="right" vertical="center" shrinkToFit="1"/>
    </xf>
    <xf numFmtId="186" fontId="15" fillId="3" borderId="20" xfId="16" applyNumberFormat="1" applyFont="1" applyFill="1" applyBorder="1" applyAlignment="1">
      <alignment horizontal="right" vertical="center" shrinkToFit="1"/>
    </xf>
    <xf numFmtId="186" fontId="15" fillId="3" borderId="17" xfId="16" applyNumberFormat="1" applyFont="1" applyFill="1" applyBorder="1" applyAlignment="1">
      <alignment horizontal="right" vertical="center" shrinkToFit="1"/>
    </xf>
    <xf numFmtId="186" fontId="15" fillId="3" borderId="155" xfId="16" applyNumberFormat="1" applyFont="1" applyFill="1" applyBorder="1" applyAlignment="1">
      <alignment horizontal="right" vertical="center" shrinkToFit="1"/>
    </xf>
    <xf numFmtId="186" fontId="15" fillId="3" borderId="156" xfId="16" applyNumberFormat="1" applyFont="1" applyFill="1" applyBorder="1" applyAlignment="1">
      <alignment horizontal="right" vertical="center" shrinkToFit="1"/>
    </xf>
    <xf numFmtId="186" fontId="15" fillId="3" borderId="157" xfId="16" applyNumberFormat="1" applyFont="1" applyFill="1" applyBorder="1" applyAlignment="1">
      <alignment horizontal="right" vertical="center" shrinkToFit="1"/>
    </xf>
    <xf numFmtId="0" fontId="15" fillId="3" borderId="12" xfId="12" applyFont="1" applyFill="1" applyBorder="1" applyAlignment="1">
      <alignment horizontal="left" vertical="center"/>
    </xf>
    <xf numFmtId="0" fontId="15" fillId="3" borderId="23" xfId="12" applyFont="1" applyFill="1" applyBorder="1" applyAlignment="1">
      <alignment horizontal="left" vertical="center"/>
    </xf>
    <xf numFmtId="0" fontId="15" fillId="3" borderId="23" xfId="12" applyFont="1" applyFill="1" applyBorder="1" applyAlignment="1">
      <alignment horizontal="right" vertical="center"/>
    </xf>
    <xf numFmtId="0" fontId="15" fillId="3" borderId="16" xfId="12" applyFont="1" applyFill="1" applyBorder="1" applyAlignment="1">
      <alignment horizontal="right" vertical="center"/>
    </xf>
    <xf numFmtId="183" fontId="15" fillId="3" borderId="30" xfId="16" applyNumberFormat="1" applyFont="1" applyFill="1" applyBorder="1" applyAlignment="1">
      <alignment horizontal="right" vertical="center" shrinkToFit="1"/>
    </xf>
    <xf numFmtId="183" fontId="15" fillId="3" borderId="23" xfId="16" applyNumberFormat="1" applyFont="1" applyFill="1" applyBorder="1" applyAlignment="1">
      <alignment horizontal="right" vertical="center" shrinkToFit="1"/>
    </xf>
    <xf numFmtId="183" fontId="15" fillId="3" borderId="65" xfId="16" applyNumberFormat="1" applyFont="1" applyFill="1" applyBorder="1" applyAlignment="1">
      <alignment horizontal="right" vertical="center" shrinkToFit="1"/>
    </xf>
    <xf numFmtId="183" fontId="15" fillId="3" borderId="72" xfId="16" applyNumberFormat="1" applyFont="1" applyFill="1" applyBorder="1" applyAlignment="1">
      <alignment horizontal="right" vertical="center" shrinkToFit="1"/>
    </xf>
    <xf numFmtId="184" fontId="15" fillId="3" borderId="131" xfId="16" applyNumberFormat="1" applyFont="1" applyFill="1" applyBorder="1" applyAlignment="1">
      <alignment horizontal="right" vertical="center" shrinkToFit="1"/>
    </xf>
    <xf numFmtId="184" fontId="15" fillId="3" borderId="136" xfId="16" applyNumberFormat="1" applyFont="1" applyFill="1" applyBorder="1" applyAlignment="1">
      <alignment horizontal="right" vertical="center" shrinkToFit="1"/>
    </xf>
    <xf numFmtId="184" fontId="15" fillId="3" borderId="141" xfId="16" applyNumberFormat="1" applyFont="1" applyFill="1" applyBorder="1" applyAlignment="1">
      <alignment horizontal="right" vertical="center" shrinkToFit="1"/>
    </xf>
    <xf numFmtId="0" fontId="15" fillId="3" borderId="12" xfId="12" applyFont="1" applyFill="1" applyBorder="1">
      <alignment vertical="center"/>
    </xf>
    <xf numFmtId="0" fontId="15" fillId="3" borderId="23" xfId="12" applyFont="1" applyFill="1" applyBorder="1">
      <alignment vertical="center"/>
    </xf>
    <xf numFmtId="0" fontId="15" fillId="3" borderId="16" xfId="12" applyFont="1" applyFill="1" applyBorder="1">
      <alignment vertical="center"/>
    </xf>
    <xf numFmtId="185" fontId="15" fillId="3" borderId="30" xfId="16" applyNumberFormat="1" applyFont="1" applyFill="1" applyBorder="1" applyAlignment="1">
      <alignment horizontal="right" vertical="center" shrinkToFit="1"/>
    </xf>
    <xf numFmtId="185" fontId="15" fillId="3" borderId="23" xfId="16" applyNumberFormat="1" applyFont="1" applyFill="1" applyBorder="1" applyAlignment="1">
      <alignment horizontal="right" vertical="center" shrinkToFit="1"/>
    </xf>
    <xf numFmtId="185" fontId="15" fillId="3" borderId="16" xfId="16" applyNumberFormat="1" applyFont="1" applyFill="1" applyBorder="1" applyAlignment="1">
      <alignment horizontal="right" vertical="center" shrinkToFit="1"/>
    </xf>
    <xf numFmtId="185" fontId="15" fillId="3" borderId="54" xfId="16" applyNumberFormat="1" applyFont="1" applyFill="1" applyBorder="1" applyAlignment="1">
      <alignment horizontal="right" vertical="center" shrinkToFit="1"/>
    </xf>
    <xf numFmtId="0" fontId="15" fillId="3" borderId="43" xfId="12" applyFont="1" applyFill="1" applyBorder="1">
      <alignment vertical="center"/>
    </xf>
    <xf numFmtId="183" fontId="15" fillId="3" borderId="165" xfId="16" applyNumberFormat="1" applyFont="1" applyFill="1" applyBorder="1" applyAlignment="1">
      <alignment horizontal="right" vertical="center" shrinkToFit="1"/>
    </xf>
    <xf numFmtId="183" fontId="15" fillId="3" borderId="166" xfId="16" applyNumberFormat="1" applyFont="1" applyFill="1" applyBorder="1" applyAlignment="1">
      <alignment horizontal="right" vertical="center" shrinkToFit="1"/>
    </xf>
    <xf numFmtId="184" fontId="15" fillId="3" borderId="166" xfId="16" applyNumberFormat="1" applyFont="1" applyFill="1" applyBorder="1" applyAlignment="1">
      <alignment horizontal="right" vertical="center" shrinkToFit="1"/>
    </xf>
    <xf numFmtId="184" fontId="15" fillId="3" borderId="170" xfId="16" applyNumberFormat="1" applyFont="1" applyFill="1" applyBorder="1" applyAlignment="1">
      <alignment horizontal="right" vertical="center" shrinkToFit="1"/>
    </xf>
    <xf numFmtId="185" fontId="15" fillId="3" borderId="42" xfId="16" applyNumberFormat="1" applyFont="1" applyFill="1" applyBorder="1" applyAlignment="1">
      <alignment horizontal="right" vertical="center" shrinkToFit="1"/>
    </xf>
    <xf numFmtId="185" fontId="15" fillId="3" borderId="0" xfId="16" applyNumberFormat="1" applyFont="1" applyFill="1" applyAlignment="1">
      <alignment horizontal="right" vertical="center" shrinkToFit="1"/>
    </xf>
    <xf numFmtId="185" fontId="15" fillId="3" borderId="14" xfId="16" applyNumberFormat="1" applyFont="1" applyFill="1" applyBorder="1" applyAlignment="1">
      <alignment horizontal="right" vertical="center" shrinkToFit="1"/>
    </xf>
    <xf numFmtId="185" fontId="15" fillId="3" borderId="58" xfId="16" applyNumberFormat="1" applyFont="1" applyFill="1" applyBorder="1" applyAlignment="1">
      <alignment horizontal="right" vertical="center" shrinkToFit="1"/>
    </xf>
    <xf numFmtId="0" fontId="15" fillId="3" borderId="12" xfId="12" applyFont="1" applyFill="1" applyBorder="1" applyAlignment="1">
      <alignment horizontal="center" vertical="center" wrapText="1"/>
    </xf>
    <xf numFmtId="0" fontId="15" fillId="3" borderId="23" xfId="12" applyFont="1" applyFill="1" applyBorder="1" applyAlignment="1">
      <alignment horizontal="center" vertical="center" wrapText="1"/>
    </xf>
    <xf numFmtId="0" fontId="15" fillId="3" borderId="16" xfId="12" applyFont="1" applyFill="1" applyBorder="1" applyAlignment="1">
      <alignment horizontal="center" vertical="center" wrapText="1"/>
    </xf>
    <xf numFmtId="0" fontId="15" fillId="3" borderId="8" xfId="12" applyFont="1" applyFill="1" applyBorder="1" applyAlignment="1">
      <alignment horizontal="center" vertical="center" wrapText="1"/>
    </xf>
    <xf numFmtId="0" fontId="15" fillId="3" borderId="0" xfId="12" applyFont="1" applyFill="1" applyAlignment="1">
      <alignment horizontal="center" vertical="center" wrapText="1"/>
    </xf>
    <xf numFmtId="0" fontId="15" fillId="3" borderId="14" xfId="12" applyFont="1" applyFill="1" applyBorder="1" applyAlignment="1">
      <alignment horizontal="center" vertical="center" wrapText="1"/>
    </xf>
    <xf numFmtId="0" fontId="15" fillId="3" borderId="9" xfId="12" applyFont="1" applyFill="1" applyBorder="1" applyAlignment="1">
      <alignment horizontal="center" vertical="center" wrapText="1"/>
    </xf>
    <xf numFmtId="0" fontId="15" fillId="3" borderId="20" xfId="12" applyFont="1" applyFill="1" applyBorder="1" applyAlignment="1">
      <alignment horizontal="center" vertical="center" wrapText="1"/>
    </xf>
    <xf numFmtId="0" fontId="15" fillId="3" borderId="17" xfId="12" applyFont="1" applyFill="1" applyBorder="1" applyAlignment="1">
      <alignment horizontal="center" vertical="center" wrapText="1"/>
    </xf>
    <xf numFmtId="0" fontId="15" fillId="3" borderId="42" xfId="12" applyFont="1" applyFill="1" applyBorder="1">
      <alignment vertical="center"/>
    </xf>
    <xf numFmtId="184" fontId="15" fillId="3" borderId="70" xfId="15" applyNumberFormat="1" applyFont="1" applyFill="1" applyBorder="1" applyAlignment="1">
      <alignment horizontal="right" vertical="center" shrinkToFit="1"/>
    </xf>
    <xf numFmtId="184" fontId="15" fillId="3" borderId="0" xfId="15" applyNumberFormat="1" applyFont="1" applyFill="1" applyAlignment="1">
      <alignment horizontal="right" vertical="center" shrinkToFit="1"/>
    </xf>
    <xf numFmtId="184" fontId="15" fillId="3" borderId="58" xfId="15" applyNumberFormat="1" applyFont="1" applyFill="1" applyBorder="1" applyAlignment="1">
      <alignment horizontal="right" vertical="center" shrinkToFit="1"/>
    </xf>
    <xf numFmtId="183" fontId="15" fillId="3" borderId="149" xfId="16" applyNumberFormat="1" applyFont="1" applyFill="1" applyBorder="1" applyAlignment="1">
      <alignment horizontal="right" vertical="center" shrinkToFit="1"/>
    </xf>
    <xf numFmtId="183" fontId="15" fillId="3" borderId="69" xfId="16" applyNumberFormat="1" applyFont="1" applyFill="1" applyBorder="1" applyAlignment="1">
      <alignment horizontal="right" vertical="center" shrinkToFit="1"/>
    </xf>
    <xf numFmtId="184" fontId="15" fillId="3" borderId="69" xfId="16" applyNumberFormat="1" applyFont="1" applyFill="1" applyBorder="1" applyAlignment="1">
      <alignment horizontal="right" vertical="center" shrinkToFit="1"/>
    </xf>
    <xf numFmtId="184" fontId="15" fillId="3" borderId="169" xfId="16" applyNumberFormat="1" applyFont="1" applyFill="1" applyBorder="1" applyAlignment="1">
      <alignment horizontal="right" vertical="center" shrinkToFit="1"/>
    </xf>
    <xf numFmtId="0" fontId="15" fillId="3" borderId="31" xfId="12" applyFont="1" applyFill="1" applyBorder="1">
      <alignment vertical="center"/>
    </xf>
    <xf numFmtId="0" fontId="15" fillId="3" borderId="34" xfId="12" applyFont="1" applyFill="1" applyBorder="1">
      <alignment vertical="center"/>
    </xf>
    <xf numFmtId="0" fontId="15" fillId="3" borderId="15" xfId="12" applyFont="1" applyFill="1" applyBorder="1">
      <alignment vertical="center"/>
    </xf>
    <xf numFmtId="0" fontId="15" fillId="3" borderId="11" xfId="12" applyFont="1" applyFill="1" applyBorder="1" applyAlignment="1">
      <alignment horizontal="center" vertical="center"/>
    </xf>
    <xf numFmtId="0" fontId="15" fillId="3" borderId="22" xfId="12" applyFont="1" applyFill="1" applyBorder="1" applyAlignment="1">
      <alignment horizontal="center" vertical="center"/>
    </xf>
    <xf numFmtId="0" fontId="15" fillId="3" borderId="41" xfId="12" applyFont="1" applyFill="1" applyBorder="1" applyAlignment="1">
      <alignment horizontal="center" vertical="center"/>
    </xf>
    <xf numFmtId="0" fontId="15" fillId="3" borderId="39" xfId="12" applyFont="1" applyFill="1" applyBorder="1" applyAlignment="1">
      <alignment horizontal="center" vertical="center"/>
    </xf>
    <xf numFmtId="0" fontId="15" fillId="3" borderId="50" xfId="12" applyFont="1" applyFill="1" applyBorder="1" applyAlignment="1">
      <alignment horizontal="center" vertical="center"/>
    </xf>
    <xf numFmtId="0" fontId="15" fillId="3" borderId="61" xfId="12" applyFont="1" applyFill="1" applyBorder="1" applyAlignment="1">
      <alignment horizontal="left" vertical="center" wrapText="1"/>
    </xf>
    <xf numFmtId="0" fontId="15" fillId="3" borderId="36" xfId="12" applyFont="1" applyFill="1" applyBorder="1" applyAlignment="1">
      <alignment horizontal="left" vertical="center"/>
    </xf>
    <xf numFmtId="0" fontId="15" fillId="3" borderId="38" xfId="12" applyFont="1" applyFill="1" applyBorder="1" applyAlignment="1">
      <alignment horizontal="left" vertical="center"/>
    </xf>
    <xf numFmtId="184" fontId="15" fillId="3" borderId="97" xfId="16" applyNumberFormat="1" applyFont="1" applyFill="1" applyBorder="1" applyAlignment="1">
      <alignment horizontal="right" vertical="center" shrinkToFit="1"/>
    </xf>
    <xf numFmtId="184" fontId="15" fillId="3" borderId="103" xfId="16" applyNumberFormat="1" applyFont="1" applyFill="1" applyBorder="1" applyAlignment="1">
      <alignment horizontal="right" vertical="center" shrinkToFit="1"/>
    </xf>
    <xf numFmtId="184" fontId="15" fillId="3" borderId="163" xfId="16" applyNumberFormat="1" applyFont="1" applyFill="1" applyBorder="1" applyAlignment="1">
      <alignment horizontal="right" vertical="center" shrinkToFit="1"/>
    </xf>
    <xf numFmtId="0" fontId="15" fillId="3" borderId="42" xfId="16" applyFont="1" applyFill="1" applyBorder="1" applyAlignment="1">
      <alignment horizontal="left" vertical="center" shrinkToFit="1"/>
    </xf>
    <xf numFmtId="0" fontId="15" fillId="3" borderId="0" xfId="12" applyFont="1" applyFill="1" applyAlignment="1">
      <alignment horizontal="left" vertical="center" shrinkToFit="1"/>
    </xf>
    <xf numFmtId="0" fontId="15" fillId="3" borderId="14" xfId="16" applyFont="1" applyFill="1" applyBorder="1" applyAlignment="1">
      <alignment horizontal="left" vertical="center" shrinkToFit="1"/>
    </xf>
    <xf numFmtId="184" fontId="15" fillId="3" borderId="73" xfId="16" applyNumberFormat="1" applyFont="1" applyFill="1" applyBorder="1" applyAlignment="1">
      <alignment horizontal="right" vertical="center" shrinkToFit="1"/>
    </xf>
    <xf numFmtId="184" fontId="15" fillId="3" borderId="34" xfId="16" applyNumberFormat="1" applyFont="1" applyFill="1" applyBorder="1" applyAlignment="1">
      <alignment horizontal="right" vertical="center" shrinkToFit="1"/>
    </xf>
    <xf numFmtId="184" fontId="15" fillId="3" borderId="59" xfId="16" applyNumberFormat="1" applyFont="1" applyFill="1" applyBorder="1" applyAlignment="1">
      <alignment horizontal="right" vertical="center" shrinkToFit="1"/>
    </xf>
    <xf numFmtId="0" fontId="15" fillId="3" borderId="30" xfId="12" applyFont="1" applyFill="1" applyBorder="1">
      <alignment vertical="center"/>
    </xf>
    <xf numFmtId="183" fontId="15" fillId="3" borderId="148" xfId="16" applyNumberFormat="1" applyFont="1" applyFill="1" applyBorder="1" applyAlignment="1">
      <alignment horizontal="right" vertical="center" shrinkToFit="1"/>
    </xf>
    <xf numFmtId="183" fontId="15" fillId="3" borderId="68" xfId="16" applyNumberFormat="1" applyFont="1" applyFill="1" applyBorder="1" applyAlignment="1">
      <alignment horizontal="right" vertical="center" shrinkToFit="1"/>
    </xf>
    <xf numFmtId="184" fontId="15" fillId="3" borderId="68" xfId="16" applyNumberFormat="1" applyFont="1" applyFill="1" applyBorder="1" applyAlignment="1">
      <alignment horizontal="right" vertical="center" shrinkToFit="1"/>
    </xf>
    <xf numFmtId="184" fontId="15" fillId="3" borderId="168" xfId="16" applyNumberFormat="1" applyFont="1" applyFill="1" applyBorder="1" applyAlignment="1">
      <alignment horizontal="right" vertical="center" shrinkToFit="1"/>
    </xf>
    <xf numFmtId="0" fontId="15" fillId="3" borderId="30" xfId="12" applyFont="1" applyFill="1" applyBorder="1" applyAlignment="1">
      <alignment horizontal="center" vertical="center" wrapText="1"/>
    </xf>
    <xf numFmtId="0" fontId="15" fillId="3" borderId="42" xfId="12" applyFont="1" applyFill="1" applyBorder="1" applyAlignment="1">
      <alignment horizontal="center" vertical="center" wrapText="1"/>
    </xf>
    <xf numFmtId="0" fontId="15" fillId="3" borderId="34" xfId="12" applyFont="1" applyFill="1" applyBorder="1" applyAlignment="1">
      <alignment horizontal="center" vertical="center" wrapText="1"/>
    </xf>
    <xf numFmtId="0" fontId="15" fillId="3" borderId="15" xfId="12" applyFont="1" applyFill="1" applyBorder="1" applyAlignment="1">
      <alignment horizontal="center" vertical="center" wrapText="1"/>
    </xf>
    <xf numFmtId="183" fontId="15" fillId="3" borderId="150" xfId="16" applyNumberFormat="1" applyFont="1" applyFill="1" applyBorder="1" applyAlignment="1">
      <alignment horizontal="right" vertical="center" shrinkToFit="1"/>
    </xf>
    <xf numFmtId="183" fontId="15" fillId="3" borderId="71" xfId="16" applyNumberFormat="1" applyFont="1" applyFill="1" applyBorder="1" applyAlignment="1">
      <alignment horizontal="right" vertical="center" shrinkToFit="1"/>
    </xf>
    <xf numFmtId="184" fontId="15" fillId="3" borderId="159" xfId="16" applyNumberFormat="1" applyFont="1" applyFill="1" applyBorder="1" applyAlignment="1">
      <alignment horizontal="right" vertical="center" shrinkToFit="1"/>
    </xf>
    <xf numFmtId="184" fontId="15" fillId="3" borderId="26" xfId="16" applyNumberFormat="1" applyFont="1" applyFill="1" applyBorder="1" applyAlignment="1">
      <alignment horizontal="right" vertical="center" shrinkToFit="1"/>
    </xf>
    <xf numFmtId="0" fontId="15" fillId="3" borderId="35" xfId="12" applyFont="1" applyFill="1" applyBorder="1" applyAlignment="1">
      <alignment horizontal="center" vertical="center" wrapText="1"/>
    </xf>
    <xf numFmtId="0" fontId="16" fillId="3" borderId="37" xfId="12" applyFont="1" applyFill="1" applyBorder="1" applyAlignment="1">
      <alignment horizontal="center" vertical="center"/>
    </xf>
    <xf numFmtId="183" fontId="15" fillId="3" borderId="151" xfId="16" applyNumberFormat="1" applyFont="1" applyFill="1" applyBorder="1" applyAlignment="1">
      <alignment horizontal="right" vertical="center" shrinkToFit="1"/>
    </xf>
    <xf numFmtId="183" fontId="15" fillId="3" borderId="154" xfId="16" applyNumberFormat="1" applyFont="1" applyFill="1" applyBorder="1" applyAlignment="1">
      <alignment horizontal="right" vertical="center" shrinkToFit="1"/>
    </xf>
    <xf numFmtId="184" fontId="15" fillId="3" borderId="162" xfId="16" applyNumberFormat="1" applyFont="1" applyFill="1" applyBorder="1" applyAlignment="1">
      <alignment horizontal="right" vertical="center" shrinkToFit="1"/>
    </xf>
    <xf numFmtId="0" fontId="15" fillId="3" borderId="12" xfId="12" applyFont="1" applyFill="1" applyBorder="1" applyAlignment="1">
      <alignment horizontal="center" vertical="top" wrapText="1"/>
    </xf>
    <xf numFmtId="0" fontId="15" fillId="3" borderId="23" xfId="12" applyFont="1" applyFill="1" applyBorder="1" applyAlignment="1">
      <alignment horizontal="center" vertical="top" wrapText="1"/>
    </xf>
    <xf numFmtId="0" fontId="15" fillId="3" borderId="16" xfId="12" applyFont="1" applyFill="1" applyBorder="1" applyAlignment="1">
      <alignment horizontal="center" vertical="top" wrapText="1"/>
    </xf>
    <xf numFmtId="0" fontId="15" fillId="3" borderId="8" xfId="12" applyFont="1" applyFill="1" applyBorder="1" applyAlignment="1">
      <alignment horizontal="center" vertical="top" wrapText="1"/>
    </xf>
    <xf numFmtId="0" fontId="15" fillId="3" borderId="0" xfId="12" applyFont="1" applyFill="1" applyAlignment="1">
      <alignment horizontal="center" vertical="top" wrapText="1"/>
    </xf>
    <xf numFmtId="0" fontId="15" fillId="3" borderId="14" xfId="12" applyFont="1" applyFill="1" applyBorder="1" applyAlignment="1">
      <alignment horizontal="center" vertical="top" wrapText="1"/>
    </xf>
    <xf numFmtId="0" fontId="15" fillId="3" borderId="56" xfId="12" applyFont="1" applyFill="1" applyBorder="1" applyAlignment="1">
      <alignment horizontal="center" vertical="top" wrapText="1"/>
    </xf>
    <xf numFmtId="0" fontId="15" fillId="3" borderId="34" xfId="12" applyFont="1" applyFill="1" applyBorder="1" applyAlignment="1">
      <alignment horizontal="center" vertical="top" wrapText="1"/>
    </xf>
    <xf numFmtId="184" fontId="15" fillId="3" borderId="158" xfId="16" applyNumberFormat="1" applyFont="1" applyFill="1" applyBorder="1" applyAlignment="1">
      <alignment horizontal="right" vertical="center" shrinkToFit="1"/>
    </xf>
    <xf numFmtId="184" fontId="15" fillId="3" borderId="27" xfId="16" applyNumberFormat="1" applyFont="1" applyFill="1" applyBorder="1" applyAlignment="1">
      <alignment horizontal="right" vertical="center" shrinkToFit="1"/>
    </xf>
    <xf numFmtId="0" fontId="15" fillId="3" borderId="30" xfId="16" applyFont="1" applyFill="1" applyBorder="1" applyAlignment="1">
      <alignment horizontal="left" vertical="center" shrinkToFit="1"/>
    </xf>
    <xf numFmtId="0" fontId="15" fillId="3" borderId="23" xfId="16" applyFont="1" applyFill="1" applyBorder="1" applyAlignment="1">
      <alignment horizontal="left" vertical="center" shrinkToFit="1"/>
    </xf>
    <xf numFmtId="0" fontId="15" fillId="3" borderId="16" xfId="16" applyFont="1" applyFill="1" applyBorder="1" applyAlignment="1">
      <alignment horizontal="left" vertical="center" shrinkToFit="1"/>
    </xf>
    <xf numFmtId="0" fontId="15" fillId="3" borderId="42" xfId="12" applyFont="1" applyFill="1" applyBorder="1" applyAlignment="1">
      <alignment vertical="center" shrinkToFit="1"/>
    </xf>
    <xf numFmtId="0" fontId="15" fillId="3" borderId="0" xfId="12" applyFont="1" applyFill="1" applyAlignment="1">
      <alignment vertical="center" shrinkToFit="1"/>
    </xf>
    <xf numFmtId="0" fontId="15" fillId="3" borderId="14" xfId="12" applyFont="1" applyFill="1" applyBorder="1" applyAlignment="1">
      <alignment vertical="center" shrinkToFit="1"/>
    </xf>
    <xf numFmtId="184" fontId="15" fillId="3" borderId="75" xfId="16" applyNumberFormat="1" applyFont="1" applyFill="1" applyBorder="1" applyAlignment="1">
      <alignment horizontal="right" vertical="center" shrinkToFit="1"/>
    </xf>
    <xf numFmtId="184" fontId="15" fillId="3" borderId="25" xfId="16" applyNumberFormat="1" applyFont="1" applyFill="1" applyBorder="1" applyAlignment="1">
      <alignment horizontal="right" vertical="center" shrinkToFit="1"/>
    </xf>
    <xf numFmtId="184" fontId="15" fillId="3" borderId="72" xfId="16" applyNumberFormat="1" applyFont="1" applyFill="1" applyBorder="1" applyAlignment="1">
      <alignment horizontal="right" vertical="center" shrinkToFit="1"/>
    </xf>
    <xf numFmtId="184" fontId="15" fillId="3" borderId="23" xfId="16" applyNumberFormat="1" applyFont="1" applyFill="1" applyBorder="1" applyAlignment="1">
      <alignment horizontal="right" vertical="center" shrinkToFit="1"/>
    </xf>
    <xf numFmtId="184" fontId="15" fillId="3" borderId="54" xfId="16" applyNumberFormat="1" applyFont="1" applyFill="1" applyBorder="1" applyAlignment="1">
      <alignment horizontal="right" vertical="center" shrinkToFit="1"/>
    </xf>
    <xf numFmtId="0" fontId="15" fillId="3" borderId="12" xfId="12" applyFont="1" applyFill="1" applyBorder="1" applyAlignment="1">
      <alignment horizontal="center" vertical="top"/>
    </xf>
    <xf numFmtId="0" fontId="15" fillId="3" borderId="23" xfId="12" applyFont="1" applyFill="1" applyBorder="1" applyAlignment="1">
      <alignment horizontal="center" vertical="top"/>
    </xf>
    <xf numFmtId="0" fontId="15" fillId="3" borderId="8" xfId="12" applyFont="1" applyFill="1" applyBorder="1" applyAlignment="1">
      <alignment horizontal="center" vertical="top"/>
    </xf>
    <xf numFmtId="0" fontId="15" fillId="3" borderId="0" xfId="12" applyFont="1" applyFill="1" applyAlignment="1">
      <alignment horizontal="center" vertical="top"/>
    </xf>
    <xf numFmtId="0" fontId="15" fillId="3" borderId="56" xfId="12" applyFont="1" applyFill="1" applyBorder="1" applyAlignment="1">
      <alignment horizontal="center" vertical="top"/>
    </xf>
    <xf numFmtId="0" fontId="15" fillId="3" borderId="34" xfId="12" applyFont="1" applyFill="1" applyBorder="1" applyAlignment="1">
      <alignment horizontal="center" vertical="top"/>
    </xf>
    <xf numFmtId="0" fontId="15" fillId="3" borderId="30" xfId="12" applyFont="1" applyFill="1" applyBorder="1" applyAlignment="1">
      <alignment horizontal="center" vertical="center" textRotation="255" wrapText="1"/>
    </xf>
    <xf numFmtId="0" fontId="15" fillId="3" borderId="42" xfId="12" applyFont="1" applyFill="1" applyBorder="1" applyAlignment="1">
      <alignment horizontal="center" vertical="center" textRotation="255" wrapText="1"/>
    </xf>
    <xf numFmtId="0" fontId="15" fillId="3" borderId="31" xfId="12" applyFont="1" applyFill="1" applyBorder="1" applyAlignment="1">
      <alignment horizontal="center" vertical="center" textRotation="255" wrapText="1"/>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183" fontId="15" fillId="3" borderId="32" xfId="16" applyNumberFormat="1" applyFont="1" applyFill="1" applyBorder="1" applyAlignment="1">
      <alignment horizontal="right" vertical="center" shrinkToFit="1"/>
    </xf>
    <xf numFmtId="183" fontId="15" fillId="3" borderId="35" xfId="16" applyNumberFormat="1" applyFont="1" applyFill="1" applyBorder="1" applyAlignment="1">
      <alignment horizontal="right" vertical="center" shrinkToFit="1"/>
    </xf>
    <xf numFmtId="183" fontId="15" fillId="3" borderId="113" xfId="16" applyNumberFormat="1" applyFont="1" applyFill="1" applyBorder="1" applyAlignment="1">
      <alignment horizontal="right" vertical="center" shrinkToFit="1"/>
    </xf>
    <xf numFmtId="183" fontId="15" fillId="3" borderId="119" xfId="16" applyNumberFormat="1" applyFont="1" applyFill="1" applyBorder="1" applyAlignment="1">
      <alignment horizontal="right" vertical="center" shrinkToFit="1"/>
    </xf>
    <xf numFmtId="183" fontId="15" fillId="3" borderId="130" xfId="16" applyNumberFormat="1" applyFont="1" applyFill="1" applyBorder="1" applyAlignment="1">
      <alignment horizontal="right" vertical="center" shrinkToFit="1"/>
    </xf>
    <xf numFmtId="183" fontId="15" fillId="3" borderId="135" xfId="16" applyNumberFormat="1" applyFont="1" applyFill="1" applyBorder="1" applyAlignment="1">
      <alignment horizontal="right" vertical="center" shrinkToFit="1"/>
    </xf>
    <xf numFmtId="183" fontId="15" fillId="3" borderId="140" xfId="16" applyNumberFormat="1" applyFont="1" applyFill="1" applyBorder="1" applyAlignment="1">
      <alignment horizontal="right" vertical="center" shrinkToFit="1"/>
    </xf>
    <xf numFmtId="0" fontId="15" fillId="3" borderId="14" xfId="12" applyFont="1" applyFill="1" applyBorder="1" applyAlignment="1">
      <alignment horizontal="left" vertical="center"/>
    </xf>
    <xf numFmtId="0" fontId="15" fillId="3" borderId="19" xfId="12" applyFont="1" applyFill="1" applyBorder="1" applyAlignment="1">
      <alignment horizontal="left" vertical="center" wrapText="1"/>
    </xf>
    <xf numFmtId="0" fontId="15" fillId="3" borderId="56" xfId="12" applyFont="1" applyFill="1" applyBorder="1" applyAlignment="1">
      <alignment horizontal="center" vertical="center"/>
    </xf>
    <xf numFmtId="0" fontId="15" fillId="3" borderId="34" xfId="12" applyFont="1" applyFill="1" applyBorder="1" applyAlignment="1">
      <alignment horizontal="center" vertical="center"/>
    </xf>
    <xf numFmtId="0" fontId="15" fillId="3" borderId="59" xfId="12" applyFont="1" applyFill="1" applyBorder="1" applyAlignment="1">
      <alignment horizontal="center" vertical="center"/>
    </xf>
    <xf numFmtId="0" fontId="15" fillId="3" borderId="74" xfId="12" applyFont="1" applyFill="1" applyBorder="1" applyAlignment="1">
      <alignment horizontal="center" vertical="center"/>
    </xf>
    <xf numFmtId="0" fontId="15" fillId="3" borderId="84" xfId="12" applyFont="1" applyFill="1" applyBorder="1" applyAlignment="1" applyProtection="1">
      <alignment horizontal="left" vertical="center" shrinkToFit="1"/>
      <protection locked="0"/>
    </xf>
    <xf numFmtId="0" fontId="15" fillId="3" borderId="87" xfId="12" applyFont="1" applyFill="1" applyBorder="1" applyAlignment="1" applyProtection="1">
      <alignment horizontal="left" vertical="center" shrinkToFit="1"/>
      <protection locked="0"/>
    </xf>
    <xf numFmtId="0" fontId="15" fillId="3" borderId="91" xfId="12" applyFont="1" applyFill="1" applyBorder="1" applyAlignment="1" applyProtection="1">
      <alignment horizontal="left" vertical="center" shrinkToFit="1"/>
      <protection locked="0"/>
    </xf>
    <xf numFmtId="183" fontId="15" fillId="3" borderId="84" xfId="12" applyNumberFormat="1" applyFont="1" applyFill="1" applyBorder="1" applyAlignment="1" applyProtection="1">
      <alignment horizontal="right" vertical="center" shrinkToFit="1"/>
      <protection locked="0"/>
    </xf>
    <xf numFmtId="183" fontId="15" fillId="3" borderId="87" xfId="12" applyNumberFormat="1" applyFont="1" applyFill="1" applyBorder="1" applyAlignment="1" applyProtection="1">
      <alignment horizontal="right" vertical="center" shrinkToFit="1"/>
      <protection locked="0"/>
    </xf>
    <xf numFmtId="183" fontId="15" fillId="3" borderId="91" xfId="12" applyNumberFormat="1" applyFont="1" applyFill="1" applyBorder="1" applyAlignment="1" applyProtection="1">
      <alignment horizontal="right" vertical="center" shrinkToFit="1"/>
      <protection locked="0"/>
    </xf>
    <xf numFmtId="0" fontId="15" fillId="3" borderId="123" xfId="12" applyFont="1" applyFill="1" applyBorder="1" applyAlignment="1" applyProtection="1">
      <alignment horizontal="left" vertical="center" shrinkToFit="1"/>
      <protection locked="0"/>
    </xf>
    <xf numFmtId="0" fontId="15" fillId="5" borderId="33" xfId="12" applyFont="1" applyFill="1" applyBorder="1" applyAlignment="1" applyProtection="1">
      <alignment horizontal="left" vertical="center" shrinkToFit="1"/>
      <protection locked="0"/>
    </xf>
    <xf numFmtId="0" fontId="15" fillId="5" borderId="36" xfId="12" applyFont="1" applyFill="1" applyBorder="1" applyAlignment="1" applyProtection="1">
      <alignment horizontal="left" vertical="center" shrinkToFit="1"/>
      <protection locked="0"/>
    </xf>
    <xf numFmtId="0" fontId="15" fillId="5" borderId="38" xfId="12" applyFont="1" applyFill="1" applyBorder="1" applyAlignment="1" applyProtection="1">
      <alignment horizontal="left" vertical="center" shrinkToFit="1"/>
      <protection locked="0"/>
    </xf>
    <xf numFmtId="183" fontId="15" fillId="5" borderId="160" xfId="12" applyNumberFormat="1" applyFont="1" applyFill="1" applyBorder="1" applyAlignment="1" applyProtection="1">
      <alignment horizontal="right" vertical="center" shrinkToFit="1"/>
      <protection locked="0"/>
    </xf>
    <xf numFmtId="183" fontId="15" fillId="5" borderId="161" xfId="12" applyNumberFormat="1" applyFont="1" applyFill="1" applyBorder="1" applyAlignment="1" applyProtection="1">
      <alignment horizontal="right" vertical="center" shrinkToFit="1"/>
      <protection locked="0"/>
    </xf>
    <xf numFmtId="183" fontId="15" fillId="5" borderId="164" xfId="12" applyNumberFormat="1" applyFont="1" applyFill="1" applyBorder="1" applyAlignment="1" applyProtection="1">
      <alignment horizontal="right" vertical="center" shrinkToFit="1"/>
      <protection locked="0"/>
    </xf>
    <xf numFmtId="183" fontId="15" fillId="5" borderId="33" xfId="12" applyNumberFormat="1" applyFont="1" applyFill="1" applyBorder="1" applyAlignment="1" applyProtection="1">
      <alignment horizontal="right" vertical="center" shrinkToFit="1"/>
      <protection locked="0"/>
    </xf>
    <xf numFmtId="183" fontId="15" fillId="5" borderId="36" xfId="11" applyNumberFormat="1" applyFont="1" applyFill="1" applyBorder="1" applyAlignment="1" applyProtection="1">
      <alignment horizontal="right" vertical="center" shrinkToFit="1"/>
      <protection locked="0"/>
    </xf>
    <xf numFmtId="183" fontId="15" fillId="5" borderId="38" xfId="12" applyNumberFormat="1" applyFont="1" applyFill="1" applyBorder="1" applyAlignment="1" applyProtection="1">
      <alignment horizontal="right" vertical="center" shrinkToFit="1"/>
      <protection locked="0"/>
    </xf>
    <xf numFmtId="0" fontId="15" fillId="5" borderId="52" xfId="12" applyFont="1" applyFill="1" applyBorder="1" applyAlignment="1" applyProtection="1">
      <alignment horizontal="left" vertical="center" shrinkToFit="1"/>
      <protection locked="0"/>
    </xf>
    <xf numFmtId="183" fontId="15" fillId="5" borderId="99" xfId="12" applyNumberFormat="1" applyFont="1" applyFill="1" applyBorder="1" applyAlignment="1" applyProtection="1">
      <alignment horizontal="right" vertical="center" shrinkToFit="1"/>
      <protection locked="0"/>
    </xf>
    <xf numFmtId="183" fontId="15" fillId="5" borderId="105" xfId="12" applyNumberFormat="1" applyFont="1" applyFill="1" applyBorder="1" applyAlignment="1" applyProtection="1">
      <alignment horizontal="right" vertical="center" shrinkToFit="1"/>
      <protection locked="0"/>
    </xf>
    <xf numFmtId="183" fontId="15" fillId="5" borderId="103" xfId="11" applyNumberFormat="1" applyFont="1" applyFill="1" applyBorder="1" applyAlignment="1" applyProtection="1">
      <alignment horizontal="right" vertical="center" shrinkToFit="1"/>
      <protection locked="0"/>
    </xf>
    <xf numFmtId="0" fontId="15" fillId="5" borderId="103" xfId="11" applyFont="1" applyFill="1" applyBorder="1" applyAlignment="1" applyProtection="1">
      <alignment horizontal="left" vertical="center" shrinkToFit="1"/>
      <protection locked="0"/>
    </xf>
    <xf numFmtId="0" fontId="15" fillId="5" borderId="124" xfId="11" applyFont="1" applyFill="1" applyBorder="1" applyAlignment="1" applyProtection="1">
      <alignment horizontal="left" vertical="center" shrinkToFit="1"/>
      <protection locked="0"/>
    </xf>
    <xf numFmtId="0" fontId="15" fillId="3" borderId="85" xfId="12" applyFont="1" applyFill="1" applyBorder="1" applyAlignment="1" applyProtection="1">
      <alignment horizontal="left" vertical="center" shrinkToFit="1"/>
      <protection locked="0"/>
    </xf>
    <xf numFmtId="0" fontId="15" fillId="3" borderId="88" xfId="12" applyFont="1" applyFill="1" applyBorder="1" applyAlignment="1" applyProtection="1">
      <alignment horizontal="left" vertical="center" shrinkToFit="1"/>
      <protection locked="0"/>
    </xf>
    <xf numFmtId="0" fontId="15" fillId="3" borderId="92" xfId="12" applyFont="1" applyFill="1" applyBorder="1" applyAlignment="1" applyProtection="1">
      <alignment horizontal="left" vertical="center" shrinkToFit="1"/>
      <protection locked="0"/>
    </xf>
    <xf numFmtId="183" fontId="15" fillId="3" borderId="96" xfId="12" applyNumberFormat="1" applyFont="1" applyFill="1" applyBorder="1" applyAlignment="1" applyProtection="1">
      <alignment horizontal="right" vertical="center" shrinkToFit="1"/>
      <protection locked="0"/>
    </xf>
    <xf numFmtId="183" fontId="15" fillId="3" borderId="102" xfId="12" applyNumberFormat="1" applyFont="1" applyFill="1" applyBorder="1" applyAlignment="1" applyProtection="1">
      <alignment horizontal="right" vertical="center" shrinkToFit="1"/>
      <protection locked="0"/>
    </xf>
    <xf numFmtId="0" fontId="15" fillId="3" borderId="102" xfId="12" applyFont="1" applyFill="1" applyBorder="1" applyAlignment="1" applyProtection="1">
      <alignment horizontal="left" vertical="center" shrinkToFit="1"/>
      <protection locked="0"/>
    </xf>
    <xf numFmtId="0" fontId="15" fillId="3" borderId="147" xfId="12" applyFont="1" applyFill="1" applyBorder="1" applyAlignment="1" applyProtection="1">
      <alignment horizontal="left" vertical="center" shrinkToFit="1"/>
      <protection locked="0"/>
    </xf>
    <xf numFmtId="183" fontId="15" fillId="0" borderId="95" xfId="16" applyNumberFormat="1" applyFont="1" applyBorder="1" applyAlignment="1" applyProtection="1">
      <alignment horizontal="right" vertical="center" shrinkToFit="1"/>
      <protection locked="0"/>
    </xf>
    <xf numFmtId="183" fontId="15" fillId="0" borderId="101" xfId="16" applyNumberFormat="1" applyFont="1" applyBorder="1" applyAlignment="1" applyProtection="1">
      <alignment horizontal="right" vertical="center" shrinkToFit="1"/>
      <protection locked="0"/>
    </xf>
    <xf numFmtId="0" fontId="15" fillId="0" borderId="101" xfId="11" applyFont="1" applyBorder="1" applyAlignment="1" applyProtection="1">
      <alignment horizontal="left" vertical="center" shrinkToFit="1"/>
      <protection locked="0"/>
    </xf>
    <xf numFmtId="0" fontId="15" fillId="0" borderId="146" xfId="11" applyFont="1" applyBorder="1" applyAlignment="1" applyProtection="1">
      <alignment horizontal="left" vertical="center" shrinkToFit="1"/>
      <protection locked="0"/>
    </xf>
    <xf numFmtId="183" fontId="15" fillId="0" borderId="106" xfId="12" applyNumberFormat="1" applyFont="1" applyBorder="1" applyAlignment="1" applyProtection="1">
      <alignment horizontal="right" vertical="center" shrinkToFit="1"/>
      <protection locked="0"/>
    </xf>
    <xf numFmtId="183" fontId="15" fillId="0" borderId="107" xfId="12" applyNumberFormat="1" applyFont="1" applyBorder="1" applyAlignment="1" applyProtection="1">
      <alignment horizontal="right" vertical="center" shrinkToFit="1"/>
      <protection locked="0"/>
    </xf>
    <xf numFmtId="0" fontId="15" fillId="0" borderId="83" xfId="16" applyFont="1" applyBorder="1" applyAlignment="1" applyProtection="1">
      <alignment horizontal="left" vertical="center" shrinkToFit="1"/>
      <protection locked="0"/>
    </xf>
    <xf numFmtId="0" fontId="15" fillId="0" borderId="86" xfId="16" applyFont="1" applyBorder="1" applyAlignment="1" applyProtection="1">
      <alignment horizontal="left" vertical="center" shrinkToFit="1"/>
      <protection locked="0"/>
    </xf>
    <xf numFmtId="0" fontId="15" fillId="0" borderId="90" xfId="16" applyFont="1" applyBorder="1" applyAlignment="1" applyProtection="1">
      <alignment horizontal="left" vertical="center" shrinkToFit="1"/>
      <protection locked="0"/>
    </xf>
    <xf numFmtId="183" fontId="15" fillId="0" borderId="94" xfId="16" applyNumberFormat="1" applyFont="1" applyBorder="1" applyAlignment="1" applyProtection="1">
      <alignment horizontal="right" vertical="center" shrinkToFit="1"/>
      <protection locked="0"/>
    </xf>
    <xf numFmtId="183" fontId="15" fillId="0" borderId="100" xfId="16" applyNumberFormat="1" applyFont="1" applyBorder="1" applyAlignment="1" applyProtection="1">
      <alignment horizontal="right" vertical="center" shrinkToFit="1"/>
      <protection locked="0"/>
    </xf>
    <xf numFmtId="0" fontId="15" fillId="0" borderId="100" xfId="11" applyFont="1" applyBorder="1" applyAlignment="1" applyProtection="1">
      <alignment horizontal="left" vertical="center" shrinkToFit="1"/>
      <protection locked="0"/>
    </xf>
    <xf numFmtId="0" fontId="15" fillId="0" borderId="145" xfId="11" applyFont="1" applyBorder="1" applyAlignment="1" applyProtection="1">
      <alignment horizontal="left" vertical="center" shrinkToFit="1"/>
      <protection locked="0"/>
    </xf>
    <xf numFmtId="183" fontId="15" fillId="5" borderId="112" xfId="12" applyNumberFormat="1" applyFont="1" applyFill="1" applyBorder="1" applyAlignment="1" applyProtection="1">
      <alignment horizontal="right" vertical="center" shrinkToFit="1"/>
      <protection locked="0"/>
    </xf>
    <xf numFmtId="183" fontId="15" fillId="5" borderId="117" xfId="11" applyNumberFormat="1" applyFont="1" applyFill="1" applyBorder="1" applyAlignment="1" applyProtection="1">
      <alignment horizontal="right" vertical="center" shrinkToFit="1"/>
      <protection locked="0"/>
    </xf>
    <xf numFmtId="183" fontId="15" fillId="5" borderId="124" xfId="11" applyNumberFormat="1" applyFont="1" applyFill="1" applyBorder="1" applyAlignment="1" applyProtection="1">
      <alignment horizontal="right" vertical="center" shrinkToFit="1"/>
      <protection locked="0"/>
    </xf>
    <xf numFmtId="183" fontId="15" fillId="5" borderId="128" xfId="11" applyNumberFormat="1" applyFont="1" applyFill="1" applyBorder="1" applyAlignment="1" applyProtection="1">
      <alignment horizontal="right" vertical="center" shrinkToFit="1"/>
      <protection locked="0"/>
    </xf>
    <xf numFmtId="184" fontId="15" fillId="5" borderId="105" xfId="12" applyNumberFormat="1" applyFont="1" applyFill="1" applyBorder="1" applyAlignment="1" applyProtection="1">
      <alignment horizontal="right" vertical="center" shrinkToFit="1"/>
      <protection locked="0"/>
    </xf>
    <xf numFmtId="183" fontId="15" fillId="5" borderId="61" xfId="11" applyNumberFormat="1" applyFont="1" applyFill="1" applyBorder="1" applyAlignment="1" applyProtection="1">
      <alignment horizontal="right" vertical="center" shrinkToFit="1"/>
      <protection locked="0"/>
    </xf>
    <xf numFmtId="183" fontId="15" fillId="5" borderId="52" xfId="11" applyNumberFormat="1" applyFont="1" applyFill="1" applyBorder="1" applyAlignment="1" applyProtection="1">
      <alignment horizontal="right" vertical="center" shrinkToFit="1"/>
      <protection locked="0"/>
    </xf>
    <xf numFmtId="183" fontId="15" fillId="3" borderId="95" xfId="15" applyNumberFormat="1" applyFont="1" applyFill="1" applyBorder="1" applyAlignment="1" applyProtection="1">
      <alignment horizontal="right" vertical="center" shrinkToFit="1"/>
      <protection locked="0"/>
    </xf>
    <xf numFmtId="183" fontId="15" fillId="3" borderId="101" xfId="15" applyNumberFormat="1" applyFont="1" applyFill="1" applyBorder="1" applyAlignment="1" applyProtection="1">
      <alignment horizontal="right" vertical="center" shrinkToFit="1"/>
      <protection locked="0"/>
    </xf>
    <xf numFmtId="183" fontId="15" fillId="3" borderId="107" xfId="15" applyNumberFormat="1" applyFont="1" applyFill="1" applyBorder="1" applyAlignment="1" applyProtection="1">
      <alignment horizontal="right" vertical="center" shrinkToFit="1"/>
      <protection locked="0"/>
    </xf>
    <xf numFmtId="183" fontId="15" fillId="0" borderId="116" xfId="16" applyNumberFormat="1" applyFont="1" applyBorder="1" applyAlignment="1" applyProtection="1">
      <alignment horizontal="right" vertical="center" shrinkToFit="1"/>
      <protection locked="0"/>
    </xf>
    <xf numFmtId="183" fontId="15" fillId="0" borderId="123" xfId="16" applyNumberFormat="1" applyFont="1" applyBorder="1" applyAlignment="1" applyProtection="1">
      <alignment horizontal="right" vertical="center" shrinkToFit="1"/>
      <protection locked="0"/>
    </xf>
    <xf numFmtId="183" fontId="15" fillId="3" borderId="106" xfId="15" applyNumberFormat="1" applyFont="1" applyFill="1" applyBorder="1" applyAlignment="1" applyProtection="1">
      <alignment horizontal="right" vertical="center" shrinkToFit="1"/>
      <protection locked="0"/>
    </xf>
    <xf numFmtId="184" fontId="15" fillId="3" borderId="101" xfId="15" applyNumberFormat="1" applyFont="1" applyFill="1" applyBorder="1" applyAlignment="1" applyProtection="1">
      <alignment horizontal="right" vertical="center" shrinkToFit="1"/>
      <protection locked="0"/>
    </xf>
    <xf numFmtId="0" fontId="15" fillId="0" borderId="11" xfId="12" applyFont="1" applyBorder="1" applyAlignment="1" applyProtection="1">
      <alignment horizontal="center" vertical="center" shrinkToFit="1"/>
      <protection locked="0"/>
    </xf>
    <xf numFmtId="0" fontId="15" fillId="0" borderId="22" xfId="12" applyFont="1" applyBorder="1" applyAlignment="1" applyProtection="1">
      <alignment horizontal="center" vertical="center"/>
      <protection locked="0"/>
    </xf>
    <xf numFmtId="0" fontId="15" fillId="0" borderId="50" xfId="12" applyFont="1" applyBorder="1" applyAlignment="1" applyProtection="1">
      <alignment horizontal="center" vertical="center"/>
      <protection locked="0"/>
    </xf>
    <xf numFmtId="184" fontId="15" fillId="0" borderId="101" xfId="12" applyNumberFormat="1" applyFont="1" applyBorder="1" applyAlignment="1" applyProtection="1">
      <alignment horizontal="right" vertical="center" shrinkToFit="1"/>
      <protection locked="0"/>
    </xf>
    <xf numFmtId="183" fontId="15" fillId="0" borderId="98" xfId="16" applyNumberFormat="1" applyFont="1" applyBorder="1" applyAlignment="1" applyProtection="1">
      <alignment horizontal="right" vertical="center" shrinkToFit="1"/>
      <protection locked="0"/>
    </xf>
    <xf numFmtId="183" fontId="15" fillId="0" borderId="104" xfId="16" applyNumberFormat="1" applyFont="1" applyBorder="1" applyAlignment="1" applyProtection="1">
      <alignment horizontal="right" vertical="center" shrinkToFit="1"/>
      <protection locked="0"/>
    </xf>
    <xf numFmtId="183" fontId="15" fillId="0" borderId="111" xfId="16" applyNumberFormat="1" applyFont="1" applyBorder="1" applyAlignment="1" applyProtection="1">
      <alignment horizontal="right" vertical="center" shrinkToFit="1"/>
      <protection locked="0"/>
    </xf>
    <xf numFmtId="183" fontId="15" fillId="0" borderId="118" xfId="16" applyNumberFormat="1" applyFont="1" applyBorder="1" applyAlignment="1" applyProtection="1">
      <alignment horizontal="right" vertical="center" shrinkToFit="1"/>
      <protection locked="0"/>
    </xf>
    <xf numFmtId="183" fontId="15" fillId="0" borderId="125" xfId="16" applyNumberFormat="1" applyFont="1" applyBorder="1" applyAlignment="1" applyProtection="1">
      <alignment horizontal="right" vertical="center" shrinkToFit="1"/>
      <protection locked="0"/>
    </xf>
    <xf numFmtId="183" fontId="15" fillId="0" borderId="129" xfId="12" applyNumberFormat="1" applyFont="1" applyBorder="1" applyAlignment="1" applyProtection="1">
      <alignment horizontal="right" vertical="center" shrinkToFit="1"/>
      <protection locked="0"/>
    </xf>
    <xf numFmtId="0" fontId="15" fillId="0" borderId="104" xfId="12" applyFont="1" applyBorder="1" applyAlignment="1" applyProtection="1">
      <alignment horizontal="left" vertical="center" shrinkToFit="1"/>
      <protection locked="0"/>
    </xf>
    <xf numFmtId="0" fontId="15" fillId="0" borderId="125" xfId="12" applyFont="1" applyBorder="1" applyAlignment="1" applyProtection="1">
      <alignment horizontal="left" vertical="center" shrinkToFit="1"/>
      <protection locked="0"/>
    </xf>
    <xf numFmtId="0" fontId="15" fillId="3" borderId="19" xfId="12" applyFont="1" applyFill="1" applyBorder="1" applyAlignment="1">
      <alignment horizontal="left" vertical="center"/>
    </xf>
    <xf numFmtId="0" fontId="15" fillId="3" borderId="20" xfId="12" applyFont="1" applyFill="1" applyBorder="1" applyAlignment="1">
      <alignment horizontal="left" vertical="center"/>
    </xf>
    <xf numFmtId="183" fontId="15" fillId="5" borderId="97" xfId="11" applyNumberFormat="1" applyFont="1" applyFill="1" applyBorder="1" applyAlignment="1" applyProtection="1">
      <alignment horizontal="right" vertical="center" shrinkToFit="1"/>
      <protection locked="0"/>
    </xf>
    <xf numFmtId="183" fontId="15" fillId="5" borderId="108" xfId="11" applyNumberFormat="1" applyFont="1" applyFill="1" applyBorder="1" applyAlignment="1" applyProtection="1">
      <alignment horizontal="right" vertical="center" shrinkToFit="1"/>
      <protection locked="0"/>
    </xf>
    <xf numFmtId="183" fontId="15" fillId="0" borderId="96" xfId="16" applyNumberFormat="1" applyFont="1" applyBorder="1" applyAlignment="1" applyProtection="1">
      <alignment horizontal="right" vertical="center" shrinkToFit="1"/>
      <protection locked="0"/>
    </xf>
    <xf numFmtId="183" fontId="15" fillId="0" borderId="102" xfId="16" applyNumberFormat="1" applyFont="1" applyBorder="1" applyAlignment="1" applyProtection="1">
      <alignment horizontal="right" vertical="center" shrinkToFit="1"/>
      <protection locked="0"/>
    </xf>
    <xf numFmtId="183" fontId="15" fillId="0" borderId="110" xfId="16" applyNumberFormat="1" applyFont="1" applyBorder="1" applyAlignment="1" applyProtection="1">
      <alignment horizontal="right" vertical="center" shrinkToFit="1"/>
      <protection locked="0"/>
    </xf>
    <xf numFmtId="183" fontId="15" fillId="0" borderId="127" xfId="11" applyNumberFormat="1" applyFont="1" applyBorder="1" applyAlignment="1" applyProtection="1">
      <alignment horizontal="right" vertical="center" shrinkToFit="1"/>
      <protection locked="0"/>
    </xf>
    <xf numFmtId="0" fontId="15" fillId="0" borderId="102" xfId="11" applyFont="1" applyBorder="1" applyAlignment="1" applyProtection="1">
      <alignment horizontal="left" vertical="center" shrinkToFit="1"/>
      <protection locked="0"/>
    </xf>
    <xf numFmtId="0" fontId="15" fillId="0" borderId="147" xfId="11" applyFont="1" applyBorder="1" applyAlignment="1" applyProtection="1">
      <alignment horizontal="left" vertical="center" shrinkToFit="1"/>
      <protection locked="0"/>
    </xf>
    <xf numFmtId="0" fontId="14" fillId="3" borderId="0" xfId="12" applyFont="1" applyFill="1">
      <alignment vertical="center"/>
    </xf>
    <xf numFmtId="0" fontId="18" fillId="3" borderId="6" xfId="12" applyFont="1" applyFill="1" applyBorder="1" applyAlignment="1">
      <alignment horizontal="center" vertical="center"/>
    </xf>
    <xf numFmtId="0" fontId="18" fillId="3" borderId="18" xfId="12" applyFont="1" applyFill="1" applyBorder="1" applyAlignment="1">
      <alignment horizontal="center" vertical="center"/>
    </xf>
    <xf numFmtId="0" fontId="18" fillId="3" borderId="64" xfId="12" applyFont="1" applyFill="1" applyBorder="1" applyAlignment="1">
      <alignment horizontal="center" vertical="center"/>
    </xf>
    <xf numFmtId="183" fontId="15" fillId="0" borderId="109" xfId="16" applyNumberFormat="1" applyFont="1" applyBorder="1" applyAlignment="1" applyProtection="1">
      <alignment horizontal="right" vertical="center" shrinkToFit="1"/>
      <protection locked="0"/>
    </xf>
    <xf numFmtId="183" fontId="15" fillId="0" borderId="115" xfId="16" applyNumberFormat="1" applyFont="1" applyBorder="1" applyAlignment="1" applyProtection="1">
      <alignment horizontal="right" vertical="center" shrinkToFit="1"/>
      <protection locked="0"/>
    </xf>
    <xf numFmtId="183" fontId="15" fillId="0" borderId="120" xfId="16" applyNumberFormat="1" applyFont="1" applyBorder="1" applyAlignment="1" applyProtection="1">
      <alignment horizontal="right" vertical="center" shrinkToFit="1"/>
      <protection locked="0"/>
    </xf>
    <xf numFmtId="183" fontId="15" fillId="0" borderId="122" xfId="16" applyNumberFormat="1" applyFont="1" applyBorder="1" applyAlignment="1" applyProtection="1">
      <alignment horizontal="right" vertical="center" shrinkToFit="1"/>
      <protection locked="0"/>
    </xf>
    <xf numFmtId="183" fontId="15" fillId="0" borderId="126" xfId="11" applyNumberFormat="1" applyFont="1" applyBorder="1" applyAlignment="1" applyProtection="1">
      <alignment horizontal="right" vertical="center" shrinkToFit="1"/>
      <protection locked="0"/>
    </xf>
    <xf numFmtId="183" fontId="15" fillId="0" borderId="83" xfId="11" applyNumberFormat="1" applyFont="1" applyBorder="1" applyAlignment="1" applyProtection="1">
      <alignment horizontal="right" vertical="center" shrinkToFit="1"/>
      <protection locked="0"/>
    </xf>
    <xf numFmtId="183" fontId="15" fillId="0" borderId="86" xfId="11" applyNumberFormat="1" applyFont="1" applyBorder="1" applyAlignment="1" applyProtection="1">
      <alignment horizontal="right" vertical="center" shrinkToFit="1"/>
      <protection locked="0"/>
    </xf>
    <xf numFmtId="183" fontId="15" fillId="0" borderId="90" xfId="11" applyNumberFormat="1" applyFont="1" applyBorder="1" applyAlignment="1" applyProtection="1">
      <alignment horizontal="right" vertical="center" shrinkToFit="1"/>
      <protection locked="0"/>
    </xf>
    <xf numFmtId="0" fontId="15" fillId="0" borderId="167" xfId="11" applyFont="1" applyBorder="1" applyAlignment="1" applyProtection="1">
      <alignment horizontal="left" vertical="center" shrinkToFi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2" fillId="3" borderId="32" xfId="19" applyFont="1" applyFill="1" applyBorder="1" applyAlignment="1">
      <alignment vertical="center"/>
    </xf>
    <xf numFmtId="0" fontId="12" fillId="3" borderId="35" xfId="19" applyFont="1" applyFill="1" applyBorder="1" applyAlignment="1">
      <alignment vertical="center"/>
    </xf>
    <xf numFmtId="0" fontId="12" fillId="3" borderId="37" xfId="19" applyFont="1" applyFill="1" applyBorder="1" applyAlignment="1">
      <alignment vertical="center"/>
    </xf>
    <xf numFmtId="178" fontId="19" fillId="0" borderId="32" xfId="13" applyNumberFormat="1" applyFont="1" applyBorder="1" applyAlignment="1">
      <alignment horizontal="center" vertical="center"/>
    </xf>
    <xf numFmtId="178" fontId="19" fillId="0" borderId="35" xfId="13" applyNumberFormat="1" applyFont="1" applyBorder="1" applyAlignment="1">
      <alignment horizontal="center" vertical="center"/>
    </xf>
    <xf numFmtId="178" fontId="19"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19" fillId="0" borderId="27" xfId="13" applyNumberFormat="1" applyFont="1" applyBorder="1" applyAlignment="1">
      <alignment horizontal="center" vertical="center" wrapText="1"/>
    </xf>
    <xf numFmtId="178" fontId="19" fillId="0" borderId="26" xfId="13" applyNumberFormat="1" applyFont="1" applyBorder="1" applyAlignment="1">
      <alignment horizontal="center" vertical="center" wrapText="1"/>
    </xf>
    <xf numFmtId="178" fontId="12" fillId="3" borderId="32" xfId="19" applyNumberFormat="1" applyFont="1" applyFill="1" applyBorder="1" applyAlignment="1">
      <alignment vertical="center" wrapText="1"/>
    </xf>
    <xf numFmtId="178" fontId="12" fillId="3" borderId="35" xfId="19" applyNumberFormat="1" applyFont="1" applyFill="1" applyBorder="1" applyAlignment="1">
      <alignment vertical="center" wrapText="1"/>
    </xf>
    <xf numFmtId="178" fontId="12" fillId="3" borderId="37" xfId="19" applyNumberFormat="1" applyFont="1" applyFill="1" applyBorder="1" applyAlignment="1">
      <alignment vertical="center" wrapText="1"/>
    </xf>
    <xf numFmtId="178" fontId="12" fillId="0" borderId="32" xfId="19" applyNumberFormat="1" applyFont="1" applyFill="1" applyBorder="1" applyAlignment="1">
      <alignment vertical="center" wrapText="1"/>
    </xf>
    <xf numFmtId="178" fontId="12" fillId="0" borderId="35" xfId="19" applyNumberFormat="1" applyFont="1" applyFill="1" applyBorder="1" applyAlignment="1">
      <alignment vertical="center" wrapText="1"/>
    </xf>
    <xf numFmtId="178" fontId="12" fillId="0" borderId="37" xfId="19" applyNumberFormat="1" applyFont="1" applyFill="1" applyBorder="1" applyAlignment="1">
      <alignment vertical="center" wrapText="1"/>
    </xf>
    <xf numFmtId="178" fontId="12" fillId="0" borderId="23" xfId="19" applyNumberFormat="1" applyFont="1" applyFill="1" applyBorder="1">
      <alignment vertical="center"/>
    </xf>
    <xf numFmtId="187" fontId="12" fillId="3" borderId="32" xfId="18" applyNumberFormat="1" applyFont="1" applyFill="1" applyBorder="1" applyAlignment="1">
      <alignment horizontal="left" vertical="center" wrapText="1"/>
    </xf>
    <xf numFmtId="187" fontId="12" fillId="3" borderId="35" xfId="18" applyNumberFormat="1" applyFont="1" applyFill="1" applyBorder="1" applyAlignment="1">
      <alignment horizontal="left" vertical="center" wrapText="1"/>
    </xf>
    <xf numFmtId="187" fontId="12" fillId="3" borderId="37" xfId="18" applyNumberFormat="1" applyFont="1" applyFill="1" applyBorder="1" applyAlignment="1">
      <alignment horizontal="left" vertical="center" wrapText="1"/>
    </xf>
    <xf numFmtId="0" fontId="12" fillId="3" borderId="32" xfId="18" applyFont="1" applyFill="1" applyBorder="1" applyAlignment="1">
      <alignment horizontal="left" vertical="center"/>
    </xf>
    <xf numFmtId="0" fontId="12" fillId="3" borderId="35" xfId="18" applyFont="1" applyFill="1" applyBorder="1" applyAlignment="1">
      <alignment horizontal="left" vertical="center"/>
    </xf>
    <xf numFmtId="0" fontId="12" fillId="3" borderId="37" xfId="18" applyFont="1" applyFill="1" applyBorder="1" applyAlignment="1">
      <alignment horizontal="left" vertical="center"/>
    </xf>
    <xf numFmtId="178" fontId="19" fillId="0" borderId="32" xfId="19" applyNumberFormat="1" applyFont="1" applyBorder="1">
      <alignment vertical="center"/>
    </xf>
    <xf numFmtId="178" fontId="19" fillId="0" borderId="35" xfId="19" applyNumberFormat="1" applyFont="1" applyBorder="1">
      <alignment vertical="center"/>
    </xf>
    <xf numFmtId="178" fontId="19" fillId="0" borderId="37" xfId="19" applyNumberFormat="1" applyFont="1" applyBorder="1">
      <alignment vertical="center"/>
    </xf>
    <xf numFmtId="0" fontId="20" fillId="0" borderId="19" xfId="6" applyFont="1" applyFill="1" applyBorder="1" applyAlignment="1" applyProtection="1">
      <alignment horizontal="left" vertical="center" wrapText="1"/>
    </xf>
    <xf numFmtId="0" fontId="20" fillId="0" borderId="53" xfId="6" applyFont="1" applyFill="1" applyBorder="1" applyAlignment="1" applyProtection="1">
      <alignment horizontal="left" vertical="center" wrapText="1"/>
    </xf>
    <xf numFmtId="0" fontId="20" fillId="0" borderId="23" xfId="6" applyFont="1" applyFill="1" applyBorder="1" applyAlignment="1" applyProtection="1">
      <alignment horizontal="left" vertical="center"/>
    </xf>
    <xf numFmtId="0" fontId="20" fillId="0" borderId="54" xfId="6" applyFont="1" applyFill="1" applyBorder="1" applyAlignment="1" applyProtection="1">
      <alignment horizontal="left" vertical="center"/>
    </xf>
    <xf numFmtId="0" fontId="20" fillId="0" borderId="36" xfId="6" applyFont="1" applyFill="1" applyBorder="1" applyAlignment="1" applyProtection="1">
      <alignment horizontal="left" vertical="center"/>
    </xf>
    <xf numFmtId="0" fontId="20" fillId="0" borderId="52" xfId="6" applyFont="1" applyFill="1" applyBorder="1" applyAlignment="1" applyProtection="1">
      <alignment horizontal="left" vertical="center"/>
    </xf>
    <xf numFmtId="0" fontId="22" fillId="0" borderId="35" xfId="17" applyFont="1" applyFill="1" applyBorder="1" applyAlignment="1">
      <alignment horizontal="left" vertical="center" wrapText="1"/>
    </xf>
    <xf numFmtId="0" fontId="22" fillId="0" borderId="51" xfId="17" applyFont="1" applyBorder="1" applyAlignment="1">
      <alignment horizontal="left" vertical="center" wrapText="1"/>
    </xf>
    <xf numFmtId="0" fontId="22" fillId="0" borderId="36" xfId="17" applyFont="1" applyFill="1" applyBorder="1" applyAlignment="1">
      <alignment horizontal="left" vertical="center" wrapText="1"/>
    </xf>
    <xf numFmtId="0" fontId="22" fillId="0" borderId="52" xfId="17" applyFont="1" applyBorder="1" applyAlignment="1">
      <alignment horizontal="left" vertical="center" wrapText="1"/>
    </xf>
    <xf numFmtId="0" fontId="22" fillId="0" borderId="22" xfId="17" applyFont="1" applyFill="1" applyBorder="1" applyAlignment="1">
      <alignment horizontal="left" vertical="center" wrapText="1"/>
    </xf>
    <xf numFmtId="0" fontId="22" fillId="0" borderId="50" xfId="17" applyFont="1" applyFill="1" applyBorder="1" applyAlignment="1">
      <alignment horizontal="left" vertical="center" wrapText="1"/>
    </xf>
    <xf numFmtId="0" fontId="23" fillId="0" borderId="39" xfId="8" applyFont="1" applyBorder="1">
      <alignment vertical="center"/>
    </xf>
    <xf numFmtId="0" fontId="23" fillId="0" borderId="22" xfId="8" applyFont="1" applyBorder="1">
      <alignment vertical="center"/>
    </xf>
    <xf numFmtId="0" fontId="23" fillId="0" borderId="41" xfId="8" applyFont="1" applyBorder="1">
      <alignment vertical="center"/>
    </xf>
    <xf numFmtId="0" fontId="23" fillId="0" borderId="33" xfId="8" applyFont="1" applyBorder="1">
      <alignment vertical="center"/>
    </xf>
    <xf numFmtId="0" fontId="23" fillId="0" borderId="36" xfId="8" applyFont="1" applyBorder="1">
      <alignment vertical="center"/>
    </xf>
    <xf numFmtId="0" fontId="23" fillId="0" borderId="38" xfId="8" applyFont="1" applyBorder="1">
      <alignment vertical="center"/>
    </xf>
    <xf numFmtId="0" fontId="23" fillId="0" borderId="183" xfId="8" applyFont="1" applyBorder="1" applyAlignment="1">
      <alignment horizontal="center" vertical="center" wrapText="1"/>
    </xf>
    <xf numFmtId="0" fontId="23" fillId="0" borderId="185" xfId="8" applyFont="1" applyBorder="1" applyAlignment="1">
      <alignment horizontal="center" vertical="center" wrapText="1"/>
    </xf>
    <xf numFmtId="0" fontId="23" fillId="0" borderId="79" xfId="8" applyFont="1" applyBorder="1" applyAlignment="1">
      <alignment horizontal="center" vertical="center" wrapText="1"/>
    </xf>
    <xf numFmtId="0" fontId="23" fillId="0" borderId="182" xfId="8" applyFont="1" applyBorder="1" applyAlignment="1">
      <alignment horizontal="center" vertical="center" wrapText="1"/>
    </xf>
    <xf numFmtId="0" fontId="22" fillId="0" borderId="7" xfId="8" applyFont="1" applyFill="1" applyBorder="1" applyAlignment="1">
      <alignment vertical="center" wrapText="1"/>
    </xf>
    <xf numFmtId="0" fontId="22" fillId="0" borderId="13" xfId="8" applyFont="1" applyFill="1" applyBorder="1" applyAlignment="1">
      <alignment vertical="center" wrapText="1"/>
    </xf>
    <xf numFmtId="0" fontId="22" fillId="0" borderId="8" xfId="8" applyFont="1" applyFill="1" applyBorder="1" applyAlignment="1">
      <alignment vertical="center" wrapText="1"/>
    </xf>
    <xf numFmtId="0" fontId="22" fillId="0" borderId="14" xfId="8" applyFont="1" applyFill="1" applyBorder="1" applyAlignment="1">
      <alignment vertical="center" wrapText="1"/>
    </xf>
    <xf numFmtId="0" fontId="22" fillId="0" borderId="56" xfId="8" applyFont="1" applyFill="1" applyBorder="1" applyAlignment="1">
      <alignment vertical="center" wrapText="1"/>
    </xf>
    <xf numFmtId="0" fontId="22" fillId="0" borderId="15" xfId="8" applyFont="1" applyFill="1" applyBorder="1" applyAlignment="1">
      <alignment vertical="center" wrapText="1"/>
    </xf>
    <xf numFmtId="0" fontId="22" fillId="0" borderId="35" xfId="8" applyFont="1" applyFill="1" applyBorder="1" applyAlignment="1">
      <alignment vertical="center"/>
    </xf>
    <xf numFmtId="0" fontId="22" fillId="0" borderId="51" xfId="8" applyFont="1" applyFill="1" applyBorder="1" applyAlignment="1">
      <alignment vertical="center"/>
    </xf>
    <xf numFmtId="0" fontId="22" fillId="0" borderId="57" xfId="8" applyFont="1" applyFill="1" applyBorder="1" applyAlignment="1">
      <alignment vertical="center" wrapText="1"/>
    </xf>
    <xf numFmtId="0" fontId="22" fillId="0" borderId="37" xfId="8" applyFont="1" applyFill="1" applyBorder="1" applyAlignment="1">
      <alignment vertical="center" wrapText="1"/>
    </xf>
    <xf numFmtId="0" fontId="22" fillId="0" borderId="61" xfId="8" applyFont="1" applyFill="1" applyBorder="1" applyAlignment="1">
      <alignment vertical="center"/>
    </xf>
    <xf numFmtId="0" fontId="22" fillId="0" borderId="38" xfId="8" applyFont="1" applyFill="1" applyBorder="1" applyAlignment="1">
      <alignment vertical="center"/>
    </xf>
    <xf numFmtId="0" fontId="22" fillId="0" borderId="36" xfId="8" applyFont="1" applyFill="1" applyBorder="1" applyAlignment="1">
      <alignment vertical="center"/>
    </xf>
    <xf numFmtId="0" fontId="22" fillId="0" borderId="52" xfId="8" applyFont="1" applyFill="1" applyBorder="1" applyAlignment="1">
      <alignment vertical="center"/>
    </xf>
    <xf numFmtId="0" fontId="22" fillId="0" borderId="22" xfId="8" applyFont="1" applyFill="1" applyBorder="1" applyAlignment="1">
      <alignment vertical="center"/>
    </xf>
    <xf numFmtId="0" fontId="22" fillId="0" borderId="50" xfId="8" applyFont="1" applyFill="1" applyBorder="1" applyAlignment="1">
      <alignment vertical="center"/>
    </xf>
    <xf numFmtId="0" fontId="22" fillId="0" borderId="35" xfId="7" applyFont="1" applyFill="1" applyBorder="1" applyAlignment="1">
      <alignment horizontal="left" vertical="center"/>
    </xf>
    <xf numFmtId="0" fontId="22" fillId="0" borderId="51" xfId="7" applyFont="1" applyFill="1" applyBorder="1" applyAlignment="1">
      <alignment horizontal="left" vertical="center"/>
    </xf>
    <xf numFmtId="0" fontId="22" fillId="0" borderId="36" xfId="7" applyFont="1" applyFill="1" applyBorder="1" applyAlignment="1">
      <alignment horizontal="left" vertical="center"/>
    </xf>
    <xf numFmtId="0" fontId="22" fillId="0" borderId="52" xfId="7" applyFont="1" applyFill="1" applyBorder="1" applyAlignment="1">
      <alignment horizontal="left" vertical="center"/>
    </xf>
    <xf numFmtId="0" fontId="22" fillId="0" borderId="12" xfId="7" applyFont="1" applyFill="1" applyBorder="1" applyAlignment="1">
      <alignment vertical="center" wrapText="1"/>
    </xf>
    <xf numFmtId="0" fontId="22" fillId="0" borderId="16" xfId="7" applyFont="1" applyFill="1" applyBorder="1" applyAlignment="1">
      <alignment vertical="center" wrapText="1"/>
    </xf>
    <xf numFmtId="0" fontId="22" fillId="0" borderId="32" xfId="7" applyFont="1" applyFill="1" applyBorder="1" applyAlignment="1">
      <alignment horizontal="center" vertical="center" shrinkToFit="1"/>
    </xf>
    <xf numFmtId="0" fontId="22" fillId="0" borderId="35" xfId="7" applyFont="1" applyFill="1" applyBorder="1" applyAlignment="1">
      <alignment horizontal="center" vertical="center" shrinkToFit="1"/>
    </xf>
    <xf numFmtId="0" fontId="22" fillId="0" borderId="51" xfId="7" applyFont="1" applyFill="1" applyBorder="1" applyAlignment="1">
      <alignment horizontal="center" vertical="center" shrinkToFit="1"/>
    </xf>
    <xf numFmtId="0" fontId="22" fillId="0" borderId="22" xfId="7" applyFont="1" applyFill="1" applyBorder="1" applyAlignment="1">
      <alignment horizontal="left" vertical="center"/>
    </xf>
    <xf numFmtId="0" fontId="22" fillId="0" borderId="50" xfId="7" applyFont="1" applyFill="1" applyBorder="1" applyAlignment="1">
      <alignment horizontal="left" vertical="center"/>
    </xf>
    <xf numFmtId="0" fontId="27" fillId="0" borderId="32" xfId="6" applyFont="1" applyFill="1" applyBorder="1" applyAlignment="1" applyProtection="1">
      <alignment horizontal="left" vertical="center" wrapText="1"/>
      <protection locked="0"/>
    </xf>
    <xf numFmtId="0" fontId="27" fillId="0" borderId="35" xfId="6" applyFont="1" applyFill="1" applyBorder="1" applyAlignment="1" applyProtection="1">
      <alignment horizontal="left" vertical="center" wrapText="1"/>
      <protection locked="0"/>
    </xf>
    <xf numFmtId="0" fontId="27" fillId="0" borderId="51" xfId="6" applyFont="1" applyFill="1" applyBorder="1" applyAlignment="1" applyProtection="1">
      <alignment horizontal="left" vertical="center" wrapText="1"/>
      <protection locked="0"/>
    </xf>
    <xf numFmtId="0" fontId="27" fillId="0" borderId="33" xfId="6" applyFont="1" applyFill="1" applyBorder="1" applyAlignment="1" applyProtection="1">
      <alignment horizontal="left" vertical="center" wrapText="1"/>
      <protection locked="0"/>
    </xf>
    <xf numFmtId="0" fontId="27" fillId="0" borderId="36" xfId="6" applyFont="1" applyFill="1" applyBorder="1" applyAlignment="1" applyProtection="1">
      <alignment horizontal="left" vertical="center" wrapText="1"/>
      <protection locked="0"/>
    </xf>
    <xf numFmtId="0" fontId="27" fillId="0" borderId="52" xfId="6" applyFont="1" applyFill="1" applyBorder="1" applyAlignment="1" applyProtection="1">
      <alignment horizontal="left" vertical="center" wrapText="1"/>
      <protection locked="0"/>
    </xf>
    <xf numFmtId="0" fontId="27" fillId="0" borderId="18" xfId="6" applyFont="1" applyFill="1" applyBorder="1" applyAlignment="1" applyProtection="1">
      <alignment horizontal="left" vertical="center"/>
    </xf>
    <xf numFmtId="0" fontId="27" fillId="0" borderId="64" xfId="6" applyFont="1" applyFill="1" applyBorder="1" applyAlignment="1" applyProtection="1">
      <alignment horizontal="left" vertical="center"/>
    </xf>
    <xf numFmtId="0" fontId="27" fillId="0" borderId="19" xfId="6" applyFont="1" applyFill="1" applyBorder="1" applyAlignment="1" applyProtection="1">
      <alignment horizontal="left" vertical="center" wrapText="1"/>
    </xf>
    <xf numFmtId="0" fontId="27" fillId="0" borderId="53" xfId="6" applyFont="1" applyFill="1" applyBorder="1" applyAlignment="1" applyProtection="1">
      <alignment horizontal="left" vertical="center" wrapText="1"/>
    </xf>
    <xf numFmtId="0" fontId="27" fillId="0" borderId="23" xfId="6" applyFont="1" applyFill="1" applyBorder="1" applyAlignment="1" applyProtection="1">
      <alignment horizontal="left" vertical="center"/>
    </xf>
    <xf numFmtId="0" fontId="27" fillId="0" borderId="54" xfId="6" applyFont="1" applyFill="1" applyBorder="1" applyAlignment="1" applyProtection="1">
      <alignment horizontal="left" vertical="center"/>
    </xf>
    <xf numFmtId="0" fontId="27" fillId="0" borderId="35" xfId="6" applyFont="1" applyFill="1" applyBorder="1" applyAlignment="1" applyProtection="1">
      <alignment horizontal="left" vertical="center"/>
    </xf>
    <xf numFmtId="0" fontId="27" fillId="0" borderId="51" xfId="6" applyFont="1" applyFill="1" applyBorder="1" applyAlignment="1" applyProtection="1">
      <alignment horizontal="left" vertical="center"/>
    </xf>
    <xf numFmtId="184" fontId="41" fillId="3" borderId="74" xfId="23" applyNumberFormat="1" applyFont="1" applyFill="1" applyBorder="1" applyAlignment="1">
      <alignment horizontal="center" vertical="center"/>
    </xf>
    <xf numFmtId="178" fontId="49" fillId="0" borderId="0" xfId="22" applyNumberFormat="1" applyAlignment="1">
      <alignment horizontal="center" vertical="center"/>
    </xf>
    <xf numFmtId="184" fontId="41" fillId="0" borderId="0" xfId="22" applyNumberFormat="1" applyFont="1" applyAlignment="1">
      <alignment horizontal="center" vertical="center"/>
    </xf>
    <xf numFmtId="187" fontId="41" fillId="3" borderId="74" xfId="23" applyNumberFormat="1" applyFont="1" applyFill="1" applyBorder="1" applyAlignment="1">
      <alignment horizontal="center" vertical="center" wrapText="1"/>
    </xf>
    <xf numFmtId="184" fontId="41" fillId="3" borderId="0" xfId="23" applyNumberFormat="1" applyFont="1" applyFill="1" applyAlignment="1">
      <alignment horizontal="center" vertical="center" wrapText="1"/>
    </xf>
    <xf numFmtId="0" fontId="41" fillId="0" borderId="74" xfId="22" applyFont="1" applyBorder="1" applyAlignment="1">
      <alignment horizontal="center" vertical="center"/>
    </xf>
    <xf numFmtId="0" fontId="41" fillId="0" borderId="0" xfId="22" applyFont="1" applyAlignment="1">
      <alignment horizontal="center" vertical="center"/>
    </xf>
    <xf numFmtId="184" fontId="41" fillId="3" borderId="0" xfId="23" applyNumberFormat="1" applyFont="1" applyFill="1" applyAlignment="1">
      <alignment horizontal="center" vertical="center"/>
    </xf>
    <xf numFmtId="187" fontId="41" fillId="3" borderId="0" xfId="23" applyNumberFormat="1" applyFont="1" applyFill="1" applyAlignment="1">
      <alignment horizontal="center" vertical="center" wrapText="1"/>
    </xf>
    <xf numFmtId="0" fontId="41" fillId="0" borderId="32" xfId="22" applyFont="1" applyBorder="1" applyAlignment="1">
      <alignment horizontal="center" vertical="center"/>
    </xf>
    <xf numFmtId="0" fontId="41" fillId="0" borderId="35" xfId="22" applyFont="1" applyBorder="1" applyAlignment="1">
      <alignment horizontal="center" vertical="center"/>
    </xf>
    <xf numFmtId="0" fontId="41" fillId="0" borderId="37" xfId="22" applyFont="1" applyBorder="1" applyAlignment="1">
      <alignment horizontal="center" vertical="center"/>
    </xf>
    <xf numFmtId="0" fontId="41" fillId="0" borderId="30" xfId="22" applyFont="1" applyBorder="1" applyAlignment="1" applyProtection="1">
      <alignment horizontal="left" vertical="top" wrapText="1"/>
      <protection locked="0"/>
    </xf>
    <xf numFmtId="0" fontId="41" fillId="0" borderId="23" xfId="22" applyFont="1" applyBorder="1" applyAlignment="1" applyProtection="1">
      <alignment horizontal="left" vertical="top" wrapText="1"/>
      <protection locked="0"/>
    </xf>
    <xf numFmtId="0" fontId="41" fillId="0" borderId="16" xfId="22" applyFont="1" applyBorder="1" applyAlignment="1" applyProtection="1">
      <alignment horizontal="left" vertical="top" wrapText="1"/>
      <protection locked="0"/>
    </xf>
    <xf numFmtId="0" fontId="41" fillId="0" borderId="42" xfId="22" applyFont="1" applyBorder="1" applyAlignment="1" applyProtection="1">
      <alignment horizontal="left" vertical="top" wrapText="1"/>
      <protection locked="0"/>
    </xf>
    <xf numFmtId="0" fontId="41" fillId="0" borderId="0" xfId="22" applyFont="1" applyAlignment="1" applyProtection="1">
      <alignment horizontal="left" vertical="top" wrapText="1"/>
      <protection locked="0"/>
    </xf>
    <xf numFmtId="0" fontId="41" fillId="0" borderId="14" xfId="22" applyFont="1" applyBorder="1" applyAlignment="1" applyProtection="1">
      <alignment horizontal="left" vertical="top" wrapText="1"/>
      <protection locked="0"/>
    </xf>
    <xf numFmtId="0" fontId="41" fillId="0" borderId="31" xfId="22" applyFont="1" applyBorder="1" applyAlignment="1" applyProtection="1">
      <alignment horizontal="left" vertical="top" wrapText="1"/>
      <protection locked="0"/>
    </xf>
    <xf numFmtId="0" fontId="41" fillId="0" borderId="34" xfId="22" applyFont="1" applyBorder="1" applyAlignment="1" applyProtection="1">
      <alignment horizontal="left" vertical="top" wrapText="1"/>
      <protection locked="0"/>
    </xf>
    <xf numFmtId="0" fontId="41" fillId="0" borderId="15" xfId="22" applyFont="1" applyBorder="1" applyAlignment="1" applyProtection="1">
      <alignment horizontal="left" vertical="top" wrapText="1"/>
      <protection locked="0"/>
    </xf>
    <xf numFmtId="187" fontId="41" fillId="0" borderId="0" xfId="23" applyNumberFormat="1" applyFont="1" applyAlignment="1">
      <alignment horizontal="center" vertical="center" wrapText="1"/>
    </xf>
  </cellXfs>
  <cellStyles count="27">
    <cellStyle name="標準" xfId="0" builtinId="0"/>
    <cellStyle name="標準 2" xfId="1" xr:uid="{00000000-0005-0000-0000-000001000000}"/>
    <cellStyle name="標準 2 2" xfId="2" xr:uid="{00000000-0005-0000-0000-000002000000}"/>
    <cellStyle name="標準 2 2 2" xfId="21" xr:uid="{4780EC4C-0D65-455B-A7C0-CCF9591B8E5C}"/>
    <cellStyle name="標準 2 3" xfId="3" xr:uid="{00000000-0005-0000-0000-000003000000}"/>
    <cellStyle name="標準 3" xfId="4" xr:uid="{00000000-0005-0000-0000-000004000000}"/>
    <cellStyle name="標準 3 2" xfId="20" xr:uid="{1C39CD2E-1B0C-4B21-B1A7-FE36BA358DBB}"/>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 7" xfId="26" xr:uid="{35BB0C98-F41F-4E08-B7F4-AE580F3C340A}"/>
    <cellStyle name="標準_【レイアウト】（県）資料３（Ｐ２）　歳出比較分析表" xfId="19" xr:uid="{00000000-0005-0000-0000-000013000000}"/>
    <cellStyle name="標準_【レイアウト】（県）資料３（Ｐ２）　歳出比較分析表 2" xfId="22" xr:uid="{A8599623-3FE2-4AC0-8CBA-6B1371AAAD63}"/>
    <cellStyle name="標準_【レイアウト】（市）資料３（Ｐ２）　歳出比較分析表" xfId="18" xr:uid="{00000000-0005-0000-0000-000012000000}"/>
    <cellStyle name="標準_【レイアウト】（市）資料３（Ｐ２）　歳出比較分析表 2" xfId="23" xr:uid="{345CF85D-62EA-47E3-990E-2D335E773A9F}"/>
    <cellStyle name="標準_APAHO251300" xfId="13" xr:uid="{00000000-0005-0000-0000-00000D000000}"/>
    <cellStyle name="標準_APAHO251300 2" xfId="24" xr:uid="{EFD9B5D1-5BB6-467A-A9BB-E99584BE924A}"/>
    <cellStyle name="標準_APAHO252300" xfId="14" xr:uid="{00000000-0005-0000-0000-00000E000000}"/>
    <cellStyle name="標準_APAHO252300 2" xfId="25" xr:uid="{BC5F7B46-5D63-41B8-A912-36888E78BE2D}"/>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56AB-44D6-8601-CFE98BFDD82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40049</c:v>
                </c:pt>
                <c:pt idx="1">
                  <c:v>38205</c:v>
                </c:pt>
                <c:pt idx="2">
                  <c:v>45113</c:v>
                </c:pt>
                <c:pt idx="3">
                  <c:v>50285</c:v>
                </c:pt>
                <c:pt idx="4">
                  <c:v>22910</c:v>
                </c:pt>
              </c:numCache>
            </c:numRef>
          </c:val>
          <c:smooth val="0"/>
          <c:extLst>
            <c:ext xmlns:c16="http://schemas.microsoft.com/office/drawing/2014/chart" uri="{C3380CC4-5D6E-409C-BE32-E72D297353CC}">
              <c16:uniqueId val="{00000001-56AB-44D6-8601-CFE98BFDD82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7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4.25</c:v>
                </c:pt>
                <c:pt idx="1">
                  <c:v>4.53</c:v>
                </c:pt>
                <c:pt idx="2">
                  <c:v>3.07</c:v>
                </c:pt>
                <c:pt idx="3">
                  <c:v>2.98</c:v>
                </c:pt>
                <c:pt idx="4">
                  <c:v>9.1999999999999993</c:v>
                </c:pt>
              </c:numCache>
            </c:numRef>
          </c:val>
          <c:extLst>
            <c:ext xmlns:c16="http://schemas.microsoft.com/office/drawing/2014/chart" uri="{C3380CC4-5D6E-409C-BE32-E72D297353CC}">
              <c16:uniqueId val="{00000000-267C-4F4C-9449-ABFB0047319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8.7100000000000009</c:v>
                </c:pt>
                <c:pt idx="1">
                  <c:v>10.1</c:v>
                </c:pt>
                <c:pt idx="2">
                  <c:v>13.75</c:v>
                </c:pt>
                <c:pt idx="3">
                  <c:v>15.47</c:v>
                </c:pt>
                <c:pt idx="4">
                  <c:v>13.38</c:v>
                </c:pt>
              </c:numCache>
            </c:numRef>
          </c:val>
          <c:extLst>
            <c:ext xmlns:c16="http://schemas.microsoft.com/office/drawing/2014/chart" uri="{C3380CC4-5D6E-409C-BE32-E72D297353CC}">
              <c16:uniqueId val="{00000001-267C-4F4C-9449-ABFB00473192}"/>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-1.77</c:v>
                </c:pt>
                <c:pt idx="1">
                  <c:v>2.04</c:v>
                </c:pt>
                <c:pt idx="2">
                  <c:v>2.66</c:v>
                </c:pt>
                <c:pt idx="3">
                  <c:v>2.33</c:v>
                </c:pt>
                <c:pt idx="4">
                  <c:v>3.99</c:v>
                </c:pt>
              </c:numCache>
            </c:numRef>
          </c:val>
          <c:smooth val="0"/>
          <c:extLst>
            <c:ext xmlns:c16="http://schemas.microsoft.com/office/drawing/2014/chart" uri="{C3380CC4-5D6E-409C-BE32-E72D297353CC}">
              <c16:uniqueId val="{00000002-267C-4F4C-9449-ABFB0047319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3.27</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277-45F5-9766-3FF27A9EF88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277-45F5-9766-3FF27A9EF88E}"/>
            </c:ext>
          </c:extLst>
        </c:ser>
        <c:ser>
          <c:idx val="2"/>
          <c:order val="2"/>
          <c:tx>
            <c:strRef>
              <c:f>データシート!$A$29</c:f>
              <c:strCache>
                <c:ptCount val="1"/>
                <c:pt idx="0">
                  <c:v>公園西駅周辺土地区画整理事業特別会計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4.12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277-45F5-9766-3FF27A9EF88E}"/>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277-45F5-9766-3FF27A9EF88E}"/>
            </c:ext>
          </c:extLst>
        </c:ser>
        <c:ser>
          <c:idx val="4"/>
          <c:order val="4"/>
          <c:tx>
            <c:strRef>
              <c:f>データシート!$A$31</c:f>
              <c:strCache>
                <c:ptCount val="1"/>
                <c:pt idx="0">
                  <c:v>卯塚墓園事業特別会計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0.02</c:v>
                </c:pt>
                <c:pt idx="4">
                  <c:v>#N/A</c:v>
                </c:pt>
                <c:pt idx="5">
                  <c:v>0.01</c:v>
                </c:pt>
                <c:pt idx="6">
                  <c:v>#N/A</c:v>
                </c:pt>
                <c:pt idx="7">
                  <c:v>0.15</c:v>
                </c:pt>
                <c:pt idx="8">
                  <c:v>#N/A</c:v>
                </c:pt>
                <c:pt idx="9">
                  <c:v>0.02</c:v>
                </c:pt>
              </c:numCache>
            </c:numRef>
          </c:val>
          <c:extLst>
            <c:ext xmlns:c16="http://schemas.microsoft.com/office/drawing/2014/chart" uri="{C3380CC4-5D6E-409C-BE32-E72D297353CC}">
              <c16:uniqueId val="{00000004-6277-45F5-9766-3FF27A9EF88E}"/>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0.03</c:v>
                </c:pt>
                <c:pt idx="2">
                  <c:v>#N/A</c:v>
                </c:pt>
                <c:pt idx="3">
                  <c:v>0.01</c:v>
                </c:pt>
                <c:pt idx="4">
                  <c:v>#N/A</c:v>
                </c:pt>
                <c:pt idx="5">
                  <c:v>0.05</c:v>
                </c:pt>
                <c:pt idx="6">
                  <c:v>#N/A</c:v>
                </c:pt>
                <c:pt idx="7">
                  <c:v>0.04</c:v>
                </c:pt>
                <c:pt idx="8">
                  <c:v>#N/A</c:v>
                </c:pt>
                <c:pt idx="9">
                  <c:v>0.04</c:v>
                </c:pt>
              </c:numCache>
            </c:numRef>
          </c:val>
          <c:extLst>
            <c:ext xmlns:c16="http://schemas.microsoft.com/office/drawing/2014/chart" uri="{C3380CC4-5D6E-409C-BE32-E72D297353CC}">
              <c16:uniqueId val="{00000005-6277-45F5-9766-3FF27A9EF88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0.54</c:v>
                </c:pt>
                <c:pt idx="2">
                  <c:v>#N/A</c:v>
                </c:pt>
                <c:pt idx="3">
                  <c:v>0.91</c:v>
                </c:pt>
                <c:pt idx="4">
                  <c:v>#N/A</c:v>
                </c:pt>
                <c:pt idx="5">
                  <c:v>0.85</c:v>
                </c:pt>
                <c:pt idx="6">
                  <c:v>#N/A</c:v>
                </c:pt>
                <c:pt idx="7">
                  <c:v>1.04</c:v>
                </c:pt>
                <c:pt idx="8">
                  <c:v>#N/A</c:v>
                </c:pt>
                <c:pt idx="9">
                  <c:v>0.55000000000000004</c:v>
                </c:pt>
              </c:numCache>
            </c:numRef>
          </c:val>
          <c:extLst>
            <c:ext xmlns:c16="http://schemas.microsoft.com/office/drawing/2014/chart" uri="{C3380CC4-5D6E-409C-BE32-E72D297353CC}">
              <c16:uniqueId val="{00000006-6277-45F5-9766-3FF27A9EF88E}"/>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#N/A</c:v>
                </c:pt>
                <c:pt idx="3">
                  <c:v>1.64</c:v>
                </c:pt>
                <c:pt idx="4">
                  <c:v>#N/A</c:v>
                </c:pt>
                <c:pt idx="5">
                  <c:v>0.44</c:v>
                </c:pt>
                <c:pt idx="6">
                  <c:v>#N/A</c:v>
                </c:pt>
                <c:pt idx="7">
                  <c:v>1.18</c:v>
                </c:pt>
                <c:pt idx="8">
                  <c:v>#N/A</c:v>
                </c:pt>
                <c:pt idx="9">
                  <c:v>0.68</c:v>
                </c:pt>
              </c:numCache>
            </c:numRef>
          </c:val>
          <c:extLst>
            <c:ext xmlns:c16="http://schemas.microsoft.com/office/drawing/2014/chart" uri="{C3380CC4-5D6E-409C-BE32-E72D297353CC}">
              <c16:uniqueId val="{00000007-6277-45F5-9766-3FF27A9EF88E}"/>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1.31</c:v>
                </c:pt>
                <c:pt idx="2">
                  <c:v>#N/A</c:v>
                </c:pt>
                <c:pt idx="3">
                  <c:v>0.8</c:v>
                </c:pt>
                <c:pt idx="4">
                  <c:v>#N/A</c:v>
                </c:pt>
                <c:pt idx="5">
                  <c:v>0.98</c:v>
                </c:pt>
                <c:pt idx="6">
                  <c:v>#N/A</c:v>
                </c:pt>
                <c:pt idx="7">
                  <c:v>0.8</c:v>
                </c:pt>
                <c:pt idx="8">
                  <c:v>#N/A</c:v>
                </c:pt>
                <c:pt idx="9">
                  <c:v>1.1000000000000001</c:v>
                </c:pt>
              </c:numCache>
            </c:numRef>
          </c:val>
          <c:extLst>
            <c:ext xmlns:c16="http://schemas.microsoft.com/office/drawing/2014/chart" uri="{C3380CC4-5D6E-409C-BE32-E72D297353CC}">
              <c16:uniqueId val="{00000008-6277-45F5-9766-3FF27A9EF88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4.2300000000000004</c:v>
                </c:pt>
                <c:pt idx="2">
                  <c:v>#N/A</c:v>
                </c:pt>
                <c:pt idx="3">
                  <c:v>4.5</c:v>
                </c:pt>
                <c:pt idx="4">
                  <c:v>#N/A</c:v>
                </c:pt>
                <c:pt idx="5">
                  <c:v>3.04</c:v>
                </c:pt>
                <c:pt idx="6">
                  <c:v>#N/A</c:v>
                </c:pt>
                <c:pt idx="7">
                  <c:v>2.81</c:v>
                </c:pt>
                <c:pt idx="8">
                  <c:v>#N/A</c:v>
                </c:pt>
                <c:pt idx="9">
                  <c:v>9.17</c:v>
                </c:pt>
              </c:numCache>
            </c:numRef>
          </c:val>
          <c:extLst>
            <c:ext xmlns:c16="http://schemas.microsoft.com/office/drawing/2014/chart" uri="{C3380CC4-5D6E-409C-BE32-E72D297353CC}">
              <c16:uniqueId val="{00000009-6277-45F5-9766-3FF27A9EF88E}"/>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1301</c:v>
                </c:pt>
                <c:pt idx="5">
                  <c:v>1375</c:v>
                </c:pt>
                <c:pt idx="8">
                  <c:v>1395</c:v>
                </c:pt>
                <c:pt idx="11">
                  <c:v>1460</c:v>
                </c:pt>
                <c:pt idx="14">
                  <c:v>1378</c:v>
                </c:pt>
              </c:numCache>
            </c:numRef>
          </c:val>
          <c:extLst>
            <c:ext xmlns:c16="http://schemas.microsoft.com/office/drawing/2014/chart" uri="{C3380CC4-5D6E-409C-BE32-E72D297353CC}">
              <c16:uniqueId val="{00000000-935C-40E5-AB58-975AD408D29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35C-40E5-AB58-975AD408D29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35C-40E5-AB58-975AD408D29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49</c:v>
                </c:pt>
                <c:pt idx="3">
                  <c:v>43</c:v>
                </c:pt>
                <c:pt idx="6">
                  <c:v>64</c:v>
                </c:pt>
                <c:pt idx="9">
                  <c:v>85</c:v>
                </c:pt>
                <c:pt idx="12">
                  <c:v>26</c:v>
                </c:pt>
              </c:numCache>
            </c:numRef>
          </c:val>
          <c:extLst>
            <c:ext xmlns:c16="http://schemas.microsoft.com/office/drawing/2014/chart" uri="{C3380CC4-5D6E-409C-BE32-E72D297353CC}">
              <c16:uniqueId val="{00000003-935C-40E5-AB58-975AD408D29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491</c:v>
                </c:pt>
                <c:pt idx="3">
                  <c:v>521</c:v>
                </c:pt>
                <c:pt idx="6">
                  <c:v>635</c:v>
                </c:pt>
                <c:pt idx="9">
                  <c:v>652</c:v>
                </c:pt>
                <c:pt idx="12">
                  <c:v>598</c:v>
                </c:pt>
              </c:numCache>
            </c:numRef>
          </c:val>
          <c:extLst>
            <c:ext xmlns:c16="http://schemas.microsoft.com/office/drawing/2014/chart" uri="{C3380CC4-5D6E-409C-BE32-E72D297353CC}">
              <c16:uniqueId val="{00000004-935C-40E5-AB58-975AD408D29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35C-40E5-AB58-975AD408D29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35C-40E5-AB58-975AD408D29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618</c:v>
                </c:pt>
                <c:pt idx="3">
                  <c:v>492</c:v>
                </c:pt>
                <c:pt idx="6">
                  <c:v>529</c:v>
                </c:pt>
                <c:pt idx="9">
                  <c:v>633</c:v>
                </c:pt>
                <c:pt idx="12">
                  <c:v>756</c:v>
                </c:pt>
              </c:numCache>
            </c:numRef>
          </c:val>
          <c:extLst>
            <c:ext xmlns:c16="http://schemas.microsoft.com/office/drawing/2014/chart" uri="{C3380CC4-5D6E-409C-BE32-E72D297353CC}">
              <c16:uniqueId val="{00000007-935C-40E5-AB58-975AD408D295}"/>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-143</c:v>
                </c:pt>
                <c:pt idx="2">
                  <c:v>#N/A</c:v>
                </c:pt>
                <c:pt idx="3">
                  <c:v>#N/A</c:v>
                </c:pt>
                <c:pt idx="4">
                  <c:v>-319</c:v>
                </c:pt>
                <c:pt idx="5">
                  <c:v>#N/A</c:v>
                </c:pt>
                <c:pt idx="6">
                  <c:v>#N/A</c:v>
                </c:pt>
                <c:pt idx="7">
                  <c:v>-167</c:v>
                </c:pt>
                <c:pt idx="8">
                  <c:v>#N/A</c:v>
                </c:pt>
                <c:pt idx="9">
                  <c:v>#N/A</c:v>
                </c:pt>
                <c:pt idx="10">
                  <c:v>-90</c:v>
                </c:pt>
                <c:pt idx="11">
                  <c:v>#N/A</c:v>
                </c:pt>
                <c:pt idx="12">
                  <c:v>#N/A</c:v>
                </c:pt>
                <c:pt idx="13">
                  <c:v>2</c:v>
                </c:pt>
                <c:pt idx="14">
                  <c:v>#N/A</c:v>
                </c:pt>
              </c:numCache>
            </c:numRef>
          </c:val>
          <c:smooth val="0"/>
          <c:extLst>
            <c:ext xmlns:c16="http://schemas.microsoft.com/office/drawing/2014/chart" uri="{C3380CC4-5D6E-409C-BE32-E72D297353CC}">
              <c16:uniqueId val="{00000008-935C-40E5-AB58-975AD408D29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7942</c:v>
                </c:pt>
                <c:pt idx="5">
                  <c:v>7565</c:v>
                </c:pt>
                <c:pt idx="8">
                  <c:v>7114</c:v>
                </c:pt>
                <c:pt idx="11">
                  <c:v>6700</c:v>
                </c:pt>
                <c:pt idx="14">
                  <c:v>6381</c:v>
                </c:pt>
              </c:numCache>
            </c:numRef>
          </c:val>
          <c:extLst>
            <c:ext xmlns:c16="http://schemas.microsoft.com/office/drawing/2014/chart" uri="{C3380CC4-5D6E-409C-BE32-E72D297353CC}">
              <c16:uniqueId val="{00000000-5A19-4CCE-B478-AE50A44DA1A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6363</c:v>
                </c:pt>
                <c:pt idx="5">
                  <c:v>5681</c:v>
                </c:pt>
                <c:pt idx="8">
                  <c:v>4966</c:v>
                </c:pt>
                <c:pt idx="11">
                  <c:v>5021</c:v>
                </c:pt>
                <c:pt idx="14">
                  <c:v>4422</c:v>
                </c:pt>
              </c:numCache>
            </c:numRef>
          </c:val>
          <c:extLst>
            <c:ext xmlns:c16="http://schemas.microsoft.com/office/drawing/2014/chart" uri="{C3380CC4-5D6E-409C-BE32-E72D297353CC}">
              <c16:uniqueId val="{00000001-5A19-4CCE-B478-AE50A44DA1A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4917</c:v>
                </c:pt>
                <c:pt idx="5">
                  <c:v>5202</c:v>
                </c:pt>
                <c:pt idx="8">
                  <c:v>5926</c:v>
                </c:pt>
                <c:pt idx="11">
                  <c:v>6081</c:v>
                </c:pt>
                <c:pt idx="14">
                  <c:v>6605</c:v>
                </c:pt>
              </c:numCache>
            </c:numRef>
          </c:val>
          <c:extLst>
            <c:ext xmlns:c16="http://schemas.microsoft.com/office/drawing/2014/chart" uri="{C3380CC4-5D6E-409C-BE32-E72D297353CC}">
              <c16:uniqueId val="{00000002-5A19-4CCE-B478-AE50A44DA1A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A19-4CCE-B478-AE50A44DA1A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A19-4CCE-B478-AE50A44DA1A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A19-4CCE-B478-AE50A44DA1A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A19-4CCE-B478-AE50A44DA1A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459</c:v>
                </c:pt>
                <c:pt idx="3">
                  <c:v>747</c:v>
                </c:pt>
                <c:pt idx="6">
                  <c:v>888</c:v>
                </c:pt>
                <c:pt idx="9">
                  <c:v>1041</c:v>
                </c:pt>
                <c:pt idx="12">
                  <c:v>1159</c:v>
                </c:pt>
              </c:numCache>
            </c:numRef>
          </c:val>
          <c:extLst>
            <c:ext xmlns:c16="http://schemas.microsoft.com/office/drawing/2014/chart" uri="{C3380CC4-5D6E-409C-BE32-E72D297353CC}">
              <c16:uniqueId val="{00000007-5A19-4CCE-B478-AE50A44DA1A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6524</c:v>
                </c:pt>
                <c:pt idx="3">
                  <c:v>6947</c:v>
                </c:pt>
                <c:pt idx="6">
                  <c:v>6171</c:v>
                </c:pt>
                <c:pt idx="9">
                  <c:v>5354</c:v>
                </c:pt>
                <c:pt idx="12">
                  <c:v>4055</c:v>
                </c:pt>
              </c:numCache>
            </c:numRef>
          </c:val>
          <c:extLst>
            <c:ext xmlns:c16="http://schemas.microsoft.com/office/drawing/2014/chart" uri="{C3380CC4-5D6E-409C-BE32-E72D297353CC}">
              <c16:uniqueId val="{00000008-5A19-4CCE-B478-AE50A44DA1A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A19-4CCE-B478-AE50A44DA1A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8574</c:v>
                </c:pt>
                <c:pt idx="3">
                  <c:v>9041</c:v>
                </c:pt>
                <c:pt idx="6">
                  <c:v>9827</c:v>
                </c:pt>
                <c:pt idx="9">
                  <c:v>10454</c:v>
                </c:pt>
                <c:pt idx="12">
                  <c:v>10236</c:v>
                </c:pt>
              </c:numCache>
            </c:numRef>
          </c:val>
          <c:extLst>
            <c:ext xmlns:c16="http://schemas.microsoft.com/office/drawing/2014/chart" uri="{C3380CC4-5D6E-409C-BE32-E72D297353CC}">
              <c16:uniqueId val="{0000000A-5A19-4CCE-B478-AE50A44DA1A9}"/>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A19-4CCE-B478-AE50A44DA1A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1668</c:v>
                </c:pt>
                <c:pt idx="1">
                  <c:v>1958</c:v>
                </c:pt>
                <c:pt idx="2">
                  <c:v>1681</c:v>
                </c:pt>
              </c:numCache>
            </c:numRef>
          </c:val>
          <c:extLst>
            <c:ext xmlns:c16="http://schemas.microsoft.com/office/drawing/2014/chart" uri="{C3380CC4-5D6E-409C-BE32-E72D297353CC}">
              <c16:uniqueId val="{00000000-2D9C-4BFB-8D14-0B0CB8C998B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c:v>
                </c:pt>
                <c:pt idx="1">
                  <c:v>4</c:v>
                </c:pt>
                <c:pt idx="2">
                  <c:v>4</c:v>
                </c:pt>
              </c:numCache>
            </c:numRef>
          </c:val>
          <c:extLst>
            <c:ext xmlns:c16="http://schemas.microsoft.com/office/drawing/2014/chart" uri="{C3380CC4-5D6E-409C-BE32-E72D297353CC}">
              <c16:uniqueId val="{00000001-2D9C-4BFB-8D14-0B0CB8C998B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3242</c:v>
                </c:pt>
                <c:pt idx="1">
                  <c:v>3140</c:v>
                </c:pt>
                <c:pt idx="2">
                  <c:v>3891</c:v>
                </c:pt>
              </c:numCache>
            </c:numRef>
          </c:val>
          <c:extLst>
            <c:ext xmlns:c16="http://schemas.microsoft.com/office/drawing/2014/chart" uri="{C3380CC4-5D6E-409C-BE32-E72D297353CC}">
              <c16:uniqueId val="{00000002-2D9C-4BFB-8D14-0B0CB8C998BA}"/>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{E2BA9736-DE9A-4B95-B1A4-0F9A84CC4654}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0EF-41DC-9F7F-02926D08D64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{B1A2BAD1-1026-4C9E-A38B-8056C1B30275}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0EF-41DC-9F7F-02926D08D64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{50A7CB89-27AA-481F-A392-5D8EB14A4C6A}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0EF-41DC-9F7F-02926D08D64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{EEB9A01D-52FA-4044-8079-B727B9C0D745}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0EF-41DC-9F7F-02926D08D64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{EC1122DE-A9ED-4D20-82FC-818A1F671559}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0EF-41DC-9F7F-02926D08D64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{86517EAA-C446-442F-A2DC-8D12071DEFCD}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0EF-41DC-9F7F-02926D08D64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{430B4FF2-A792-4A5B-ACE0-608F318E41B8}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0EF-41DC-9F7F-02926D08D64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{6455E442-C451-4480-B847-7BD93FE7F58D}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0EF-41DC-9F7F-02926D08D64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{C440F208-471C-41F5-8D9C-7524B8D5BF10}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0EF-41DC-9F7F-02926D08D64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49.5</c:v>
                </c:pt>
                <c:pt idx="8">
                  <c:v>50.6</c:v>
                </c:pt>
                <c:pt idx="16">
                  <c:v>50.9</c:v>
                </c:pt>
                <c:pt idx="24">
                  <c:v>51.4</c:v>
                </c:pt>
                <c:pt idx="32">
                  <c:v>52.8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0EF-41DC-9F7F-02926D08D64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{FF405F6E-D6B1-46DE-8532-51260109042E}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0EF-41DC-9F7F-02926D08D64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{53BF8B85-B453-4AFD-9771-ACA2A34D9430}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0EF-41DC-9F7F-02926D08D64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{6A98C836-0913-45A6-B05F-0C94EB742B3A}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0EF-41DC-9F7F-02926D08D64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{E2E5103F-0CE0-4B79-9792-B8A26D9B9527}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0EF-41DC-9F7F-02926D08D64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{BE45FDDD-20D9-421A-A3CB-0994B2A41BE2}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0EF-41DC-9F7F-02926D08D64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{60D9BB5B-B32B-44E4-AB4A-09A76AB5B3EE}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0EF-41DC-9F7F-02926D08D64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{C9F4BDB8-649B-4FA9-82D5-90D723285022}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0EF-41DC-9F7F-02926D08D64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{885733FE-2B0C-4552-8AFF-D627039C4EEA}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0EF-41DC-9F7F-02926D08D64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{F2F82A1C-B373-444F-9F27-BD91AD45693F}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0EF-41DC-9F7F-02926D08D64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A0EF-41DC-9F7F-02926D08D64B}"/>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{5AF65BF5-0691-41C8-A3D8-E7CABD838467}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3A3-4137-BB1E-415951C24F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{2F4DE63D-1931-474F-9745-AB3CE152B065}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3A3-4137-BB1E-415951C24F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{3BE5A9D7-8235-4685-85AB-9702EE8A7465}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3A3-4137-BB1E-415951C24F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{D1EAC54D-F912-4150-8843-13C9CF2CC45C}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3A3-4137-BB1E-415951C24F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{305663C6-B23C-4EC2-BDEC-9C12015349AB}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3A3-4137-BB1E-415951C24FF6}"/>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{B51DF82E-49B1-4092-939D-1488A6AE9061}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3A3-4137-BB1E-415951C24FF6}"/>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{A3701C2E-F0F8-429B-A4E5-0D9F213D4467}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3A3-4137-BB1E-415951C24FF6}"/>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{705A3303-472E-46F6-A2A6-C6450CB0DFF0}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3A3-4137-BB1E-415951C24FF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{F5FA9BCF-6572-4D1C-BD9D-048DC2F6068E}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3A3-4137-BB1E-415951C24F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-1.8</c:v>
                </c:pt>
                <c:pt idx="16">
                  <c:v>-1.7</c:v>
                </c:pt>
                <c:pt idx="24">
                  <c:v>-1.7</c:v>
                </c:pt>
                <c:pt idx="32">
                  <c:v>-0.7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3A3-4137-BB1E-415951C24FF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{DA51ADDB-9D36-41A0-A89C-D6FE72D506F1}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3A3-4137-BB1E-415951C24FF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{4F0368A3-3318-445F-B51B-A34EB528AC19}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3A3-4137-BB1E-415951C24F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{C490B801-7BCB-4EA0-8483-65D0C6138CED}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3A3-4137-BB1E-415951C24F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{7440DE38-218B-48D7-9BA4-DD3F84F2E9D3}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3A3-4137-BB1E-415951C24F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{E9A6E2E1-D580-4377-8DDF-925FDCD01742}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3A3-4137-BB1E-415951C24FF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{5E8F86C9-FDAC-4C3C-93D7-392D15ED36A8}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3A3-4137-BB1E-415951C24FF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{84524E16-62E8-444C-80C3-2A1AC0C4B18A}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3A3-4137-BB1E-415951C24FF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{7BABFE97-3AAD-4B45-AF8F-D52C9AA919D8}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3A3-4137-BB1E-415951C24FF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{63C9709E-8C65-4911-AB5C-844C0AB2402E}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3A3-4137-BB1E-415951C24F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F3A3-4137-BB1E-415951C24FF6}"/>
            </c:ext>
          </c:extLst>
        </c:ser>
        <c:dLbls>
          <c:showLegendKey val="0"/>
          <c:showVal val="1"/>
          <c:showCatName val="0"/>
          <c:showSerName val="0"/>
          <c:showPercent val="0"/>
          <c:showBubbleSize val="0"/>
        </c:dLbls>
        <c:axId val="84219776"/>
        <c:axId val="84234240"/>
      </c:scatterChart>
      <c:valAx>
        <c:axId val="84219776"/>
        <c:scaling>
          <c:orientation val="maxMin"/>
          <c:max val="6.6999999999999993"/>
          <c:min val="5.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B983D674-B38D-416E-9828-E1EC7C93BADA}"/>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2160DD14-69AA-4176-B524-774A430BDEFB}"/>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愛知県長久手市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本市では従来、大規模投資事業の計画的な予算化と特定目的基金の活用により、必要最低限の借入に努めてきたため、充当可能な特定財源や算入公債費等の合計額と同等の元利償還金等額となっています。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普通交付税不交付団体である本市にとっては、交付税措置されるべき算入公債費等額については、実際には交付を受けないため、実質公債費比率の数値にとらわれることなく、過度な公債費の増加とならぬよう注意していく必要があります。</a:t>
          </a:r>
          <a:endParaRPr kumimoji="1" lang="ja-JP" altLang="en-US" sz="1400">
            <a:solidFill>
              <a:sysClr val="windowText" lastClr="000000"/>
            </a:solidFill>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a:ea typeface="ＭＳ ゴシック"/>
            </a:rPr>
            <a:t>該当なし</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愛知県長久手市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000">
              <a:solidFill>
                <a:srgbClr val="FF0000"/>
              </a:solidFill>
              <a:effectLst/>
              <a:latin typeface="+mn-lt"/>
              <a:ea typeface="+mn-ea"/>
              <a:cs typeface="+mn-cs"/>
            </a:rPr>
            <a:t>　</a:t>
          </a:r>
          <a:r>
            <a:rPr kumimoji="1" lang="ja-JP" altLang="ja-JP" sz="1000">
              <a:solidFill>
                <a:sysClr val="windowText" lastClr="000000"/>
              </a:solidFill>
              <a:effectLst/>
              <a:latin typeface="+mn-lt"/>
              <a:ea typeface="+mn-ea"/>
              <a:cs typeface="+mn-cs"/>
            </a:rPr>
            <a:t>本市では、近年、土地区画整理事業や公共施設の大規模改修に充てるための地方債を多く借り入れております。</a:t>
          </a:r>
          <a:endParaRPr lang="ja-JP" altLang="ja-JP" sz="1000">
            <a:solidFill>
              <a:sysClr val="windowText" lastClr="000000"/>
            </a:solidFill>
            <a:effectLst/>
          </a:endParaRPr>
        </a:p>
        <a:p>
          <a:r>
            <a:rPr lang="ja-JP" altLang="en-US" sz="1000">
              <a:solidFill>
                <a:sysClr val="windowText" lastClr="000000"/>
              </a:solidFill>
              <a:effectLst/>
            </a:rPr>
            <a:t>　令和3年度については、一般会計等に係る地方債の残高は地方債の償還が進み、借入が少ないため、減少傾向にあります。また、公営企業債等繰入見込額は、下水道事業債及び土地区画整理事業債の残高が減少しているため、前年度から減少しました。</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なお、充当可能財源等のうち一定程度の割合を占める基準財政需要額算入見込額については、普通交付税不交付団体である本市は、実際には交付を受けないため、これを控除すると将来負担がないとは言い切れない状況です。</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今後は、土地区画整理事業に伴う支出は落ちついたため、関連する地方債の償還は進んでいく見込みですが、人口増加に伴う社会基盤整備や、老朽化した公共施設の改修事業等の支出が見込まれるため、元利償還金が過度な財政負担とならないよう、引き続き計画的な予算化と特定目的基金の活用により、必要最低限の借入に努めていきます。</a:t>
          </a:r>
          <a:endParaRPr kumimoji="1" lang="ja-JP" altLang="en-US" sz="1000">
            <a:solidFill>
              <a:sysClr val="windowText" lastClr="000000"/>
            </a:solidFill>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愛知県長久手市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財政調整基金は、年度末現在高は1,681百万円となり、前年比▲277百万円となりました。その他特定目的基金の令和3年度末現在高は、3,891百万円となり、前年比+751百万円となりました。</a:t>
          </a:r>
        </a:p>
        <a:p>
          <a:r>
            <a:rPr kumimoji="1" lang="ja-JP" altLang="en-US" sz="1300">
              <a:solidFill>
                <a:sysClr val="windowText" lastClr="000000"/>
              </a:solidFill>
              <a:effectLst/>
              <a:latin typeface="ＭＳ ゴシック"/>
              <a:ea typeface="ＭＳ ゴシック"/>
              <a:cs typeface="+mn-cs"/>
            </a:rPr>
            <a:t>　年度末基金残高の合計は、前年度末と比較し、</a:t>
          </a:r>
          <a:r>
            <a:rPr kumimoji="1" lang="en-US" altLang="ja-JP" sz="1300">
              <a:solidFill>
                <a:sysClr val="windowText" lastClr="000000"/>
              </a:solidFill>
              <a:effectLst/>
              <a:latin typeface="ＭＳ ゴシック"/>
              <a:ea typeface="ＭＳ ゴシック"/>
              <a:cs typeface="+mn-cs"/>
            </a:rPr>
            <a:t>+474</a:t>
          </a:r>
          <a:r>
            <a:rPr kumimoji="1" lang="ja-JP" altLang="en-US" sz="1300">
              <a:solidFill>
                <a:sysClr val="windowText" lastClr="000000"/>
              </a:solidFill>
              <a:effectLst/>
              <a:latin typeface="ＭＳ ゴシック"/>
              <a:ea typeface="ＭＳ ゴシック"/>
              <a:cs typeface="+mn-cs"/>
            </a:rPr>
            <a:t>百万円となりました。</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財政調整基金においては、突発的な単年度の減収に対応できるよう</a:t>
          </a:r>
          <a:r>
            <a:rPr kumimoji="1" lang="en-US" altLang="ja-JP" sz="1300">
              <a:solidFill>
                <a:sysClr val="windowText" lastClr="000000"/>
              </a:solidFill>
              <a:effectLst/>
              <a:latin typeface="ＭＳ ゴシック"/>
              <a:ea typeface="ＭＳ ゴシック"/>
              <a:cs typeface="+mn-cs"/>
            </a:rPr>
            <a:t>10</a:t>
          </a:r>
          <a:r>
            <a:rPr kumimoji="1" lang="ja-JP" altLang="en-US" sz="1300">
              <a:solidFill>
                <a:sysClr val="windowText" lastClr="000000"/>
              </a:solidFill>
              <a:effectLst/>
              <a:latin typeface="ＭＳ ゴシック"/>
              <a:ea typeface="ＭＳ ゴシック"/>
              <a:cs typeface="+mn-cs"/>
            </a:rPr>
            <a:t>億円程度の確保に努めていきます。令和2年度については新型コロナウイルス蔓延に伴う、翌年度の税収減額に備えて一時的に増加しています。その他特定目的基金においては、今後検討される公共施設の整備及び再整備を見据え、計画的な積み立てを行っていきます。</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（基金の使途）</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公共施設等整備基金：公共施設又は公用施設整備のため</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公共施設等管理基金：公共施設又は公用施設管理のため　他</a:t>
          </a:r>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公共施設等整備基金で335百万円の積立てを行いました。また、公共施設等管理基金で379百万円の積立てを行いました。</a:t>
          </a:r>
        </a:p>
        <a:p>
          <a:r>
            <a:rPr kumimoji="1" lang="ja-JP" altLang="en-US" sz="1300">
              <a:solidFill>
                <a:sysClr val="windowText" lastClr="000000"/>
              </a:solidFill>
              <a:effectLst/>
              <a:latin typeface="ＭＳ ゴシック"/>
              <a:ea typeface="ＭＳ ゴシック"/>
              <a:cs typeface="+mn-cs"/>
            </a:rPr>
            <a:t>これは、保留地処分金や普通財産売却金による歳入超過分を積み立てたためです。</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今後、本市においてはスポーツ施設（体育館）や庁舎の再整備を検討しており、推計では</a:t>
          </a:r>
          <a:r>
            <a:rPr kumimoji="1" lang="en-US" altLang="ja-JP" sz="1300">
              <a:solidFill>
                <a:sysClr val="windowText" lastClr="000000"/>
              </a:solidFill>
              <a:effectLst/>
              <a:latin typeface="ＭＳ ゴシック"/>
              <a:ea typeface="ＭＳ ゴシック"/>
              <a:cs typeface="+mn-cs"/>
            </a:rPr>
            <a:t>80</a:t>
          </a:r>
          <a:r>
            <a:rPr kumimoji="1" lang="ja-JP" altLang="en-US" sz="1300">
              <a:solidFill>
                <a:sysClr val="windowText" lastClr="000000"/>
              </a:solidFill>
              <a:effectLst/>
              <a:latin typeface="ＭＳ ゴシック"/>
              <a:ea typeface="ＭＳ ゴシック"/>
              <a:cs typeface="+mn-cs"/>
            </a:rPr>
            <a:t>億円を超える支出が見込まれます。過去の大規模整備事業においては、事業費の</a:t>
          </a:r>
          <a:r>
            <a:rPr kumimoji="1" lang="en-US" altLang="ja-JP" sz="1300">
              <a:solidFill>
                <a:sysClr val="windowText" lastClr="000000"/>
              </a:solidFill>
              <a:effectLst/>
              <a:latin typeface="ＭＳ ゴシック"/>
              <a:ea typeface="ＭＳ ゴシック"/>
              <a:cs typeface="+mn-cs"/>
            </a:rPr>
            <a:t>4</a:t>
          </a:r>
          <a:r>
            <a:rPr kumimoji="1" lang="ja-JP" altLang="en-US" sz="1300">
              <a:solidFill>
                <a:sysClr val="windowText" lastClr="000000"/>
              </a:solidFill>
              <a:effectLst/>
              <a:latin typeface="ＭＳ ゴシック"/>
              <a:ea typeface="ＭＳ ゴシック"/>
              <a:cs typeface="+mn-cs"/>
            </a:rPr>
            <a:t>割程度を基金取崩財源でまかない、将来負担の軽減を図っていました。新規整備に関して同程度の基金財源の確保を目標とすると</a:t>
          </a:r>
          <a:r>
            <a:rPr kumimoji="1" lang="en-US" altLang="ja-JP" sz="1300">
              <a:solidFill>
                <a:sysClr val="windowText" lastClr="000000"/>
              </a:solidFill>
              <a:effectLst/>
              <a:latin typeface="ＭＳ ゴシック"/>
              <a:ea typeface="ＭＳ ゴシック"/>
              <a:cs typeface="+mn-cs"/>
            </a:rPr>
            <a:t>30</a:t>
          </a:r>
          <a:r>
            <a:rPr kumimoji="1" lang="ja-JP" altLang="en-US" sz="1300">
              <a:solidFill>
                <a:sysClr val="windowText" lastClr="000000"/>
              </a:solidFill>
              <a:effectLst/>
              <a:latin typeface="ＭＳ ゴシック"/>
              <a:ea typeface="ＭＳ ゴシック"/>
              <a:cs typeface="+mn-cs"/>
            </a:rPr>
            <a:t>億円程度公共施設の整備に活用できる基金の準備が必要となります。現在、公共施設の整備に活用できる基金の残高は17億円程度となっています。このほか、公共施設の管理（大規模改修等）に活用できる基金の残高が8億円程度となっていますが、基金残高が十分にある状況とは言えないため、計画的に特定目的基金の積み立てを行っていきます。</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189百万円の積立を行い（実質収支の</a:t>
          </a:r>
          <a:r>
            <a:rPr kumimoji="1" lang="en-US" altLang="ja-JP" sz="1300">
              <a:solidFill>
                <a:sysClr val="windowText" lastClr="000000"/>
              </a:solidFill>
              <a:effectLst/>
              <a:latin typeface="ＭＳ ゴシック"/>
              <a:ea typeface="ＭＳ ゴシック"/>
              <a:cs typeface="+mn-cs"/>
            </a:rPr>
            <a:t>1/2</a:t>
          </a:r>
          <a:r>
            <a:rPr kumimoji="1" lang="ja-JP" altLang="en-US" sz="1300">
              <a:solidFill>
                <a:sysClr val="windowText" lastClr="000000"/>
              </a:solidFill>
              <a:effectLst/>
              <a:latin typeface="ＭＳ ゴシック"/>
              <a:ea typeface="ＭＳ ゴシック"/>
              <a:cs typeface="+mn-cs"/>
            </a:rPr>
            <a:t>分及び決算余剰分）466百万円の取崩しを行った結果、令和3年度末現在高は1,681百万円となりました。</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取崩しについては、新型コロナウイルス感染症の影響による市民税減収や対策事業の増加等に対応するために支出しました。</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リーマンショックによる市税の減収見込みが個人市民税を中心に総額</a:t>
          </a:r>
          <a:r>
            <a:rPr kumimoji="1" lang="en-US" altLang="ja-JP" sz="1300">
              <a:solidFill>
                <a:sysClr val="windowText" lastClr="000000"/>
              </a:solidFill>
              <a:effectLst/>
              <a:latin typeface="ＭＳ ゴシック"/>
              <a:ea typeface="ＭＳ ゴシック"/>
              <a:cs typeface="+mn-cs"/>
            </a:rPr>
            <a:t>21</a:t>
          </a:r>
          <a:r>
            <a:rPr kumimoji="1" lang="ja-JP" altLang="en-US" sz="1300">
              <a:solidFill>
                <a:sysClr val="windowText" lastClr="000000"/>
              </a:solidFill>
              <a:effectLst/>
              <a:latin typeface="ＭＳ ゴシック"/>
              <a:ea typeface="ＭＳ ゴシック"/>
              <a:cs typeface="+mn-cs"/>
            </a:rPr>
            <a:t>億円程度、単年度では最大</a:t>
          </a:r>
          <a:r>
            <a:rPr kumimoji="1" lang="en-US" altLang="ja-JP" sz="1300">
              <a:solidFill>
                <a:sysClr val="windowText" lastClr="000000"/>
              </a:solidFill>
              <a:effectLst/>
              <a:latin typeface="ＭＳ ゴシック"/>
              <a:ea typeface="ＭＳ ゴシック"/>
              <a:cs typeface="+mn-cs"/>
            </a:rPr>
            <a:t>6.3</a:t>
          </a:r>
          <a:r>
            <a:rPr kumimoji="1" lang="ja-JP" altLang="en-US" sz="1300">
              <a:solidFill>
                <a:sysClr val="windowText" lastClr="000000"/>
              </a:solidFill>
              <a:effectLst/>
              <a:latin typeface="ＭＳ ゴシック"/>
              <a:ea typeface="ＭＳ ゴシック"/>
              <a:cs typeface="+mn-cs"/>
            </a:rPr>
            <a:t>億円の減収と試算されており、この突発的な単年度の減収に十分対応できるよう、標準財政規模の</a:t>
          </a:r>
          <a:r>
            <a:rPr kumimoji="1" lang="en-US" altLang="ja-JP" sz="1300">
              <a:solidFill>
                <a:sysClr val="windowText" lastClr="000000"/>
              </a:solidFill>
              <a:effectLst/>
              <a:latin typeface="ＭＳ ゴシック"/>
              <a:ea typeface="ＭＳ ゴシック"/>
              <a:cs typeface="+mn-cs"/>
            </a:rPr>
            <a:t>10</a:t>
          </a:r>
          <a:r>
            <a:rPr kumimoji="1" lang="ja-JP" altLang="en-US" sz="1300">
              <a:solidFill>
                <a:sysClr val="windowText" lastClr="000000"/>
              </a:solidFill>
              <a:effectLst/>
              <a:latin typeface="ＭＳ ゴシック"/>
              <a:ea typeface="ＭＳ ゴシック"/>
              <a:cs typeface="+mn-cs"/>
            </a:rPr>
            <a:t>％程度である</a:t>
          </a:r>
          <a:r>
            <a:rPr kumimoji="1" lang="en-US" altLang="ja-JP" sz="1300">
              <a:solidFill>
                <a:sysClr val="windowText" lastClr="000000"/>
              </a:solidFill>
              <a:effectLst/>
              <a:latin typeface="ＭＳ ゴシック"/>
              <a:ea typeface="ＭＳ ゴシック"/>
              <a:cs typeface="+mn-cs"/>
            </a:rPr>
            <a:t>10</a:t>
          </a:r>
          <a:r>
            <a:rPr kumimoji="1" lang="ja-JP" altLang="en-US" sz="1300">
              <a:solidFill>
                <a:sysClr val="windowText" lastClr="000000"/>
              </a:solidFill>
              <a:effectLst/>
              <a:latin typeface="ＭＳ ゴシック"/>
              <a:ea typeface="ＭＳ ゴシック"/>
              <a:cs typeface="+mn-cs"/>
            </a:rPr>
            <a:t>億円程度の確保に努めていきます。令和3年度については新型コロナウイルス蔓延に伴う、翌年度の税収減額に備えて一時的に増加しています。</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異動なし</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特になし</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89EF2E3-6A17-405A-83D1-5083AB7449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7BBCF33-375D-454A-B444-22B2D6B220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AF300746-FEC2-4B28-8C58-5CA784DCF86C}"/>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C423EEF6-0DF3-4163-ADF2-E80A12DEF687}"/>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B4F2B750-3900-4D5B-921E-BA1290E4632B}"/>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1DA548AE-E21F-402D-BA8E-2BA9E9E0066D}"/>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E00A8931-98B7-49B9-8C61-8FDF9FD570E5}"/>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529F977A-6767-4C9B-8703-35E9419B5F7A}"/>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670E6C8E-D53A-45A0-B657-68DA46ACA5FD}"/>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95D4EB8D-7AC7-4E25-95F8-0EDD89D1FE2A}"/>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590BE423-89AC-4A17-8282-6DF3D3065207}"/>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C9A00D8A-0D37-4138-B719-43C60E54EF9A}"/>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D85CE7D8-5D00-4891-A29E-45464C9536F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B0D83AD3-190C-420B-8C6E-BEF9F58ACB8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B24106A4-C589-4FD7-8772-73687D256C1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AB9030FE-D332-4FCC-819E-0A0FA521A65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愛知県長久手市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69CE8471-EFA3-4BDD-AE09-A220ACFEC82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F32552B6-CF23-4690-B0A4-A24C0BFE105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FC3FDEEA-A6B2-495C-9C81-95B6C43E9E0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CB3E41DF-2C6E-43A3-B53A-33B4826069F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E56DEA2B-EF51-464B-92A9-45CA2AD73B6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67DF5A34-67AD-49CD-9E79-9F42665FC97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60,517
59,523
21.55
23,582,866
22,275,527
1,155,224
12,560,758
10,705,083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FA976EC7-709B-4833-B0DA-7134CFB29D4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30EF0343-567E-4F7A-99BF-57AEE52610D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F278D389-9299-4479-A384-31DEAA36FDC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FFC07479-367E-44F8-858F-C20AD43AF55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C2252BD0-098D-41A1-BC31-9E8277A93ED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825C24C9-5134-4B6F-B4FD-209FFD7A554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60C530F-B5B4-4FCE-BA8C-E76600CF306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626001AF-001C-493C-AE7F-B488330C978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B9CCA013-AEA7-4943-94F2-4AE20131852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E60A9D8A-CA1E-45A5-9C8F-05EF6C726DC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7E6583B7-F5B9-4C74-A0FB-82865366C52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D0763B62-3F26-49B0-9E61-4F52F71917B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1A207FEC-3F93-4D4C-BC2B-AB57C49678B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263A1A94-8AFD-420B-95BE-1D86C460446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4E89181D-D2C6-429B-9B03-B1A1BA2C8C0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A53243CA-B56B-4879-8642-9E53FFA2EBB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344C701D-AFB9-4671-A934-2C67F035808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F91AC8AD-3D55-4C7F-8BB0-2B722B7B5EC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EE850820-5B9F-4F0B-A204-1E56BCDC87F7}"/>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ED14FFC8-0B16-457F-AF91-50CA0CD85B02}"/>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1436B77D-D88F-40F8-A8BA-E3AE2CBE0BF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9EE481BD-B76C-483F-9C19-8619EB8A431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AB6E20D9-4924-4A9F-BEB6-DF65EE0F72C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E5147745-FD99-4E05-9760-01BF50EB874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BAE35C9A-F183-43E5-8EAE-9978ACC0F36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5AD2D36D-523D-4653-BDE2-128A56E84A0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8868A668-5E43-42E1-9279-923AFF9E8DD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A7B34F31-81EB-4DA8-B837-8337BFF6960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389DA608-FC42-426F-9D98-03BCDF63836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A610A32E-7E8D-4989-A198-FEA2BB845E1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C6A3C69A-2052-4143-B996-B890377314E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2FD5F8EE-E85E-447E-A025-E9C8CCC6ABE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1207B297-FA84-42E3-BEA6-E94A73C2714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177D8AF7-5F59-4885-BB23-85DF1A116F1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E192228B-315A-42B7-9769-133B519D723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の償却は、比較的進んでいない。老朽化が進んでいる施設もあるが、今後、個別施設計画に基づき施設の計画的な改修を実施していく予定である。このため、当面の間は、類似団体と比べて、低い数値が続く見込みで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FA60CBF4-1D61-44D5-8FC1-4B323133B8F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C422BD76-C437-4605-A2CB-B469AB9937B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A89917A-0DBE-4ADE-BE13-2E6D8C7029A9}"/>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2" name="直線コネクタ 61">
          <a:extLst>
            <a:ext uri="{FF2B5EF4-FFF2-40B4-BE49-F238E27FC236}">
              <a16:creationId xmlns:a16="http://schemas.microsoft.com/office/drawing/2014/main" id="{5169692C-62E1-4DA4-B8FB-77FFED270AA8}"/>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3" name="テキスト ボックス 62">
          <a:extLst>
            <a:ext uri="{FF2B5EF4-FFF2-40B4-BE49-F238E27FC236}">
              <a16:creationId xmlns:a16="http://schemas.microsoft.com/office/drawing/2014/main" id="{D863ABB1-553E-49E1-B3EE-86373D355C14}"/>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4" name="直線コネクタ 63">
          <a:extLst>
            <a:ext uri="{FF2B5EF4-FFF2-40B4-BE49-F238E27FC236}">
              <a16:creationId xmlns:a16="http://schemas.microsoft.com/office/drawing/2014/main" id="{A2031ABC-3238-4C26-852E-327729E3C8CA}"/>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5" name="テキスト ボックス 64">
          <a:extLst>
            <a:ext uri="{FF2B5EF4-FFF2-40B4-BE49-F238E27FC236}">
              <a16:creationId xmlns:a16="http://schemas.microsoft.com/office/drawing/2014/main" id="{0A06E8DE-29FF-40D3-9C4E-7FA383E52136}"/>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6" name="直線コネクタ 65">
          <a:extLst>
            <a:ext uri="{FF2B5EF4-FFF2-40B4-BE49-F238E27FC236}">
              <a16:creationId xmlns:a16="http://schemas.microsoft.com/office/drawing/2014/main" id="{9C49E97B-33F5-40A2-99CA-B7A3F85C2535}"/>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7" name="テキスト ボックス 66">
          <a:extLst>
            <a:ext uri="{FF2B5EF4-FFF2-40B4-BE49-F238E27FC236}">
              <a16:creationId xmlns:a16="http://schemas.microsoft.com/office/drawing/2014/main" id="{2FD5380F-B481-4837-81FE-CBC35432DE4E}"/>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8" name="直線コネクタ 67">
          <a:extLst>
            <a:ext uri="{FF2B5EF4-FFF2-40B4-BE49-F238E27FC236}">
              <a16:creationId xmlns:a16="http://schemas.microsoft.com/office/drawing/2014/main" id="{D5136250-49BE-445C-8B4E-2ACCA073AA51}"/>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9" name="テキスト ボックス 68">
          <a:extLst>
            <a:ext uri="{FF2B5EF4-FFF2-40B4-BE49-F238E27FC236}">
              <a16:creationId xmlns:a16="http://schemas.microsoft.com/office/drawing/2014/main" id="{18AF42CE-5AF0-450A-BA2E-5B390B6D5194}"/>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70" name="直線コネクタ 69">
          <a:extLst>
            <a:ext uri="{FF2B5EF4-FFF2-40B4-BE49-F238E27FC236}">
              <a16:creationId xmlns:a16="http://schemas.microsoft.com/office/drawing/2014/main" id="{BB884AF4-B492-49CE-B175-6FDCD55BEF69}"/>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71" name="テキスト ボックス 70">
          <a:extLst>
            <a:ext uri="{FF2B5EF4-FFF2-40B4-BE49-F238E27FC236}">
              <a16:creationId xmlns:a16="http://schemas.microsoft.com/office/drawing/2014/main" id="{86107130-F5A0-4F3D-A6C3-041E516C158B}"/>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2" name="直線コネクタ 71">
          <a:extLst>
            <a:ext uri="{FF2B5EF4-FFF2-40B4-BE49-F238E27FC236}">
              <a16:creationId xmlns:a16="http://schemas.microsoft.com/office/drawing/2014/main" id="{2DC9AB5F-5C75-43EE-B5B6-4EF847435B5A}"/>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3" name="テキスト ボックス 72">
          <a:extLst>
            <a:ext uri="{FF2B5EF4-FFF2-40B4-BE49-F238E27FC236}">
              <a16:creationId xmlns:a16="http://schemas.microsoft.com/office/drawing/2014/main" id="{B7E43C3D-9F51-4AFF-8CC5-4A123B547587}"/>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4" name="直線コネクタ 73">
          <a:extLst>
            <a:ext uri="{FF2B5EF4-FFF2-40B4-BE49-F238E27FC236}">
              <a16:creationId xmlns:a16="http://schemas.microsoft.com/office/drawing/2014/main" id="{1A07FBC0-2093-4760-8A40-CEDF6C586416}"/>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5" name="テキスト ボックス 74">
          <a:extLst>
            <a:ext uri="{FF2B5EF4-FFF2-40B4-BE49-F238E27FC236}">
              <a16:creationId xmlns:a16="http://schemas.microsoft.com/office/drawing/2014/main" id="{3B67EE44-5AED-43B2-931E-D0B14D9698DE}"/>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6" name="直線コネクタ 75">
          <a:extLst>
            <a:ext uri="{FF2B5EF4-FFF2-40B4-BE49-F238E27FC236}">
              <a16:creationId xmlns:a16="http://schemas.microsoft.com/office/drawing/2014/main" id="{2B3DE5E2-36A8-464C-A069-595C0968EBD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7" name="テキスト ボックス 76">
          <a:extLst>
            <a:ext uri="{FF2B5EF4-FFF2-40B4-BE49-F238E27FC236}">
              <a16:creationId xmlns:a16="http://schemas.microsoft.com/office/drawing/2014/main" id="{BABA68AC-D314-4420-BA7E-53293D74E1A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8" name="有形固定資産減価償却率グラフ枠">
          <a:extLst>
            <a:ext uri="{FF2B5EF4-FFF2-40B4-BE49-F238E27FC236}">
              <a16:creationId xmlns:a16="http://schemas.microsoft.com/office/drawing/2014/main" id="{60E37C62-4C51-4365-ABF6-CE2299361E1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79" name="直線コネクタ 78">
          <a:extLst>
            <a:ext uri="{FF2B5EF4-FFF2-40B4-BE49-F238E27FC236}">
              <a16:creationId xmlns:a16="http://schemas.microsoft.com/office/drawing/2014/main" id="{4309BC3D-652C-4FA4-BCBF-9572D570E865}"/>
            </a:ext>
          </a:extLst>
        </xdr:cNvPr>
        <xdr:cNvCxnSpPr/>
      </xdr:nvCxnSpPr>
      <xdr:spPr>
        <a:xfrm flipV="1">
          <a:off x="4760595" y="5314633"/>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80" name="有形固定資産減価償却率最小値テキスト">
          <a:extLst>
            <a:ext uri="{FF2B5EF4-FFF2-40B4-BE49-F238E27FC236}">
              <a16:creationId xmlns:a16="http://schemas.microsoft.com/office/drawing/2014/main" id="{B0CE0730-ABD2-47B6-80EF-BB4E1FF4DA6E}"/>
            </a:ext>
          </a:extLst>
        </xdr:cNvPr>
        <xdr:cNvSpPr txBox="1"/>
      </xdr:nvSpPr>
      <xdr:spPr>
        <a:xfrm>
          <a:off x="4813300" y="666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81" name="直線コネクタ 80">
          <a:extLst>
            <a:ext uri="{FF2B5EF4-FFF2-40B4-BE49-F238E27FC236}">
              <a16:creationId xmlns:a16="http://schemas.microsoft.com/office/drawing/2014/main" id="{94772EF2-B491-41CD-9952-B0BED5047134}"/>
            </a:ext>
          </a:extLst>
        </xdr:cNvPr>
        <xdr:cNvCxnSpPr/>
      </xdr:nvCxnSpPr>
      <xdr:spPr>
        <a:xfrm>
          <a:off x="4673600" y="666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82" name="有形固定資産減価償却率最大値テキスト">
          <a:extLst>
            <a:ext uri="{FF2B5EF4-FFF2-40B4-BE49-F238E27FC236}">
              <a16:creationId xmlns:a16="http://schemas.microsoft.com/office/drawing/2014/main" id="{1971DF5D-11B5-492F-842B-2D7A4395E724}"/>
            </a:ext>
          </a:extLst>
        </xdr:cNvPr>
        <xdr:cNvSpPr txBox="1"/>
      </xdr:nvSpPr>
      <xdr:spPr>
        <a:xfrm>
          <a:off x="4813300" y="5089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83" name="直線コネクタ 82">
          <a:extLst>
            <a:ext uri="{FF2B5EF4-FFF2-40B4-BE49-F238E27FC236}">
              <a16:creationId xmlns:a16="http://schemas.microsoft.com/office/drawing/2014/main" id="{040919D1-033E-4242-A3ED-A714A76B98C1}"/>
            </a:ext>
          </a:extLst>
        </xdr:cNvPr>
        <xdr:cNvCxnSpPr/>
      </xdr:nvCxnSpPr>
      <xdr:spPr>
        <a:xfrm>
          <a:off x="4673600" y="531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84" name="有形固定資産減価償却率平均値テキスト">
          <a:extLst>
            <a:ext uri="{FF2B5EF4-FFF2-40B4-BE49-F238E27FC236}">
              <a16:creationId xmlns:a16="http://schemas.microsoft.com/office/drawing/2014/main" id="{645C8393-201E-4217-B472-5A81578B5F9C}"/>
            </a:ext>
          </a:extLst>
        </xdr:cNvPr>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5" name="フローチャート: 判断 84">
          <a:extLst>
            <a:ext uri="{FF2B5EF4-FFF2-40B4-BE49-F238E27FC236}">
              <a16:creationId xmlns:a16="http://schemas.microsoft.com/office/drawing/2014/main" id="{7A8141EE-95E9-4592-B2E9-C51C3CCDCDC7}"/>
            </a:ext>
          </a:extLst>
        </xdr:cNvPr>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86" name="フローチャート: 判断 85">
          <a:extLst>
            <a:ext uri="{FF2B5EF4-FFF2-40B4-BE49-F238E27FC236}">
              <a16:creationId xmlns:a16="http://schemas.microsoft.com/office/drawing/2014/main" id="{253C5D39-6F79-4D8F-A53D-ECC889CADAFB}"/>
            </a:ext>
          </a:extLst>
        </xdr:cNvPr>
        <xdr:cNvSpPr/>
      </xdr:nvSpPr>
      <xdr:spPr>
        <a:xfrm>
          <a:off x="4000500" y="606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87" name="フローチャート: 判断 86">
          <a:extLst>
            <a:ext uri="{FF2B5EF4-FFF2-40B4-BE49-F238E27FC236}">
              <a16:creationId xmlns:a16="http://schemas.microsoft.com/office/drawing/2014/main" id="{49BB3CCD-047B-40BA-89A1-E524FD37D4CC}"/>
            </a:ext>
          </a:extLst>
        </xdr:cNvPr>
        <xdr:cNvSpPr/>
      </xdr:nvSpPr>
      <xdr:spPr>
        <a:xfrm>
          <a:off x="3238500" y="602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88" name="フローチャート: 判断 87">
          <a:extLst>
            <a:ext uri="{FF2B5EF4-FFF2-40B4-BE49-F238E27FC236}">
              <a16:creationId xmlns:a16="http://schemas.microsoft.com/office/drawing/2014/main" id="{2631D1AF-29F1-4498-AB74-8EBCE29A9BFE}"/>
            </a:ext>
          </a:extLst>
        </xdr:cNvPr>
        <xdr:cNvSpPr/>
      </xdr:nvSpPr>
      <xdr:spPr>
        <a:xfrm>
          <a:off x="2476500" y="598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89" name="フローチャート: 判断 88">
          <a:extLst>
            <a:ext uri="{FF2B5EF4-FFF2-40B4-BE49-F238E27FC236}">
              <a16:creationId xmlns:a16="http://schemas.microsoft.com/office/drawing/2014/main" id="{E5186C34-6450-4A45-BBEF-C4CDF19BF537}"/>
            </a:ext>
          </a:extLst>
        </xdr:cNvPr>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18FD551F-28AB-4B16-AF10-AEE94E0C878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E7B7AE4F-BB73-4C83-BBBE-CF6014ECB13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6F090ADE-BFB3-4D7B-8874-9FDF64B96E2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3" name="テキスト ボックス 92">
          <a:extLst>
            <a:ext uri="{FF2B5EF4-FFF2-40B4-BE49-F238E27FC236}">
              <a16:creationId xmlns:a16="http://schemas.microsoft.com/office/drawing/2014/main" id="{104CDAAA-B74A-48C5-B0FC-8856026D771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4" name="テキスト ボックス 93">
          <a:extLst>
            <a:ext uri="{FF2B5EF4-FFF2-40B4-BE49-F238E27FC236}">
              <a16:creationId xmlns:a16="http://schemas.microsoft.com/office/drawing/2014/main" id="{C2BACD43-DF5F-4484-A73C-C6D5D662B4E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95" name="楕円 94">
          <a:extLst>
            <a:ext uri="{FF2B5EF4-FFF2-40B4-BE49-F238E27FC236}">
              <a16:creationId xmlns:a16="http://schemas.microsoft.com/office/drawing/2014/main" id="{33769A0B-43E6-430C-8336-C18246E23503}"/>
            </a:ext>
          </a:extLst>
        </xdr:cNvPr>
        <xdr:cNvSpPr/>
      </xdr:nvSpPr>
      <xdr:spPr>
        <a:xfrm>
          <a:off x="47117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66692</xdr:rowOff>
    </xdr:from>
    <xdr:ext cx="405111" cy="259045"/>
    <xdr:sp macro="" textlink="">
      <xdr:nvSpPr>
        <xdr:cNvPr id="96" name="有形固定資産減価償却率該当値テキスト">
          <a:extLst>
            <a:ext uri="{FF2B5EF4-FFF2-40B4-BE49-F238E27FC236}">
              <a16:creationId xmlns:a16="http://schemas.microsoft.com/office/drawing/2014/main" id="{CFFA41CC-1DA5-447D-99FD-53FCF20356F5}"/>
            </a:ext>
          </a:extLst>
        </xdr:cNvPr>
        <xdr:cNvSpPr txBox="1"/>
      </xdr:nvSpPr>
      <xdr:spPr>
        <a:xfrm>
          <a:off x="4813300" y="563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6033</xdr:rowOff>
    </xdr:from>
    <xdr:to>
      <xdr:col>19</xdr:col>
      <xdr:colOff>187325</xdr:colOff>
      <xdr:row>29</xdr:row>
      <xdr:rowOff>107633</xdr:rowOff>
    </xdr:to>
    <xdr:sp macro="" textlink="">
      <xdr:nvSpPr>
        <xdr:cNvPr id="97" name="楕円 96">
          <a:extLst>
            <a:ext uri="{FF2B5EF4-FFF2-40B4-BE49-F238E27FC236}">
              <a16:creationId xmlns:a16="http://schemas.microsoft.com/office/drawing/2014/main" id="{A3C90DB0-F0DA-4BA4-9046-C4B432EDFD7D}"/>
            </a:ext>
          </a:extLst>
        </xdr:cNvPr>
        <xdr:cNvSpPr/>
      </xdr:nvSpPr>
      <xdr:spPr>
        <a:xfrm>
          <a:off x="4000500" y="574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56833</xdr:rowOff>
    </xdr:from>
    <xdr:to>
      <xdr:col>23</xdr:col>
      <xdr:colOff>85725</xdr:colOff>
      <xdr:row>29</xdr:row>
      <xdr:rowOff>94615</xdr:rowOff>
    </xdr:to>
    <xdr:cxnSp macro="">
      <xdr:nvCxnSpPr>
        <xdr:cNvPr id="98" name="直線コネクタ 97">
          <a:extLst>
            <a:ext uri="{FF2B5EF4-FFF2-40B4-BE49-F238E27FC236}">
              <a16:creationId xmlns:a16="http://schemas.microsoft.com/office/drawing/2014/main" id="{06309676-557A-4219-9D4A-AB7F6D39B9DE}"/>
            </a:ext>
          </a:extLst>
        </xdr:cNvPr>
        <xdr:cNvCxnSpPr/>
      </xdr:nvCxnSpPr>
      <xdr:spPr>
        <a:xfrm>
          <a:off x="4051300" y="5800408"/>
          <a:ext cx="711200" cy="3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163989</xdr:rowOff>
    </xdr:from>
    <xdr:to>
      <xdr:col>15</xdr:col>
      <xdr:colOff>187325</xdr:colOff>
      <xdr:row>29</xdr:row>
      <xdr:rowOff>94139</xdr:rowOff>
    </xdr:to>
    <xdr:sp macro="" textlink="">
      <xdr:nvSpPr>
        <xdr:cNvPr id="99" name="楕円 98">
          <a:extLst>
            <a:ext uri="{FF2B5EF4-FFF2-40B4-BE49-F238E27FC236}">
              <a16:creationId xmlns:a16="http://schemas.microsoft.com/office/drawing/2014/main" id="{EBB9CE5B-818D-4B4E-B27A-8A848CA14449}"/>
            </a:ext>
          </a:extLst>
        </xdr:cNvPr>
        <xdr:cNvSpPr/>
      </xdr:nvSpPr>
      <xdr:spPr>
        <a:xfrm>
          <a:off x="3238500" y="573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43339</xdr:rowOff>
    </xdr:from>
    <xdr:to>
      <xdr:col>19</xdr:col>
      <xdr:colOff>136525</xdr:colOff>
      <xdr:row>29</xdr:row>
      <xdr:rowOff>56833</xdr:rowOff>
    </xdr:to>
    <xdr:cxnSp macro="">
      <xdr:nvCxnSpPr>
        <xdr:cNvPr id="100" name="直線コネクタ 99">
          <a:extLst>
            <a:ext uri="{FF2B5EF4-FFF2-40B4-BE49-F238E27FC236}">
              <a16:creationId xmlns:a16="http://schemas.microsoft.com/office/drawing/2014/main" id="{5ED376A6-EF16-40AE-A7C6-332AD3BAAF7B}"/>
            </a:ext>
          </a:extLst>
        </xdr:cNvPr>
        <xdr:cNvCxnSpPr/>
      </xdr:nvCxnSpPr>
      <xdr:spPr>
        <a:xfrm>
          <a:off x="3289300" y="5786914"/>
          <a:ext cx="762000" cy="1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155892</xdr:rowOff>
    </xdr:from>
    <xdr:to>
      <xdr:col>11</xdr:col>
      <xdr:colOff>187325</xdr:colOff>
      <xdr:row>29</xdr:row>
      <xdr:rowOff>86042</xdr:rowOff>
    </xdr:to>
    <xdr:sp macro="" textlink="">
      <xdr:nvSpPr>
        <xdr:cNvPr id="101" name="楕円 100">
          <a:extLst>
            <a:ext uri="{FF2B5EF4-FFF2-40B4-BE49-F238E27FC236}">
              <a16:creationId xmlns:a16="http://schemas.microsoft.com/office/drawing/2014/main" id="{B2575920-C0A4-4589-B3AB-E4FEB5457D56}"/>
            </a:ext>
          </a:extLst>
        </xdr:cNvPr>
        <xdr:cNvSpPr/>
      </xdr:nvSpPr>
      <xdr:spPr>
        <a:xfrm>
          <a:off x="2476500" y="572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35242</xdr:rowOff>
    </xdr:from>
    <xdr:to>
      <xdr:col>15</xdr:col>
      <xdr:colOff>136525</xdr:colOff>
      <xdr:row>29</xdr:row>
      <xdr:rowOff>43339</xdr:rowOff>
    </xdr:to>
    <xdr:cxnSp macro="">
      <xdr:nvCxnSpPr>
        <xdr:cNvPr id="102" name="直線コネクタ 101">
          <a:extLst>
            <a:ext uri="{FF2B5EF4-FFF2-40B4-BE49-F238E27FC236}">
              <a16:creationId xmlns:a16="http://schemas.microsoft.com/office/drawing/2014/main" id="{D3E822B8-606C-44B1-9001-C207B7DFBECE}"/>
            </a:ext>
          </a:extLst>
        </xdr:cNvPr>
        <xdr:cNvCxnSpPr/>
      </xdr:nvCxnSpPr>
      <xdr:spPr>
        <a:xfrm>
          <a:off x="2527300" y="5778817"/>
          <a:ext cx="762000" cy="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126206</xdr:rowOff>
    </xdr:from>
    <xdr:to>
      <xdr:col>7</xdr:col>
      <xdr:colOff>187325</xdr:colOff>
      <xdr:row>29</xdr:row>
      <xdr:rowOff>56356</xdr:rowOff>
    </xdr:to>
    <xdr:sp macro="" textlink="">
      <xdr:nvSpPr>
        <xdr:cNvPr id="103" name="楕円 102">
          <a:extLst>
            <a:ext uri="{FF2B5EF4-FFF2-40B4-BE49-F238E27FC236}">
              <a16:creationId xmlns:a16="http://schemas.microsoft.com/office/drawing/2014/main" id="{AB5B0326-546D-439E-8468-24227EA14395}"/>
            </a:ext>
          </a:extLst>
        </xdr:cNvPr>
        <xdr:cNvSpPr/>
      </xdr:nvSpPr>
      <xdr:spPr>
        <a:xfrm>
          <a:off x="1714500" y="569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5556</xdr:rowOff>
    </xdr:from>
    <xdr:to>
      <xdr:col>11</xdr:col>
      <xdr:colOff>136525</xdr:colOff>
      <xdr:row>29</xdr:row>
      <xdr:rowOff>35242</xdr:rowOff>
    </xdr:to>
    <xdr:cxnSp macro="">
      <xdr:nvCxnSpPr>
        <xdr:cNvPr id="104" name="直線コネクタ 103">
          <a:extLst>
            <a:ext uri="{FF2B5EF4-FFF2-40B4-BE49-F238E27FC236}">
              <a16:creationId xmlns:a16="http://schemas.microsoft.com/office/drawing/2014/main" id="{E8A1F3E0-8434-4F5B-A2B7-B72BCB0068CC}"/>
            </a:ext>
          </a:extLst>
        </xdr:cNvPr>
        <xdr:cNvCxnSpPr/>
      </xdr:nvCxnSpPr>
      <xdr:spPr>
        <a:xfrm>
          <a:off x="1765300" y="5749131"/>
          <a:ext cx="762000" cy="2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71613</xdr:rowOff>
    </xdr:from>
    <xdr:ext cx="405111" cy="259045"/>
    <xdr:sp macro="" textlink="">
      <xdr:nvSpPr>
        <xdr:cNvPr id="105" name="n_1aveValue有形固定資産減価償却率">
          <a:extLst>
            <a:ext uri="{FF2B5EF4-FFF2-40B4-BE49-F238E27FC236}">
              <a16:creationId xmlns:a16="http://schemas.microsoft.com/office/drawing/2014/main" id="{A9562751-50C8-4B88-8494-FA8C36D42FD8}"/>
            </a:ext>
          </a:extLst>
        </xdr:cNvPr>
        <xdr:cNvSpPr txBox="1"/>
      </xdr:nvSpPr>
      <xdr:spPr>
        <a:xfrm>
          <a:off x="3836044" y="615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28433</xdr:rowOff>
    </xdr:from>
    <xdr:ext cx="405111" cy="259045"/>
    <xdr:sp macro="" textlink="">
      <xdr:nvSpPr>
        <xdr:cNvPr id="106" name="n_2aveValue有形固定資産減価償却率">
          <a:extLst>
            <a:ext uri="{FF2B5EF4-FFF2-40B4-BE49-F238E27FC236}">
              <a16:creationId xmlns:a16="http://schemas.microsoft.com/office/drawing/2014/main" id="{D367FD9A-4197-4EDB-8847-684279CBB8BC}"/>
            </a:ext>
          </a:extLst>
        </xdr:cNvPr>
        <xdr:cNvSpPr txBox="1"/>
      </xdr:nvSpPr>
      <xdr:spPr>
        <a:xfrm>
          <a:off x="3086744" y="6114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162101</xdr:rowOff>
    </xdr:from>
    <xdr:ext cx="405111" cy="259045"/>
    <xdr:sp macro="" textlink="">
      <xdr:nvSpPr>
        <xdr:cNvPr id="107" name="n_3aveValue有形固定資産減価償却率">
          <a:extLst>
            <a:ext uri="{FF2B5EF4-FFF2-40B4-BE49-F238E27FC236}">
              <a16:creationId xmlns:a16="http://schemas.microsoft.com/office/drawing/2014/main" id="{B9C39F2D-80E7-49E3-B2F1-B39692319856}"/>
            </a:ext>
          </a:extLst>
        </xdr:cNvPr>
        <xdr:cNvSpPr txBox="1"/>
      </xdr:nvSpPr>
      <xdr:spPr>
        <a:xfrm>
          <a:off x="2324744" y="6077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108" name="n_4aveValue有形固定資産減価償却率">
          <a:extLst>
            <a:ext uri="{FF2B5EF4-FFF2-40B4-BE49-F238E27FC236}">
              <a16:creationId xmlns:a16="http://schemas.microsoft.com/office/drawing/2014/main" id="{1197AEF0-7D63-4069-94AB-1365501C81AF}"/>
            </a:ext>
          </a:extLst>
        </xdr:cNvPr>
        <xdr:cNvSpPr txBox="1"/>
      </xdr:nvSpPr>
      <xdr:spPr>
        <a:xfrm>
          <a:off x="1562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124160</xdr:rowOff>
    </xdr:from>
    <xdr:ext cx="405111" cy="259045"/>
    <xdr:sp macro="" textlink="">
      <xdr:nvSpPr>
        <xdr:cNvPr id="109" name="n_1mainValue有形固定資産減価償却率">
          <a:extLst>
            <a:ext uri="{FF2B5EF4-FFF2-40B4-BE49-F238E27FC236}">
              <a16:creationId xmlns:a16="http://schemas.microsoft.com/office/drawing/2014/main" id="{A50FFD35-1C73-41B7-984D-7699CA168749}"/>
            </a:ext>
          </a:extLst>
        </xdr:cNvPr>
        <xdr:cNvSpPr txBox="1"/>
      </xdr:nvSpPr>
      <xdr:spPr>
        <a:xfrm>
          <a:off x="3836044" y="552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110666</xdr:rowOff>
    </xdr:from>
    <xdr:ext cx="405111" cy="259045"/>
    <xdr:sp macro="" textlink="">
      <xdr:nvSpPr>
        <xdr:cNvPr id="110" name="n_2mainValue有形固定資産減価償却率">
          <a:extLst>
            <a:ext uri="{FF2B5EF4-FFF2-40B4-BE49-F238E27FC236}">
              <a16:creationId xmlns:a16="http://schemas.microsoft.com/office/drawing/2014/main" id="{B1393696-32C6-40A8-97DC-050A7CA5C85E}"/>
            </a:ext>
          </a:extLst>
        </xdr:cNvPr>
        <xdr:cNvSpPr txBox="1"/>
      </xdr:nvSpPr>
      <xdr:spPr>
        <a:xfrm>
          <a:off x="3086744" y="55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102569</xdr:rowOff>
    </xdr:from>
    <xdr:ext cx="405111" cy="259045"/>
    <xdr:sp macro="" textlink="">
      <xdr:nvSpPr>
        <xdr:cNvPr id="111" name="n_3mainValue有形固定資産減価償却率">
          <a:extLst>
            <a:ext uri="{FF2B5EF4-FFF2-40B4-BE49-F238E27FC236}">
              <a16:creationId xmlns:a16="http://schemas.microsoft.com/office/drawing/2014/main" id="{936B4B97-5469-487F-A71C-AF5618F76B6E}"/>
            </a:ext>
          </a:extLst>
        </xdr:cNvPr>
        <xdr:cNvSpPr txBox="1"/>
      </xdr:nvSpPr>
      <xdr:spPr>
        <a:xfrm>
          <a:off x="2324744" y="5503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72883</xdr:rowOff>
    </xdr:from>
    <xdr:ext cx="405111" cy="259045"/>
    <xdr:sp macro="" textlink="">
      <xdr:nvSpPr>
        <xdr:cNvPr id="112" name="n_4mainValue有形固定資産減価償却率">
          <a:extLst>
            <a:ext uri="{FF2B5EF4-FFF2-40B4-BE49-F238E27FC236}">
              <a16:creationId xmlns:a16="http://schemas.microsoft.com/office/drawing/2014/main" id="{9C3E5405-0C9C-49BF-A481-55F170A6E918}"/>
            </a:ext>
          </a:extLst>
        </xdr:cNvPr>
        <xdr:cNvSpPr txBox="1"/>
      </xdr:nvSpPr>
      <xdr:spPr>
        <a:xfrm>
          <a:off x="1562744" y="5473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3" name="正方形/長方形 112">
          <a:extLst>
            <a:ext uri="{FF2B5EF4-FFF2-40B4-BE49-F238E27FC236}">
              <a16:creationId xmlns:a16="http://schemas.microsoft.com/office/drawing/2014/main" id="{60639A23-7DD3-469A-A1B4-DF1E1C1EE39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4" name="正方形/長方形 113">
          <a:extLst>
            <a:ext uri="{FF2B5EF4-FFF2-40B4-BE49-F238E27FC236}">
              <a16:creationId xmlns:a16="http://schemas.microsoft.com/office/drawing/2014/main" id="{D6FC1E3D-D0C9-4662-A2A6-BB2A0592B75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5" name="正方形/長方形 114">
          <a:extLst>
            <a:ext uri="{FF2B5EF4-FFF2-40B4-BE49-F238E27FC236}">
              <a16:creationId xmlns:a16="http://schemas.microsoft.com/office/drawing/2014/main" id="{CAEF27FF-B7F8-46C0-8801-F23C4A9526D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[ 171.8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6" name="正方形/長方形 115">
          <a:extLst>
            <a:ext uri="{FF2B5EF4-FFF2-40B4-BE49-F238E27FC236}">
              <a16:creationId xmlns:a16="http://schemas.microsoft.com/office/drawing/2014/main" id="{3DEFB112-603C-419A-B32B-83E7CFDDA85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7" name="正方形/長方形 116">
          <a:extLst>
            <a:ext uri="{FF2B5EF4-FFF2-40B4-BE49-F238E27FC236}">
              <a16:creationId xmlns:a16="http://schemas.microsoft.com/office/drawing/2014/main" id="{0230B8EC-61FD-4174-AFA2-4E42127B05A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8" name="正方形/長方形 117">
          <a:extLst>
            <a:ext uri="{FF2B5EF4-FFF2-40B4-BE49-F238E27FC236}">
              <a16:creationId xmlns:a16="http://schemas.microsoft.com/office/drawing/2014/main" id="{0ACC3371-EE2A-4462-8283-8983DED6E09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9" name="正方形/長方形 118">
          <a:extLst>
            <a:ext uri="{FF2B5EF4-FFF2-40B4-BE49-F238E27FC236}">
              <a16:creationId xmlns:a16="http://schemas.microsoft.com/office/drawing/2014/main" id="{D11C56B0-B83E-4279-BC43-7D1C1C9DC62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20" name="正方形/長方形 119">
          <a:extLst>
            <a:ext uri="{FF2B5EF4-FFF2-40B4-BE49-F238E27FC236}">
              <a16:creationId xmlns:a16="http://schemas.microsoft.com/office/drawing/2014/main" id="{65E24D93-7061-42A4-96D0-A741EED69C8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21" name="正方形/長方形 120">
          <a:extLst>
            <a:ext uri="{FF2B5EF4-FFF2-40B4-BE49-F238E27FC236}">
              <a16:creationId xmlns:a16="http://schemas.microsoft.com/office/drawing/2014/main" id="{37A7DBDD-37E8-4310-8AB5-C86C5CB04E6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正方形/長方形 121">
          <a:extLst>
            <a:ext uri="{FF2B5EF4-FFF2-40B4-BE49-F238E27FC236}">
              <a16:creationId xmlns:a16="http://schemas.microsoft.com/office/drawing/2014/main" id="{702BFB03-D979-4102-B41A-185605ACACD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3" name="正方形/長方形 122">
          <a:extLst>
            <a:ext uri="{FF2B5EF4-FFF2-40B4-BE49-F238E27FC236}">
              <a16:creationId xmlns:a16="http://schemas.microsoft.com/office/drawing/2014/main" id="{213D0D05-5429-4541-8BAC-D4A9ED82D1B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4" name="正方形/長方形 123">
          <a:extLst>
            <a:ext uri="{FF2B5EF4-FFF2-40B4-BE49-F238E27FC236}">
              <a16:creationId xmlns:a16="http://schemas.microsoft.com/office/drawing/2014/main" id="{80EE8A13-D60B-4B94-81F6-29200285860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5" name="テキスト ボックス 124">
          <a:extLst>
            <a:ext uri="{FF2B5EF4-FFF2-40B4-BE49-F238E27FC236}">
              <a16:creationId xmlns:a16="http://schemas.microsoft.com/office/drawing/2014/main" id="{B3463DB5-1229-467B-AF26-DE4DABCF078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大きく下回っている。従来地方債に頼らない財政運営に努めてきたが、近年人口増加に伴い義務教育関係施設の施設整備や空調機器などの導入を進めてきた結果、借入も比例して増加傾向となっている。過大な負担とならないよう注意して運営していく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6" name="テキスト ボックス 125">
          <a:extLst>
            <a:ext uri="{FF2B5EF4-FFF2-40B4-BE49-F238E27FC236}">
              <a16:creationId xmlns:a16="http://schemas.microsoft.com/office/drawing/2014/main" id="{A342A537-7655-4A0B-AA4C-9D0D90DFA2F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7" name="直線コネクタ 126">
          <a:extLst>
            <a:ext uri="{FF2B5EF4-FFF2-40B4-BE49-F238E27FC236}">
              <a16:creationId xmlns:a16="http://schemas.microsoft.com/office/drawing/2014/main" id="{93A94240-502F-4CA6-A195-71B16CD0DBB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8" name="テキスト ボックス 127">
          <a:extLst>
            <a:ext uri="{FF2B5EF4-FFF2-40B4-BE49-F238E27FC236}">
              <a16:creationId xmlns:a16="http://schemas.microsoft.com/office/drawing/2014/main" id="{CB25EC7E-A995-4108-AC24-FA772573D65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9" name="直線コネクタ 128">
          <a:extLst>
            <a:ext uri="{FF2B5EF4-FFF2-40B4-BE49-F238E27FC236}">
              <a16:creationId xmlns:a16="http://schemas.microsoft.com/office/drawing/2014/main" id="{C1FA6AFA-1DCB-4070-8958-19B23AE0A22D}"/>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30" name="テキスト ボックス 129">
          <a:extLst>
            <a:ext uri="{FF2B5EF4-FFF2-40B4-BE49-F238E27FC236}">
              <a16:creationId xmlns:a16="http://schemas.microsoft.com/office/drawing/2014/main" id="{17F7A690-BA4A-409C-9021-A5FF57CBF63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31" name="直線コネクタ 130">
          <a:extLst>
            <a:ext uri="{FF2B5EF4-FFF2-40B4-BE49-F238E27FC236}">
              <a16:creationId xmlns:a16="http://schemas.microsoft.com/office/drawing/2014/main" id="{6EDCC8D7-D34B-4C0C-922A-EB5D329CFD4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2" name="テキスト ボックス 131">
          <a:extLst>
            <a:ext uri="{FF2B5EF4-FFF2-40B4-BE49-F238E27FC236}">
              <a16:creationId xmlns:a16="http://schemas.microsoft.com/office/drawing/2014/main" id="{D1FAC2C1-8D0C-45F5-B168-411DB2B68DA1}"/>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3" name="直線コネクタ 132">
          <a:extLst>
            <a:ext uri="{FF2B5EF4-FFF2-40B4-BE49-F238E27FC236}">
              <a16:creationId xmlns:a16="http://schemas.microsoft.com/office/drawing/2014/main" id="{65CC39FD-8F45-4546-A3BA-52239A6DB59A}"/>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4" name="テキスト ボックス 133">
          <a:extLst>
            <a:ext uri="{FF2B5EF4-FFF2-40B4-BE49-F238E27FC236}">
              <a16:creationId xmlns:a16="http://schemas.microsoft.com/office/drawing/2014/main" id="{2D3B75EC-487A-4615-82F5-8A347ABEDCC7}"/>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5" name="直線コネクタ 134">
          <a:extLst>
            <a:ext uri="{FF2B5EF4-FFF2-40B4-BE49-F238E27FC236}">
              <a16:creationId xmlns:a16="http://schemas.microsoft.com/office/drawing/2014/main" id="{C1C4D4C9-0060-48A6-A309-6607D21B9596}"/>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6" name="テキスト ボックス 135">
          <a:extLst>
            <a:ext uri="{FF2B5EF4-FFF2-40B4-BE49-F238E27FC236}">
              <a16:creationId xmlns:a16="http://schemas.microsoft.com/office/drawing/2014/main" id="{D1B583A3-25EE-4FBE-990C-4EFFBD7D4927}"/>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7" name="直線コネクタ 136">
          <a:extLst>
            <a:ext uri="{FF2B5EF4-FFF2-40B4-BE49-F238E27FC236}">
              <a16:creationId xmlns:a16="http://schemas.microsoft.com/office/drawing/2014/main" id="{1A15B33E-87E0-4E2B-B531-EBA721AAE7EB}"/>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8" name="テキスト ボックス 137">
          <a:extLst>
            <a:ext uri="{FF2B5EF4-FFF2-40B4-BE49-F238E27FC236}">
              <a16:creationId xmlns:a16="http://schemas.microsoft.com/office/drawing/2014/main" id="{32AA70D5-2E28-49AD-BBEB-B72DA453C4AB}"/>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9" name="直線コネクタ 138">
          <a:extLst>
            <a:ext uri="{FF2B5EF4-FFF2-40B4-BE49-F238E27FC236}">
              <a16:creationId xmlns:a16="http://schemas.microsoft.com/office/drawing/2014/main" id="{03D59DE1-2062-4477-A698-F5AE8609257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40" name="テキスト ボックス 139">
          <a:extLst>
            <a:ext uri="{FF2B5EF4-FFF2-40B4-BE49-F238E27FC236}">
              <a16:creationId xmlns:a16="http://schemas.microsoft.com/office/drawing/2014/main" id="{913A6958-0D26-4A76-9EB6-A22CACAC3832}"/>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41" name="直線コネクタ 140">
          <a:extLst>
            <a:ext uri="{FF2B5EF4-FFF2-40B4-BE49-F238E27FC236}">
              <a16:creationId xmlns:a16="http://schemas.microsoft.com/office/drawing/2014/main" id="{5EB71AD6-29D0-43E7-899F-8C846882D17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2" name="債務償還比率グラフ枠">
          <a:extLst>
            <a:ext uri="{FF2B5EF4-FFF2-40B4-BE49-F238E27FC236}">
              <a16:creationId xmlns:a16="http://schemas.microsoft.com/office/drawing/2014/main" id="{F960D063-A2BA-487E-8F33-32C00F6247D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43" name="直線コネクタ 142">
          <a:extLst>
            <a:ext uri="{FF2B5EF4-FFF2-40B4-BE49-F238E27FC236}">
              <a16:creationId xmlns:a16="http://schemas.microsoft.com/office/drawing/2014/main" id="{7B42AEA9-1F1E-4B83-8576-2F07EFC75C25}"/>
            </a:ext>
          </a:extLst>
        </xdr:cNvPr>
        <xdr:cNvCxnSpPr/>
      </xdr:nvCxnSpPr>
      <xdr:spPr>
        <a:xfrm flipV="1">
          <a:off x="14793595" y="5261428"/>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44" name="債務償還比率最小値テキスト">
          <a:extLst>
            <a:ext uri="{FF2B5EF4-FFF2-40B4-BE49-F238E27FC236}">
              <a16:creationId xmlns:a16="http://schemas.microsoft.com/office/drawing/2014/main" id="{E8D8F624-A736-40B9-9CB6-DD08456BA721}"/>
            </a:ext>
          </a:extLst>
        </xdr:cNvPr>
        <xdr:cNvSpPr txBox="1"/>
      </xdr:nvSpPr>
      <xdr:spPr>
        <a:xfrm>
          <a:off x="14846300" y="665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45" name="直線コネクタ 144">
          <a:extLst>
            <a:ext uri="{FF2B5EF4-FFF2-40B4-BE49-F238E27FC236}">
              <a16:creationId xmlns:a16="http://schemas.microsoft.com/office/drawing/2014/main" id="{731539D1-6154-4279-9F1D-AAC80F778EBB}"/>
            </a:ext>
          </a:extLst>
        </xdr:cNvPr>
        <xdr:cNvCxnSpPr/>
      </xdr:nvCxnSpPr>
      <xdr:spPr>
        <a:xfrm>
          <a:off x="14706600" y="6650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6" name="債務償還比率最大値テキスト">
          <a:extLst>
            <a:ext uri="{FF2B5EF4-FFF2-40B4-BE49-F238E27FC236}">
              <a16:creationId xmlns:a16="http://schemas.microsoft.com/office/drawing/2014/main" id="{EAAE66AA-643B-4323-8EBD-978CC99D3C1A}"/>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7" name="直線コネクタ 146">
          <a:extLst>
            <a:ext uri="{FF2B5EF4-FFF2-40B4-BE49-F238E27FC236}">
              <a16:creationId xmlns:a16="http://schemas.microsoft.com/office/drawing/2014/main" id="{EF14A0B2-EE00-4EF3-AB1C-8C4011352A49}"/>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146847</xdr:rowOff>
    </xdr:from>
    <xdr:ext cx="469744" cy="259045"/>
    <xdr:sp macro="" textlink="">
      <xdr:nvSpPr>
        <xdr:cNvPr id="148" name="債務償還比率平均値テキスト">
          <a:extLst>
            <a:ext uri="{FF2B5EF4-FFF2-40B4-BE49-F238E27FC236}">
              <a16:creationId xmlns:a16="http://schemas.microsoft.com/office/drawing/2014/main" id="{FFD51D8C-4FCA-48DE-B92F-FA69D32D1E0F}"/>
            </a:ext>
          </a:extLst>
        </xdr:cNvPr>
        <xdr:cNvSpPr txBox="1"/>
      </xdr:nvSpPr>
      <xdr:spPr>
        <a:xfrm>
          <a:off x="14846300" y="5890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49" name="フローチャート: 判断 148">
          <a:extLst>
            <a:ext uri="{FF2B5EF4-FFF2-40B4-BE49-F238E27FC236}">
              <a16:creationId xmlns:a16="http://schemas.microsoft.com/office/drawing/2014/main" id="{21A4FA06-6410-4047-974A-75D6FBEEEE98}"/>
            </a:ext>
          </a:extLst>
        </xdr:cNvPr>
        <xdr:cNvSpPr/>
      </xdr:nvSpPr>
      <xdr:spPr>
        <a:xfrm>
          <a:off x="147447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50" name="フローチャート: 判断 149">
          <a:extLst>
            <a:ext uri="{FF2B5EF4-FFF2-40B4-BE49-F238E27FC236}">
              <a16:creationId xmlns:a16="http://schemas.microsoft.com/office/drawing/2014/main" id="{6ED3BEF0-8057-462A-8A40-F89E401D85C6}"/>
            </a:ext>
          </a:extLst>
        </xdr:cNvPr>
        <xdr:cNvSpPr/>
      </xdr:nvSpPr>
      <xdr:spPr>
        <a:xfrm>
          <a:off x="14033500" y="61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51" name="フローチャート: 判断 150">
          <a:extLst>
            <a:ext uri="{FF2B5EF4-FFF2-40B4-BE49-F238E27FC236}">
              <a16:creationId xmlns:a16="http://schemas.microsoft.com/office/drawing/2014/main" id="{96333B73-7883-42AF-994C-7AE28ECA43F4}"/>
            </a:ext>
          </a:extLst>
        </xdr:cNvPr>
        <xdr:cNvSpPr/>
      </xdr:nvSpPr>
      <xdr:spPr>
        <a:xfrm>
          <a:off x="13271500" y="619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52" name="フローチャート: 判断 151">
          <a:extLst>
            <a:ext uri="{FF2B5EF4-FFF2-40B4-BE49-F238E27FC236}">
              <a16:creationId xmlns:a16="http://schemas.microsoft.com/office/drawing/2014/main" id="{5BE4DAED-C20D-40C1-8FE7-8DA67EC36D0A}"/>
            </a:ext>
          </a:extLst>
        </xdr:cNvPr>
        <xdr:cNvSpPr/>
      </xdr:nvSpPr>
      <xdr:spPr>
        <a:xfrm>
          <a:off x="12509500" y="62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53" name="フローチャート: 判断 152">
          <a:extLst>
            <a:ext uri="{FF2B5EF4-FFF2-40B4-BE49-F238E27FC236}">
              <a16:creationId xmlns:a16="http://schemas.microsoft.com/office/drawing/2014/main" id="{D182E84D-8975-4CA7-9C09-7B025936FF03}"/>
            </a:ext>
          </a:extLst>
        </xdr:cNvPr>
        <xdr:cNvSpPr/>
      </xdr:nvSpPr>
      <xdr:spPr>
        <a:xfrm>
          <a:off x="11747500" y="625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2B69A08C-5BF0-46E4-A170-F88B085632A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0E6C4B8A-A7B9-492D-AD7D-EA3BDAE2A91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D19B7F4C-5D3D-4AAF-91E3-4AE1D349273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7" name="テキスト ボックス 156">
          <a:extLst>
            <a:ext uri="{FF2B5EF4-FFF2-40B4-BE49-F238E27FC236}">
              <a16:creationId xmlns:a16="http://schemas.microsoft.com/office/drawing/2014/main" id="{27027C04-3949-4D53-8F5D-AF274E966FE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8" name="テキスト ボックス 157">
          <a:extLst>
            <a:ext uri="{FF2B5EF4-FFF2-40B4-BE49-F238E27FC236}">
              <a16:creationId xmlns:a16="http://schemas.microsoft.com/office/drawing/2014/main" id="{7F5B9A46-2FF8-4368-A355-F42D7E964B9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74894</xdr:rowOff>
    </xdr:from>
    <xdr:to>
      <xdr:col>76</xdr:col>
      <xdr:colOff>73025</xdr:colOff>
      <xdr:row>28</xdr:row>
      <xdr:rowOff>5044</xdr:rowOff>
    </xdr:to>
    <xdr:sp macro="" textlink="">
      <xdr:nvSpPr>
        <xdr:cNvPr id="159" name="楕円 158">
          <a:extLst>
            <a:ext uri="{FF2B5EF4-FFF2-40B4-BE49-F238E27FC236}">
              <a16:creationId xmlns:a16="http://schemas.microsoft.com/office/drawing/2014/main" id="{FD97F15C-D192-4787-9697-B030F494FA4D}"/>
            </a:ext>
          </a:extLst>
        </xdr:cNvPr>
        <xdr:cNvSpPr/>
      </xdr:nvSpPr>
      <xdr:spPr>
        <a:xfrm>
          <a:off x="14744700" y="547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97771</xdr:rowOff>
    </xdr:from>
    <xdr:ext cx="469744" cy="259045"/>
    <xdr:sp macro="" textlink="">
      <xdr:nvSpPr>
        <xdr:cNvPr id="160" name="債務償還比率該当値テキスト">
          <a:extLst>
            <a:ext uri="{FF2B5EF4-FFF2-40B4-BE49-F238E27FC236}">
              <a16:creationId xmlns:a16="http://schemas.microsoft.com/office/drawing/2014/main" id="{A85A0A44-014C-4D5B-B833-095380C15249}"/>
            </a:ext>
          </a:extLst>
        </xdr:cNvPr>
        <xdr:cNvSpPr txBox="1"/>
      </xdr:nvSpPr>
      <xdr:spPr>
        <a:xfrm>
          <a:off x="14846300" y="532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148762</xdr:rowOff>
    </xdr:from>
    <xdr:to>
      <xdr:col>72</xdr:col>
      <xdr:colOff>123825</xdr:colOff>
      <xdr:row>28</xdr:row>
      <xdr:rowOff>78912</xdr:rowOff>
    </xdr:to>
    <xdr:sp macro="" textlink="">
      <xdr:nvSpPr>
        <xdr:cNvPr id="161" name="楕円 160">
          <a:extLst>
            <a:ext uri="{FF2B5EF4-FFF2-40B4-BE49-F238E27FC236}">
              <a16:creationId xmlns:a16="http://schemas.microsoft.com/office/drawing/2014/main" id="{38EAED30-A68C-4C96-880C-269E724F53D9}"/>
            </a:ext>
          </a:extLst>
        </xdr:cNvPr>
        <xdr:cNvSpPr/>
      </xdr:nvSpPr>
      <xdr:spPr>
        <a:xfrm>
          <a:off x="14033500" y="554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125694</xdr:rowOff>
    </xdr:from>
    <xdr:to>
      <xdr:col>76</xdr:col>
      <xdr:colOff>22225</xdr:colOff>
      <xdr:row>28</xdr:row>
      <xdr:rowOff>28112</xdr:rowOff>
    </xdr:to>
    <xdr:cxnSp macro="">
      <xdr:nvCxnSpPr>
        <xdr:cNvPr id="162" name="直線コネクタ 161">
          <a:extLst>
            <a:ext uri="{FF2B5EF4-FFF2-40B4-BE49-F238E27FC236}">
              <a16:creationId xmlns:a16="http://schemas.microsoft.com/office/drawing/2014/main" id="{775856CB-8A0B-4F32-AA2B-E8F5E1347E6C}"/>
            </a:ext>
          </a:extLst>
        </xdr:cNvPr>
        <xdr:cNvCxnSpPr/>
      </xdr:nvCxnSpPr>
      <xdr:spPr>
        <a:xfrm flipV="1">
          <a:off x="14084300" y="5526369"/>
          <a:ext cx="711200" cy="7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159095</xdr:rowOff>
    </xdr:from>
    <xdr:to>
      <xdr:col>68</xdr:col>
      <xdr:colOff>123825</xdr:colOff>
      <xdr:row>28</xdr:row>
      <xdr:rowOff>89245</xdr:rowOff>
    </xdr:to>
    <xdr:sp macro="" textlink="">
      <xdr:nvSpPr>
        <xdr:cNvPr id="163" name="楕円 162">
          <a:extLst>
            <a:ext uri="{FF2B5EF4-FFF2-40B4-BE49-F238E27FC236}">
              <a16:creationId xmlns:a16="http://schemas.microsoft.com/office/drawing/2014/main" id="{82C16B50-416E-4ACA-AB81-257E8DDC6924}"/>
            </a:ext>
          </a:extLst>
        </xdr:cNvPr>
        <xdr:cNvSpPr/>
      </xdr:nvSpPr>
      <xdr:spPr>
        <a:xfrm>
          <a:off x="13271500" y="555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28112</xdr:rowOff>
    </xdr:from>
    <xdr:to>
      <xdr:col>72</xdr:col>
      <xdr:colOff>73025</xdr:colOff>
      <xdr:row>28</xdr:row>
      <xdr:rowOff>38445</xdr:rowOff>
    </xdr:to>
    <xdr:cxnSp macro="">
      <xdr:nvCxnSpPr>
        <xdr:cNvPr id="164" name="直線コネクタ 163">
          <a:extLst>
            <a:ext uri="{FF2B5EF4-FFF2-40B4-BE49-F238E27FC236}">
              <a16:creationId xmlns:a16="http://schemas.microsoft.com/office/drawing/2014/main" id="{C9E72F89-DA64-4B24-8577-173E72E48DD7}"/>
            </a:ext>
          </a:extLst>
        </xdr:cNvPr>
        <xdr:cNvCxnSpPr/>
      </xdr:nvCxnSpPr>
      <xdr:spPr>
        <a:xfrm flipV="1">
          <a:off x="13322300" y="5600237"/>
          <a:ext cx="762000" cy="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165109</xdr:rowOff>
    </xdr:from>
    <xdr:to>
      <xdr:col>64</xdr:col>
      <xdr:colOff>123825</xdr:colOff>
      <xdr:row>28</xdr:row>
      <xdr:rowOff>95259</xdr:rowOff>
    </xdr:to>
    <xdr:sp macro="" textlink="">
      <xdr:nvSpPr>
        <xdr:cNvPr id="165" name="楕円 164">
          <a:extLst>
            <a:ext uri="{FF2B5EF4-FFF2-40B4-BE49-F238E27FC236}">
              <a16:creationId xmlns:a16="http://schemas.microsoft.com/office/drawing/2014/main" id="{D05D2351-09C4-4462-8462-F2860472376B}"/>
            </a:ext>
          </a:extLst>
        </xdr:cNvPr>
        <xdr:cNvSpPr/>
      </xdr:nvSpPr>
      <xdr:spPr>
        <a:xfrm>
          <a:off x="12509500" y="55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38445</xdr:rowOff>
    </xdr:from>
    <xdr:to>
      <xdr:col>68</xdr:col>
      <xdr:colOff>73025</xdr:colOff>
      <xdr:row>28</xdr:row>
      <xdr:rowOff>44459</xdr:rowOff>
    </xdr:to>
    <xdr:cxnSp macro="">
      <xdr:nvCxnSpPr>
        <xdr:cNvPr id="166" name="直線コネクタ 165">
          <a:extLst>
            <a:ext uri="{FF2B5EF4-FFF2-40B4-BE49-F238E27FC236}">
              <a16:creationId xmlns:a16="http://schemas.microsoft.com/office/drawing/2014/main" id="{57BE75BD-48C0-4E6A-9099-CBA4D2AB9D33}"/>
            </a:ext>
          </a:extLst>
        </xdr:cNvPr>
        <xdr:cNvCxnSpPr/>
      </xdr:nvCxnSpPr>
      <xdr:spPr>
        <a:xfrm flipV="1">
          <a:off x="12560300" y="5610570"/>
          <a:ext cx="762000" cy="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65795</xdr:rowOff>
    </xdr:from>
    <xdr:to>
      <xdr:col>60</xdr:col>
      <xdr:colOff>123825</xdr:colOff>
      <xdr:row>27</xdr:row>
      <xdr:rowOff>167395</xdr:rowOff>
    </xdr:to>
    <xdr:sp macro="" textlink="">
      <xdr:nvSpPr>
        <xdr:cNvPr id="167" name="楕円 166">
          <a:extLst>
            <a:ext uri="{FF2B5EF4-FFF2-40B4-BE49-F238E27FC236}">
              <a16:creationId xmlns:a16="http://schemas.microsoft.com/office/drawing/2014/main" id="{21E03F6E-0FF6-41A9-A31E-99AC007B75D4}"/>
            </a:ext>
          </a:extLst>
        </xdr:cNvPr>
        <xdr:cNvSpPr/>
      </xdr:nvSpPr>
      <xdr:spPr>
        <a:xfrm>
          <a:off x="11747500" y="54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116595</xdr:rowOff>
    </xdr:from>
    <xdr:to>
      <xdr:col>64</xdr:col>
      <xdr:colOff>73025</xdr:colOff>
      <xdr:row>28</xdr:row>
      <xdr:rowOff>44459</xdr:rowOff>
    </xdr:to>
    <xdr:cxnSp macro="">
      <xdr:nvCxnSpPr>
        <xdr:cNvPr id="168" name="直線コネクタ 167">
          <a:extLst>
            <a:ext uri="{FF2B5EF4-FFF2-40B4-BE49-F238E27FC236}">
              <a16:creationId xmlns:a16="http://schemas.microsoft.com/office/drawing/2014/main" id="{337A61F2-2124-4B83-872A-7DD42F35D33A}"/>
            </a:ext>
          </a:extLst>
        </xdr:cNvPr>
        <xdr:cNvCxnSpPr/>
      </xdr:nvCxnSpPr>
      <xdr:spPr>
        <a:xfrm>
          <a:off x="11798300" y="5517270"/>
          <a:ext cx="762000" cy="9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6957</xdr:rowOff>
    </xdr:from>
    <xdr:ext cx="469744" cy="259045"/>
    <xdr:sp macro="" textlink="">
      <xdr:nvSpPr>
        <xdr:cNvPr id="169" name="n_1aveValue債務償還比率">
          <a:extLst>
            <a:ext uri="{FF2B5EF4-FFF2-40B4-BE49-F238E27FC236}">
              <a16:creationId xmlns:a16="http://schemas.microsoft.com/office/drawing/2014/main" id="{8333368E-89CC-4ADB-80AC-45E0DD375D37}"/>
            </a:ext>
          </a:extLst>
        </xdr:cNvPr>
        <xdr:cNvSpPr txBox="1"/>
      </xdr:nvSpPr>
      <xdr:spPr>
        <a:xfrm>
          <a:off x="13836727" y="626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28393</xdr:rowOff>
    </xdr:from>
    <xdr:ext cx="469744" cy="259045"/>
    <xdr:sp macro="" textlink="">
      <xdr:nvSpPr>
        <xdr:cNvPr id="170" name="n_2aveValue債務償還比率">
          <a:extLst>
            <a:ext uri="{FF2B5EF4-FFF2-40B4-BE49-F238E27FC236}">
              <a16:creationId xmlns:a16="http://schemas.microsoft.com/office/drawing/2014/main" id="{01F12AEA-1F48-442D-AC95-B9F8815E032F}"/>
            </a:ext>
          </a:extLst>
        </xdr:cNvPr>
        <xdr:cNvSpPr txBox="1"/>
      </xdr:nvSpPr>
      <xdr:spPr>
        <a:xfrm>
          <a:off x="13087427" y="628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37954</xdr:rowOff>
    </xdr:from>
    <xdr:ext cx="469744" cy="259045"/>
    <xdr:sp macro="" textlink="">
      <xdr:nvSpPr>
        <xdr:cNvPr id="171" name="n_3aveValue債務償還比率">
          <a:extLst>
            <a:ext uri="{FF2B5EF4-FFF2-40B4-BE49-F238E27FC236}">
              <a16:creationId xmlns:a16="http://schemas.microsoft.com/office/drawing/2014/main" id="{D5C015C5-9FCE-45BE-8DAD-18C2E44FB760}"/>
            </a:ext>
          </a:extLst>
        </xdr:cNvPr>
        <xdr:cNvSpPr txBox="1"/>
      </xdr:nvSpPr>
      <xdr:spPr>
        <a:xfrm>
          <a:off x="12325427" y="629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93625</xdr:rowOff>
    </xdr:from>
    <xdr:ext cx="469744" cy="259045"/>
    <xdr:sp macro="" textlink="">
      <xdr:nvSpPr>
        <xdr:cNvPr id="172" name="n_4aveValue債務償還比率">
          <a:extLst>
            <a:ext uri="{FF2B5EF4-FFF2-40B4-BE49-F238E27FC236}">
              <a16:creationId xmlns:a16="http://schemas.microsoft.com/office/drawing/2014/main" id="{5C7B16DF-86FF-4E0F-BAA0-DEEEB2B585B9}"/>
            </a:ext>
          </a:extLst>
        </xdr:cNvPr>
        <xdr:cNvSpPr txBox="1"/>
      </xdr:nvSpPr>
      <xdr:spPr>
        <a:xfrm>
          <a:off x="11563427" y="635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95439</xdr:rowOff>
    </xdr:from>
    <xdr:ext cx="469744" cy="259045"/>
    <xdr:sp macro="" textlink="">
      <xdr:nvSpPr>
        <xdr:cNvPr id="173" name="n_1mainValue債務償還比率">
          <a:extLst>
            <a:ext uri="{FF2B5EF4-FFF2-40B4-BE49-F238E27FC236}">
              <a16:creationId xmlns:a16="http://schemas.microsoft.com/office/drawing/2014/main" id="{B682A346-62E9-4901-942A-383818AD36A3}"/>
            </a:ext>
          </a:extLst>
        </xdr:cNvPr>
        <xdr:cNvSpPr txBox="1"/>
      </xdr:nvSpPr>
      <xdr:spPr>
        <a:xfrm>
          <a:off x="13836727" y="532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105772</xdr:rowOff>
    </xdr:from>
    <xdr:ext cx="469744" cy="259045"/>
    <xdr:sp macro="" textlink="">
      <xdr:nvSpPr>
        <xdr:cNvPr id="174" name="n_2mainValue債務償還比率">
          <a:extLst>
            <a:ext uri="{FF2B5EF4-FFF2-40B4-BE49-F238E27FC236}">
              <a16:creationId xmlns:a16="http://schemas.microsoft.com/office/drawing/2014/main" id="{CAA98295-6B21-472B-9B56-852D8FF7E8C4}"/>
            </a:ext>
          </a:extLst>
        </xdr:cNvPr>
        <xdr:cNvSpPr txBox="1"/>
      </xdr:nvSpPr>
      <xdr:spPr>
        <a:xfrm>
          <a:off x="13087427" y="533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111786</xdr:rowOff>
    </xdr:from>
    <xdr:ext cx="469744" cy="259045"/>
    <xdr:sp macro="" textlink="">
      <xdr:nvSpPr>
        <xdr:cNvPr id="175" name="n_3mainValue債務償還比率">
          <a:extLst>
            <a:ext uri="{FF2B5EF4-FFF2-40B4-BE49-F238E27FC236}">
              <a16:creationId xmlns:a16="http://schemas.microsoft.com/office/drawing/2014/main" id="{8D69D67E-7E08-41FC-9E64-9629810D7191}"/>
            </a:ext>
          </a:extLst>
        </xdr:cNvPr>
        <xdr:cNvSpPr txBox="1"/>
      </xdr:nvSpPr>
      <xdr:spPr>
        <a:xfrm>
          <a:off x="12325427" y="534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12472</xdr:rowOff>
    </xdr:from>
    <xdr:ext cx="469744" cy="259045"/>
    <xdr:sp macro="" textlink="">
      <xdr:nvSpPr>
        <xdr:cNvPr id="176" name="n_4mainValue債務償還比率">
          <a:extLst>
            <a:ext uri="{FF2B5EF4-FFF2-40B4-BE49-F238E27FC236}">
              <a16:creationId xmlns:a16="http://schemas.microsoft.com/office/drawing/2014/main" id="{2D784D49-2391-4B60-BBE8-581AE088C08A}"/>
            </a:ext>
          </a:extLst>
        </xdr:cNvPr>
        <xdr:cNvSpPr txBox="1"/>
      </xdr:nvSpPr>
      <xdr:spPr>
        <a:xfrm>
          <a:off x="11563427" y="524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7" name="正方形/長方形 176">
          <a:extLst>
            <a:ext uri="{FF2B5EF4-FFF2-40B4-BE49-F238E27FC236}">
              <a16:creationId xmlns:a16="http://schemas.microsoft.com/office/drawing/2014/main" id="{4988A66F-01CE-4084-84C0-A8B8181A8B8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8" name="正方形/長方形 177">
          <a:extLst>
            <a:ext uri="{FF2B5EF4-FFF2-40B4-BE49-F238E27FC236}">
              <a16:creationId xmlns:a16="http://schemas.microsoft.com/office/drawing/2014/main" id="{6E3AFE12-8210-4E34-A514-319DDF5E0A5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9" name="テキスト ボックス 178">
          <a:extLst>
            <a:ext uri="{FF2B5EF4-FFF2-40B4-BE49-F238E27FC236}">
              <a16:creationId xmlns:a16="http://schemas.microsoft.com/office/drawing/2014/main" id="{BA299D4A-2E7E-419A-9CFC-623061FCF62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80" name="テキスト ボックス 179">
          <a:extLst>
            <a:ext uri="{FF2B5EF4-FFF2-40B4-BE49-F238E27FC236}">
              <a16:creationId xmlns:a16="http://schemas.microsoft.com/office/drawing/2014/main" id="{943D7B38-0023-4E54-9F4E-98FDB0CFFFF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81" name="テキスト ボックス 180">
          <a:extLst>
            <a:ext uri="{FF2B5EF4-FFF2-40B4-BE49-F238E27FC236}">
              <a16:creationId xmlns:a16="http://schemas.microsoft.com/office/drawing/2014/main" id="{52A8BEA9-BAA9-4961-9675-E9420B76079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2" name="テキスト ボックス 181">
          <a:extLst>
            <a:ext uri="{FF2B5EF4-FFF2-40B4-BE49-F238E27FC236}">
              <a16:creationId xmlns:a16="http://schemas.microsoft.com/office/drawing/2014/main" id="{9F1BC427-A072-46F6-B705-586B24BFC1A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C90997A-7829-4AD8-BC9C-99885F164D7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7272974-FCB6-42D7-8EA9-E5CB1BE72CD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B0B3C6F-5FFF-4066-BE12-BBCE4D0C34E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AAAB4AA-3C38-4726-AC3B-9922DABDC9B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愛知県長久手市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8838C06-0290-46D5-A06C-A944B901823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96987FE-4205-4178-8D30-A675C324D77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75E76A6-99E3-4217-96BD-40633D55A87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5694200-7E45-4637-BCD3-8CE4C3AC17A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76B1F72-560C-45EC-8D1F-A4AAB70381F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3E26D85-39E1-4CD5-9B2A-B1499502165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60,517
59,523
21.55
23,582,866
22,275,527
1,155,224
12,560,758
10,705,083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AAB52A3-B0DF-4D04-A788-7D5B4BB41F6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3C565DD-4767-4AB4-BA39-77B1B993B9F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E4EF398-9629-4A2B-A41A-8B0CA4F49A9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018BC7F-8540-449A-8B1F-B8586EC6E49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E51CDA4-523F-4178-97D4-F0F366B5C86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8C4DA40-2279-4731-B2C8-5AA9F7D8CE5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956D2B1-68DF-48F3-BC5F-43FF2CB0FF2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0D7D309-5C23-4B55-9772-2363B459634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CD81162-AB47-4C97-8AD7-A053778D31E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2D7485E-239B-4A9A-A836-ACE053DE864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52CC278-9FFF-4600-A792-8DBC26221E8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04BA7E0-B305-4673-A6EB-B622F2C60A2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FA630EE-E489-4266-9CB6-0C3F22FA8B7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44635D3-E2AE-43EF-8DB8-D41F8FEB7B7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E362E1B-94C2-4BBB-AB4F-6018F97932C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8436A0F-FC5F-4D6B-9541-D76837E6D51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19CC768-5A64-4FD1-9E51-82EC7E8D279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20FEFC8-EF8F-43AC-8F63-95F24DE3158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F1E5DF8-1B2A-4BFC-BA6A-612571CE540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184D67F-6B81-4182-AB63-B321CF8DCB3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259E62F-F0DD-4370-BD93-715D89CD00A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12800AA-9ACF-4A9E-A750-0FCBB18C275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95426FB-76EF-4833-9025-638709412A9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93F1164-7557-42E2-A914-1971E15420A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A9BF724-21F5-49B0-B411-446175400D4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2EC2377-4DD8-427A-92DB-9BD6B7C21C2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E49254E-EA5F-4472-8F37-05788FF8754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EA2822D-1DA1-4C64-9C23-E659995E223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A6D24BD-B9BC-4F69-8368-D0915E74DAA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5183D91-CBDB-4E3E-9E9D-29FA6883429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E030017-1129-43A9-8A85-7837F6A6D12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535A1FC-D401-48C4-AD39-9B4F03B320C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F4940606-9F2F-43E6-9BD0-C8B957AAEAC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D104592-BBF5-43E0-A500-CB4ED80E6AE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0862D8B-635A-49D0-B316-6B5B1A82C12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47597F8-7A9F-4A30-A4CD-CFE4EFF5CB5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E07E737-1D14-4F5A-811D-6B9BB7EBB41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963692D0-4611-457D-BFD6-31D8E7AF00D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02A09FA-FB87-4538-989E-AC3FEDD9121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664D26-EA79-44A1-86E7-507A9841C1F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8002242-4B17-49C3-A15E-0878732F796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3E2DBF3-5196-41E9-98C1-1F65B832716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9B81822-B365-4220-84CC-E06327D9801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A5CB339-F992-483F-B564-0F86DB1920A2}"/>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6A14AF3-D34C-48E0-9306-EB50061CFD4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C644A533-65DE-4920-B2C2-131CBE9406E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46226E4E-890F-4EAA-9E7C-239AFAF2B5EC}"/>
            </a:ext>
          </a:extLst>
        </xdr:cNvPr>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a:extLst>
            <a:ext uri="{FF2B5EF4-FFF2-40B4-BE49-F238E27FC236}">
              <a16:creationId xmlns:a16="http://schemas.microsoft.com/office/drawing/2014/main" id="{0194AA92-0128-4AA6-A4F8-142E2AB0B895}"/>
            </a:ext>
          </a:extLst>
        </xdr:cNvPr>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AC912435-5D57-4597-98C8-5FA736B04BAD}"/>
            </a:ext>
          </a:extLst>
        </xdr:cNvPr>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A121EF8F-7F30-4E31-A8C4-3CA21EBBFDC3}"/>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763C879A-BA2F-475F-82AE-B90CFD225196}"/>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a:extLst>
            <a:ext uri="{FF2B5EF4-FFF2-40B4-BE49-F238E27FC236}">
              <a16:creationId xmlns:a16="http://schemas.microsoft.com/office/drawing/2014/main" id="{331FFF96-DA42-4D90-82DC-B31AE8A2C2BA}"/>
            </a:ext>
          </a:extLst>
        </xdr:cNvPr>
        <xdr:cNvSpPr txBox="1"/>
      </xdr:nvSpPr>
      <xdr:spPr>
        <a:xfrm>
          <a:off x="4673600" y="667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a:extLst>
            <a:ext uri="{FF2B5EF4-FFF2-40B4-BE49-F238E27FC236}">
              <a16:creationId xmlns:a16="http://schemas.microsoft.com/office/drawing/2014/main" id="{6F6BB2DD-688E-4379-B2F1-5C451869197A}"/>
            </a:ext>
          </a:extLst>
        </xdr:cNvPr>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a:extLst>
            <a:ext uri="{FF2B5EF4-FFF2-40B4-BE49-F238E27FC236}">
              <a16:creationId xmlns:a16="http://schemas.microsoft.com/office/drawing/2014/main" id="{6D9A1255-9394-464F-A100-F2BD9C0FCB25}"/>
            </a:ext>
          </a:extLst>
        </xdr:cNvPr>
        <xdr:cNvSpPr/>
      </xdr:nvSpPr>
      <xdr:spPr>
        <a:xfrm>
          <a:off x="37465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a:extLst>
            <a:ext uri="{FF2B5EF4-FFF2-40B4-BE49-F238E27FC236}">
              <a16:creationId xmlns:a16="http://schemas.microsoft.com/office/drawing/2014/main" id="{9C670B19-F4CC-4787-B8F7-57681C358BE7}"/>
            </a:ext>
          </a:extLst>
        </xdr:cNvPr>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a:extLst>
            <a:ext uri="{FF2B5EF4-FFF2-40B4-BE49-F238E27FC236}">
              <a16:creationId xmlns:a16="http://schemas.microsoft.com/office/drawing/2014/main" id="{978342DD-70BF-4F98-A048-B14029AB7D90}"/>
            </a:ext>
          </a:extLst>
        </xdr:cNvPr>
        <xdr:cNvSpPr/>
      </xdr:nvSpPr>
      <xdr:spPr>
        <a:xfrm>
          <a:off x="1968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a:extLst>
            <a:ext uri="{FF2B5EF4-FFF2-40B4-BE49-F238E27FC236}">
              <a16:creationId xmlns:a16="http://schemas.microsoft.com/office/drawing/2014/main" id="{FC7FF967-2974-4E98-B447-1756686B48DC}"/>
            </a:ext>
          </a:extLst>
        </xdr:cNvPr>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5C36810-3201-4ACB-B46E-BE5F78E834D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6A3FA29-9B64-490D-A5D2-C7D5CCECBE9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714D596-605B-4419-99AC-ED57B471608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0A86994-D252-4CDB-94FB-613831CBF93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5A1040E-B728-4985-B93C-964B9F35821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121739</xdr:rowOff>
    </xdr:from>
    <xdr:to>
      <xdr:col>24</xdr:col>
      <xdr:colOff>114300</xdr:colOff>
      <xdr:row>38</xdr:row>
      <xdr:rowOff>51888</xdr:rowOff>
    </xdr:to>
    <xdr:sp macro="" textlink="">
      <xdr:nvSpPr>
        <xdr:cNvPr id="74" name="楕円 73">
          <a:extLst>
            <a:ext uri="{FF2B5EF4-FFF2-40B4-BE49-F238E27FC236}">
              <a16:creationId xmlns:a16="http://schemas.microsoft.com/office/drawing/2014/main" id="{DB58B1E1-56A1-4A28-B7E8-A74B9D59596F}"/>
            </a:ext>
          </a:extLst>
        </xdr:cNvPr>
        <xdr:cNvSpPr/>
      </xdr:nvSpPr>
      <xdr:spPr>
        <a:xfrm>
          <a:off x="45847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144616</xdr:rowOff>
    </xdr:from>
    <xdr:ext cx="405111" cy="259045"/>
    <xdr:sp macro="" textlink="">
      <xdr:nvSpPr>
        <xdr:cNvPr id="75" name="【道路】&#10;有形固定資産減価償却率該当値テキスト">
          <a:extLst>
            <a:ext uri="{FF2B5EF4-FFF2-40B4-BE49-F238E27FC236}">
              <a16:creationId xmlns:a16="http://schemas.microsoft.com/office/drawing/2014/main" id="{3032DE92-476B-4EF1-B38A-806757424D7F}"/>
            </a:ext>
          </a:extLst>
        </xdr:cNvPr>
        <xdr:cNvSpPr txBox="1"/>
      </xdr:nvSpPr>
      <xdr:spPr>
        <a:xfrm>
          <a:off x="4673600" y="6316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89081</xdr:rowOff>
    </xdr:from>
    <xdr:to>
      <xdr:col>20</xdr:col>
      <xdr:colOff>38100</xdr:colOff>
      <xdr:row>38</xdr:row>
      <xdr:rowOff>19231</xdr:rowOff>
    </xdr:to>
    <xdr:sp macro="" textlink="">
      <xdr:nvSpPr>
        <xdr:cNvPr id="76" name="楕円 75">
          <a:extLst>
            <a:ext uri="{FF2B5EF4-FFF2-40B4-BE49-F238E27FC236}">
              <a16:creationId xmlns:a16="http://schemas.microsoft.com/office/drawing/2014/main" id="{5F27C520-7A9A-4CBB-AE86-3BEAC23746E9}"/>
            </a:ext>
          </a:extLst>
        </xdr:cNvPr>
        <xdr:cNvSpPr/>
      </xdr:nvSpPr>
      <xdr:spPr>
        <a:xfrm>
          <a:off x="37465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139881</xdr:rowOff>
    </xdr:from>
    <xdr:to>
      <xdr:col>24</xdr:col>
      <xdr:colOff>63500</xdr:colOff>
      <xdr:row>38</xdr:row>
      <xdr:rowOff>1088</xdr:rowOff>
    </xdr:to>
    <xdr:cxnSp macro="">
      <xdr:nvCxnSpPr>
        <xdr:cNvPr id="77" name="直線コネクタ 76">
          <a:extLst>
            <a:ext uri="{FF2B5EF4-FFF2-40B4-BE49-F238E27FC236}">
              <a16:creationId xmlns:a16="http://schemas.microsoft.com/office/drawing/2014/main" id="{741CDEB3-1B5E-4CEB-9FAA-17A8E84D8396}"/>
            </a:ext>
          </a:extLst>
        </xdr:cNvPr>
        <xdr:cNvCxnSpPr/>
      </xdr:nvCxnSpPr>
      <xdr:spPr>
        <a:xfrm>
          <a:off x="3797300" y="648353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72753</xdr:rowOff>
    </xdr:from>
    <xdr:to>
      <xdr:col>15</xdr:col>
      <xdr:colOff>101600</xdr:colOff>
      <xdr:row>38</xdr:row>
      <xdr:rowOff>2903</xdr:rowOff>
    </xdr:to>
    <xdr:sp macro="" textlink="">
      <xdr:nvSpPr>
        <xdr:cNvPr id="78" name="楕円 77">
          <a:extLst>
            <a:ext uri="{FF2B5EF4-FFF2-40B4-BE49-F238E27FC236}">
              <a16:creationId xmlns:a16="http://schemas.microsoft.com/office/drawing/2014/main" id="{B1A3ED37-F29B-481B-A88A-6100F7623984}"/>
            </a:ext>
          </a:extLst>
        </xdr:cNvPr>
        <xdr:cNvSpPr/>
      </xdr:nvSpPr>
      <xdr:spPr>
        <a:xfrm>
          <a:off x="28575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123553</xdr:rowOff>
    </xdr:from>
    <xdr:to>
      <xdr:col>19</xdr:col>
      <xdr:colOff>177800</xdr:colOff>
      <xdr:row>37</xdr:row>
      <xdr:rowOff>139881</xdr:rowOff>
    </xdr:to>
    <xdr:cxnSp macro="">
      <xdr:nvCxnSpPr>
        <xdr:cNvPr id="79" name="直線コネクタ 78">
          <a:extLst>
            <a:ext uri="{FF2B5EF4-FFF2-40B4-BE49-F238E27FC236}">
              <a16:creationId xmlns:a16="http://schemas.microsoft.com/office/drawing/2014/main" id="{C3DB0D12-AE5E-4085-A484-5DD937D7BEE5}"/>
            </a:ext>
          </a:extLst>
        </xdr:cNvPr>
        <xdr:cNvCxnSpPr/>
      </xdr:nvCxnSpPr>
      <xdr:spPr>
        <a:xfrm>
          <a:off x="2908300" y="646720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49893</xdr:rowOff>
    </xdr:from>
    <xdr:to>
      <xdr:col>10</xdr:col>
      <xdr:colOff>165100</xdr:colOff>
      <xdr:row>37</xdr:row>
      <xdr:rowOff>151493</xdr:rowOff>
    </xdr:to>
    <xdr:sp macro="" textlink="">
      <xdr:nvSpPr>
        <xdr:cNvPr id="80" name="楕円 79">
          <a:extLst>
            <a:ext uri="{FF2B5EF4-FFF2-40B4-BE49-F238E27FC236}">
              <a16:creationId xmlns:a16="http://schemas.microsoft.com/office/drawing/2014/main" id="{CF3085FE-D5CE-4FEE-96E2-A29710300FC9}"/>
            </a:ext>
          </a:extLst>
        </xdr:cNvPr>
        <xdr:cNvSpPr/>
      </xdr:nvSpPr>
      <xdr:spPr>
        <a:xfrm>
          <a:off x="1968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100693</xdr:rowOff>
    </xdr:from>
    <xdr:to>
      <xdr:col>15</xdr:col>
      <xdr:colOff>50800</xdr:colOff>
      <xdr:row>37</xdr:row>
      <xdr:rowOff>123553</xdr:rowOff>
    </xdr:to>
    <xdr:cxnSp macro="">
      <xdr:nvCxnSpPr>
        <xdr:cNvPr id="81" name="直線コネクタ 80">
          <a:extLst>
            <a:ext uri="{FF2B5EF4-FFF2-40B4-BE49-F238E27FC236}">
              <a16:creationId xmlns:a16="http://schemas.microsoft.com/office/drawing/2014/main" id="{616CD6CB-F7E5-4505-86B4-3DAFE16C1337}"/>
            </a:ext>
          </a:extLst>
        </xdr:cNvPr>
        <xdr:cNvCxnSpPr/>
      </xdr:nvCxnSpPr>
      <xdr:spPr>
        <a:xfrm>
          <a:off x="2019300" y="644434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18869</xdr:rowOff>
    </xdr:from>
    <xdr:to>
      <xdr:col>6</xdr:col>
      <xdr:colOff>38100</xdr:colOff>
      <xdr:row>37</xdr:row>
      <xdr:rowOff>120469</xdr:rowOff>
    </xdr:to>
    <xdr:sp macro="" textlink="">
      <xdr:nvSpPr>
        <xdr:cNvPr id="82" name="楕円 81">
          <a:extLst>
            <a:ext uri="{FF2B5EF4-FFF2-40B4-BE49-F238E27FC236}">
              <a16:creationId xmlns:a16="http://schemas.microsoft.com/office/drawing/2014/main" id="{19C8D8ED-7397-409E-8A9C-CE04FD5CECBA}"/>
            </a:ext>
          </a:extLst>
        </xdr:cNvPr>
        <xdr:cNvSpPr/>
      </xdr:nvSpPr>
      <xdr:spPr>
        <a:xfrm>
          <a:off x="10795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69669</xdr:rowOff>
    </xdr:from>
    <xdr:to>
      <xdr:col>10</xdr:col>
      <xdr:colOff>114300</xdr:colOff>
      <xdr:row>37</xdr:row>
      <xdr:rowOff>100693</xdr:rowOff>
    </xdr:to>
    <xdr:cxnSp macro="">
      <xdr:nvCxnSpPr>
        <xdr:cNvPr id="83" name="直線コネクタ 82">
          <a:extLst>
            <a:ext uri="{FF2B5EF4-FFF2-40B4-BE49-F238E27FC236}">
              <a16:creationId xmlns:a16="http://schemas.microsoft.com/office/drawing/2014/main" id="{5E409A94-928F-4379-9544-D59BA2799F69}"/>
            </a:ext>
          </a:extLst>
        </xdr:cNvPr>
        <xdr:cNvCxnSpPr/>
      </xdr:nvCxnSpPr>
      <xdr:spPr>
        <a:xfrm>
          <a:off x="1130300" y="641331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65876</xdr:rowOff>
    </xdr:from>
    <xdr:ext cx="405111" cy="259045"/>
    <xdr:sp macro="" textlink="">
      <xdr:nvSpPr>
        <xdr:cNvPr id="84" name="n_1aveValue【道路】&#10;有形固定資産減価償却率">
          <a:extLst>
            <a:ext uri="{FF2B5EF4-FFF2-40B4-BE49-F238E27FC236}">
              <a16:creationId xmlns:a16="http://schemas.microsoft.com/office/drawing/2014/main" id="{31A7461F-C7C6-4949-B92F-3A054A279DC8}"/>
            </a:ext>
          </a:extLst>
        </xdr:cNvPr>
        <xdr:cNvSpPr txBox="1"/>
      </xdr:nvSpPr>
      <xdr:spPr>
        <a:xfrm>
          <a:off x="35820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38117</xdr:rowOff>
    </xdr:from>
    <xdr:ext cx="405111" cy="259045"/>
    <xdr:sp macro="" textlink="">
      <xdr:nvSpPr>
        <xdr:cNvPr id="85" name="n_2aveValue【道路】&#10;有形固定資産減価償却率">
          <a:extLst>
            <a:ext uri="{FF2B5EF4-FFF2-40B4-BE49-F238E27FC236}">
              <a16:creationId xmlns:a16="http://schemas.microsoft.com/office/drawing/2014/main" id="{A9D2E8D7-A922-4C48-8AD9-6EBE5471376A}"/>
            </a:ext>
          </a:extLst>
        </xdr:cNvPr>
        <xdr:cNvSpPr txBox="1"/>
      </xdr:nvSpPr>
      <xdr:spPr>
        <a:xfrm>
          <a:off x="2705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16890</xdr:rowOff>
    </xdr:from>
    <xdr:ext cx="405111" cy="259045"/>
    <xdr:sp macro="" textlink="">
      <xdr:nvSpPr>
        <xdr:cNvPr id="86" name="n_3aveValue【道路】&#10;有形固定資産減価償却率">
          <a:extLst>
            <a:ext uri="{FF2B5EF4-FFF2-40B4-BE49-F238E27FC236}">
              <a16:creationId xmlns:a16="http://schemas.microsoft.com/office/drawing/2014/main" id="{71DA5854-44F3-437F-92E7-0463EE89881F}"/>
            </a:ext>
          </a:extLst>
        </xdr:cNvPr>
        <xdr:cNvSpPr txBox="1"/>
      </xdr:nvSpPr>
      <xdr:spPr>
        <a:xfrm>
          <a:off x="1816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165480</xdr:rowOff>
    </xdr:from>
    <xdr:ext cx="405111" cy="259045"/>
    <xdr:sp macro="" textlink="">
      <xdr:nvSpPr>
        <xdr:cNvPr id="87" name="n_4aveValue【道路】&#10;有形固定資産減価償却率">
          <a:extLst>
            <a:ext uri="{FF2B5EF4-FFF2-40B4-BE49-F238E27FC236}">
              <a16:creationId xmlns:a16="http://schemas.microsoft.com/office/drawing/2014/main" id="{AAD80ACF-3D00-4288-B114-4C0996B297FD}"/>
            </a:ext>
          </a:extLst>
        </xdr:cNvPr>
        <xdr:cNvSpPr txBox="1"/>
      </xdr:nvSpPr>
      <xdr:spPr>
        <a:xfrm>
          <a:off x="927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35758</xdr:rowOff>
    </xdr:from>
    <xdr:ext cx="405111" cy="259045"/>
    <xdr:sp macro="" textlink="">
      <xdr:nvSpPr>
        <xdr:cNvPr id="88" name="n_1mainValue【道路】&#10;有形固定資産減価償却率">
          <a:extLst>
            <a:ext uri="{FF2B5EF4-FFF2-40B4-BE49-F238E27FC236}">
              <a16:creationId xmlns:a16="http://schemas.microsoft.com/office/drawing/2014/main" id="{140611D5-DDB8-4544-BD20-29E7942BB630}"/>
            </a:ext>
          </a:extLst>
        </xdr:cNvPr>
        <xdr:cNvSpPr txBox="1"/>
      </xdr:nvSpPr>
      <xdr:spPr>
        <a:xfrm>
          <a:off x="35820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19430</xdr:rowOff>
    </xdr:from>
    <xdr:ext cx="405111" cy="259045"/>
    <xdr:sp macro="" textlink="">
      <xdr:nvSpPr>
        <xdr:cNvPr id="89" name="n_2mainValue【道路】&#10;有形固定資産減価償却率">
          <a:extLst>
            <a:ext uri="{FF2B5EF4-FFF2-40B4-BE49-F238E27FC236}">
              <a16:creationId xmlns:a16="http://schemas.microsoft.com/office/drawing/2014/main" id="{79D2328E-5F80-452B-8498-103E26BA4D9D}"/>
            </a:ext>
          </a:extLst>
        </xdr:cNvPr>
        <xdr:cNvSpPr txBox="1"/>
      </xdr:nvSpPr>
      <xdr:spPr>
        <a:xfrm>
          <a:off x="2705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168020</xdr:rowOff>
    </xdr:from>
    <xdr:ext cx="405111" cy="259045"/>
    <xdr:sp macro="" textlink="">
      <xdr:nvSpPr>
        <xdr:cNvPr id="90" name="n_3mainValue【道路】&#10;有形固定資産減価償却率">
          <a:extLst>
            <a:ext uri="{FF2B5EF4-FFF2-40B4-BE49-F238E27FC236}">
              <a16:creationId xmlns:a16="http://schemas.microsoft.com/office/drawing/2014/main" id="{57AC102B-D8B5-49D1-9F46-07C41C45663C}"/>
            </a:ext>
          </a:extLst>
        </xdr:cNvPr>
        <xdr:cNvSpPr txBox="1"/>
      </xdr:nvSpPr>
      <xdr:spPr>
        <a:xfrm>
          <a:off x="181674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136996</xdr:rowOff>
    </xdr:from>
    <xdr:ext cx="405111" cy="259045"/>
    <xdr:sp macro="" textlink="">
      <xdr:nvSpPr>
        <xdr:cNvPr id="91" name="n_4mainValue【道路】&#10;有形固定資産減価償却率">
          <a:extLst>
            <a:ext uri="{FF2B5EF4-FFF2-40B4-BE49-F238E27FC236}">
              <a16:creationId xmlns:a16="http://schemas.microsoft.com/office/drawing/2014/main" id="{560FBE0D-1B28-4B6C-9034-6217D9A74F0E}"/>
            </a:ext>
          </a:extLst>
        </xdr:cNvPr>
        <xdr:cNvSpPr txBox="1"/>
      </xdr:nvSpPr>
      <xdr:spPr>
        <a:xfrm>
          <a:off x="927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6F13130B-0874-4CA3-A04F-B5EEF978835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B264E33-E56E-48C9-8EFD-581C9008DF6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ECB2DE7B-BA96-4357-BF7D-308B063FE2A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C5A3BDEC-7208-4DEB-BC6A-801D308810B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63183E97-495C-44F8-BD0B-28C3B6EE389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F52E4AF-A931-4449-BF18-C14F72382D6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520B2E92-B927-4070-A53E-8725FEE136C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C63DDEC6-206C-4656-B237-33C27BAB21C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A015ECA6-7145-44F4-B5CE-4C08EDC8750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89F9E31E-4017-4BEE-81E7-C23934D5B33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D63DFD61-6739-41F6-B170-6B5AEC24B1D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8C86B182-FF8E-4106-BED4-E37DE0B2124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4AC9A413-A7F6-4BF0-B209-91D5A540926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455AF962-3F30-4869-86D6-8D690BCC25DB}"/>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C1E03992-FD70-44D4-90C4-1CC89B3CAD1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A88F62C4-A510-4646-932E-5E6412F207A7}"/>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D07F97C0-9DED-4BB1-A372-DB91DB54611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2A95CB6A-0A8F-4EB8-8B26-EE5146939A2E}"/>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9B336080-08E8-481F-9C91-1EC80F2A447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88C35358-43FF-465D-B32C-995EE6566FF7}"/>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7CD0D9A5-2902-499D-810F-AFC214C09B0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3C7FDB28-0415-4124-AC8B-CDA3630EAC68}"/>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DDA1044F-8082-4A66-8340-C686EEEC1DC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a:extLst>
            <a:ext uri="{FF2B5EF4-FFF2-40B4-BE49-F238E27FC236}">
              <a16:creationId xmlns:a16="http://schemas.microsoft.com/office/drawing/2014/main" id="{FAE7348A-CC48-4EB2-99AE-76EA11959C7D}"/>
            </a:ext>
          </a:extLst>
        </xdr:cNvPr>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a:extLst>
            <a:ext uri="{FF2B5EF4-FFF2-40B4-BE49-F238E27FC236}">
              <a16:creationId xmlns:a16="http://schemas.microsoft.com/office/drawing/2014/main" id="{1FC574DC-62CC-492D-8DE8-39B4AA8BF36A}"/>
            </a:ext>
          </a:extLst>
        </xdr:cNvPr>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a:extLst>
            <a:ext uri="{FF2B5EF4-FFF2-40B4-BE49-F238E27FC236}">
              <a16:creationId xmlns:a16="http://schemas.microsoft.com/office/drawing/2014/main" id="{8BAEC98C-5A28-434E-9F2A-7FE8A619CECE}"/>
            </a:ext>
          </a:extLst>
        </xdr:cNvPr>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a:extLst>
            <a:ext uri="{FF2B5EF4-FFF2-40B4-BE49-F238E27FC236}">
              <a16:creationId xmlns:a16="http://schemas.microsoft.com/office/drawing/2014/main" id="{8E1B3B1A-EA4F-4B94-BBA7-9F8EEC990D91}"/>
            </a:ext>
          </a:extLst>
        </xdr:cNvPr>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a:extLst>
            <a:ext uri="{FF2B5EF4-FFF2-40B4-BE49-F238E27FC236}">
              <a16:creationId xmlns:a16="http://schemas.microsoft.com/office/drawing/2014/main" id="{166251F6-E617-4540-B763-D83DFBA63E5A}"/>
            </a:ext>
          </a:extLst>
        </xdr:cNvPr>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57193</xdr:rowOff>
    </xdr:from>
    <xdr:ext cx="469744" cy="259045"/>
    <xdr:sp macro="" textlink="">
      <xdr:nvSpPr>
        <xdr:cNvPr id="120" name="【道路】&#10;一人当たり延長平均値テキスト">
          <a:extLst>
            <a:ext uri="{FF2B5EF4-FFF2-40B4-BE49-F238E27FC236}">
              <a16:creationId xmlns:a16="http://schemas.microsoft.com/office/drawing/2014/main" id="{D22B7162-0F56-4B6C-A099-23303665AA32}"/>
            </a:ext>
          </a:extLst>
        </xdr:cNvPr>
        <xdr:cNvSpPr txBox="1"/>
      </xdr:nvSpPr>
      <xdr:spPr>
        <a:xfrm>
          <a:off x="10515600" y="6743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a:extLst>
            <a:ext uri="{FF2B5EF4-FFF2-40B4-BE49-F238E27FC236}">
              <a16:creationId xmlns:a16="http://schemas.microsoft.com/office/drawing/2014/main" id="{9CC2E0B8-C824-467F-AE44-34B466602531}"/>
            </a:ext>
          </a:extLst>
        </xdr:cNvPr>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a:extLst>
            <a:ext uri="{FF2B5EF4-FFF2-40B4-BE49-F238E27FC236}">
              <a16:creationId xmlns:a16="http://schemas.microsoft.com/office/drawing/2014/main" id="{8A95AEC3-8918-4EEA-8AA7-2D4B4884F920}"/>
            </a:ext>
          </a:extLst>
        </xdr:cNvPr>
        <xdr:cNvSpPr/>
      </xdr:nvSpPr>
      <xdr:spPr>
        <a:xfrm>
          <a:off x="9588500" y="69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a:extLst>
            <a:ext uri="{FF2B5EF4-FFF2-40B4-BE49-F238E27FC236}">
              <a16:creationId xmlns:a16="http://schemas.microsoft.com/office/drawing/2014/main" id="{2E700144-B3A3-424F-9ED6-89323E5191AD}"/>
            </a:ext>
          </a:extLst>
        </xdr:cNvPr>
        <xdr:cNvSpPr/>
      </xdr:nvSpPr>
      <xdr:spPr>
        <a:xfrm>
          <a:off x="8699500" y="690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a:extLst>
            <a:ext uri="{FF2B5EF4-FFF2-40B4-BE49-F238E27FC236}">
              <a16:creationId xmlns:a16="http://schemas.microsoft.com/office/drawing/2014/main" id="{78345045-46B1-4E5E-A415-E340B3A629CB}"/>
            </a:ext>
          </a:extLst>
        </xdr:cNvPr>
        <xdr:cNvSpPr/>
      </xdr:nvSpPr>
      <xdr:spPr>
        <a:xfrm>
          <a:off x="7810500" y="69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a:extLst>
            <a:ext uri="{FF2B5EF4-FFF2-40B4-BE49-F238E27FC236}">
              <a16:creationId xmlns:a16="http://schemas.microsoft.com/office/drawing/2014/main" id="{92D92CF1-3789-4D00-9108-2915795AD604}"/>
            </a:ext>
          </a:extLst>
        </xdr:cNvPr>
        <xdr:cNvSpPr/>
      </xdr:nvSpPr>
      <xdr:spPr>
        <a:xfrm>
          <a:off x="6921500" y="69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5BDFE41-C74E-4EF0-B357-969C500A1E0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FD6307B-F0DF-44E3-86B6-C185F9DAD33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AEE269B-7534-4807-B068-0D98CBF2C66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BB65E5E-B2DB-433E-B135-745C83CAA0F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81F9B487-21C5-42BA-B908-5EFD70DDDF5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17208</xdr:rowOff>
    </xdr:from>
    <xdr:to>
      <xdr:col>55</xdr:col>
      <xdr:colOff>50800</xdr:colOff>
      <xdr:row>41</xdr:row>
      <xdr:rowOff>118808</xdr:rowOff>
    </xdr:to>
    <xdr:sp macro="" textlink="">
      <xdr:nvSpPr>
        <xdr:cNvPr id="131" name="楕円 130">
          <a:extLst>
            <a:ext uri="{FF2B5EF4-FFF2-40B4-BE49-F238E27FC236}">
              <a16:creationId xmlns:a16="http://schemas.microsoft.com/office/drawing/2014/main" id="{9C7310C5-1210-4E13-88E9-0D6A6DDCC5D6}"/>
            </a:ext>
          </a:extLst>
        </xdr:cNvPr>
        <xdr:cNvSpPr/>
      </xdr:nvSpPr>
      <xdr:spPr>
        <a:xfrm>
          <a:off x="10426700" y="704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103585</xdr:rowOff>
    </xdr:from>
    <xdr:ext cx="469744" cy="259045"/>
    <xdr:sp macro="" textlink="">
      <xdr:nvSpPr>
        <xdr:cNvPr id="132" name="【道路】&#10;一人当たり延長該当値テキスト">
          <a:extLst>
            <a:ext uri="{FF2B5EF4-FFF2-40B4-BE49-F238E27FC236}">
              <a16:creationId xmlns:a16="http://schemas.microsoft.com/office/drawing/2014/main" id="{9E6C691F-CEE9-42E8-968E-0330E0808646}"/>
            </a:ext>
          </a:extLst>
        </xdr:cNvPr>
        <xdr:cNvSpPr txBox="1"/>
      </xdr:nvSpPr>
      <xdr:spPr>
        <a:xfrm>
          <a:off x="10515600" y="696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18771</xdr:rowOff>
    </xdr:from>
    <xdr:to>
      <xdr:col>50</xdr:col>
      <xdr:colOff>165100</xdr:colOff>
      <xdr:row>41</xdr:row>
      <xdr:rowOff>120371</xdr:rowOff>
    </xdr:to>
    <xdr:sp macro="" textlink="">
      <xdr:nvSpPr>
        <xdr:cNvPr id="133" name="楕円 132">
          <a:extLst>
            <a:ext uri="{FF2B5EF4-FFF2-40B4-BE49-F238E27FC236}">
              <a16:creationId xmlns:a16="http://schemas.microsoft.com/office/drawing/2014/main" id="{A1E723C2-8673-4746-94BC-34A72326A2C9}"/>
            </a:ext>
          </a:extLst>
        </xdr:cNvPr>
        <xdr:cNvSpPr/>
      </xdr:nvSpPr>
      <xdr:spPr>
        <a:xfrm>
          <a:off x="9588500" y="70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68008</xdr:rowOff>
    </xdr:from>
    <xdr:to>
      <xdr:col>55</xdr:col>
      <xdr:colOff>0</xdr:colOff>
      <xdr:row>41</xdr:row>
      <xdr:rowOff>69571</xdr:rowOff>
    </xdr:to>
    <xdr:cxnSp macro="">
      <xdr:nvCxnSpPr>
        <xdr:cNvPr id="134" name="直線コネクタ 133">
          <a:extLst>
            <a:ext uri="{FF2B5EF4-FFF2-40B4-BE49-F238E27FC236}">
              <a16:creationId xmlns:a16="http://schemas.microsoft.com/office/drawing/2014/main" id="{2B0E2CBA-B620-4BCB-B70A-CEE3CFB59D8D}"/>
            </a:ext>
          </a:extLst>
        </xdr:cNvPr>
        <xdr:cNvCxnSpPr/>
      </xdr:nvCxnSpPr>
      <xdr:spPr>
        <a:xfrm flipV="1">
          <a:off x="9639300" y="7097458"/>
          <a:ext cx="8382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17361</xdr:rowOff>
    </xdr:from>
    <xdr:to>
      <xdr:col>46</xdr:col>
      <xdr:colOff>38100</xdr:colOff>
      <xdr:row>41</xdr:row>
      <xdr:rowOff>118961</xdr:rowOff>
    </xdr:to>
    <xdr:sp macro="" textlink="">
      <xdr:nvSpPr>
        <xdr:cNvPr id="135" name="楕円 134">
          <a:extLst>
            <a:ext uri="{FF2B5EF4-FFF2-40B4-BE49-F238E27FC236}">
              <a16:creationId xmlns:a16="http://schemas.microsoft.com/office/drawing/2014/main" id="{EA544313-4800-4C44-BBEB-1726EF099B4C}"/>
            </a:ext>
          </a:extLst>
        </xdr:cNvPr>
        <xdr:cNvSpPr/>
      </xdr:nvSpPr>
      <xdr:spPr>
        <a:xfrm>
          <a:off x="8699500" y="704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68161</xdr:rowOff>
    </xdr:from>
    <xdr:to>
      <xdr:col>50</xdr:col>
      <xdr:colOff>114300</xdr:colOff>
      <xdr:row>41</xdr:row>
      <xdr:rowOff>69571</xdr:rowOff>
    </xdr:to>
    <xdr:cxnSp macro="">
      <xdr:nvCxnSpPr>
        <xdr:cNvPr id="136" name="直線コネクタ 135">
          <a:extLst>
            <a:ext uri="{FF2B5EF4-FFF2-40B4-BE49-F238E27FC236}">
              <a16:creationId xmlns:a16="http://schemas.microsoft.com/office/drawing/2014/main" id="{144B9A61-BE3D-4964-959B-090DC290B838}"/>
            </a:ext>
          </a:extLst>
        </xdr:cNvPr>
        <xdr:cNvCxnSpPr/>
      </xdr:nvCxnSpPr>
      <xdr:spPr>
        <a:xfrm>
          <a:off x="8750300" y="7097611"/>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15113</xdr:rowOff>
    </xdr:from>
    <xdr:to>
      <xdr:col>41</xdr:col>
      <xdr:colOff>101600</xdr:colOff>
      <xdr:row>41</xdr:row>
      <xdr:rowOff>116713</xdr:rowOff>
    </xdr:to>
    <xdr:sp macro="" textlink="">
      <xdr:nvSpPr>
        <xdr:cNvPr id="137" name="楕円 136">
          <a:extLst>
            <a:ext uri="{FF2B5EF4-FFF2-40B4-BE49-F238E27FC236}">
              <a16:creationId xmlns:a16="http://schemas.microsoft.com/office/drawing/2014/main" id="{90C6934A-0D5C-492F-AA95-8DEAAAA9833D}"/>
            </a:ext>
          </a:extLst>
        </xdr:cNvPr>
        <xdr:cNvSpPr/>
      </xdr:nvSpPr>
      <xdr:spPr>
        <a:xfrm>
          <a:off x="7810500" y="704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65913</xdr:rowOff>
    </xdr:from>
    <xdr:to>
      <xdr:col>45</xdr:col>
      <xdr:colOff>177800</xdr:colOff>
      <xdr:row>41</xdr:row>
      <xdr:rowOff>68161</xdr:rowOff>
    </xdr:to>
    <xdr:cxnSp macro="">
      <xdr:nvCxnSpPr>
        <xdr:cNvPr id="138" name="直線コネクタ 137">
          <a:extLst>
            <a:ext uri="{FF2B5EF4-FFF2-40B4-BE49-F238E27FC236}">
              <a16:creationId xmlns:a16="http://schemas.microsoft.com/office/drawing/2014/main" id="{0267339A-CEFC-4D00-B968-ACD3A1261C9D}"/>
            </a:ext>
          </a:extLst>
        </xdr:cNvPr>
        <xdr:cNvCxnSpPr/>
      </xdr:nvCxnSpPr>
      <xdr:spPr>
        <a:xfrm>
          <a:off x="7861300" y="7095363"/>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12446</xdr:rowOff>
    </xdr:from>
    <xdr:to>
      <xdr:col>36</xdr:col>
      <xdr:colOff>165100</xdr:colOff>
      <xdr:row>41</xdr:row>
      <xdr:rowOff>114046</xdr:rowOff>
    </xdr:to>
    <xdr:sp macro="" textlink="">
      <xdr:nvSpPr>
        <xdr:cNvPr id="139" name="楕円 138">
          <a:extLst>
            <a:ext uri="{FF2B5EF4-FFF2-40B4-BE49-F238E27FC236}">
              <a16:creationId xmlns:a16="http://schemas.microsoft.com/office/drawing/2014/main" id="{5B077660-A024-4A50-9729-65DBFA772A86}"/>
            </a:ext>
          </a:extLst>
        </xdr:cNvPr>
        <xdr:cNvSpPr/>
      </xdr:nvSpPr>
      <xdr:spPr>
        <a:xfrm>
          <a:off x="6921500" y="704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63246</xdr:rowOff>
    </xdr:from>
    <xdr:to>
      <xdr:col>41</xdr:col>
      <xdr:colOff>50800</xdr:colOff>
      <xdr:row>41</xdr:row>
      <xdr:rowOff>65913</xdr:rowOff>
    </xdr:to>
    <xdr:cxnSp macro="">
      <xdr:nvCxnSpPr>
        <xdr:cNvPr id="140" name="直線コネクタ 139">
          <a:extLst>
            <a:ext uri="{FF2B5EF4-FFF2-40B4-BE49-F238E27FC236}">
              <a16:creationId xmlns:a16="http://schemas.microsoft.com/office/drawing/2014/main" id="{741D6D01-1523-49D5-A6D0-5B776601498A}"/>
            </a:ext>
          </a:extLst>
        </xdr:cNvPr>
        <xdr:cNvCxnSpPr/>
      </xdr:nvCxnSpPr>
      <xdr:spPr>
        <a:xfrm>
          <a:off x="6972300" y="709269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168063</xdr:rowOff>
    </xdr:from>
    <xdr:ext cx="469744" cy="259045"/>
    <xdr:sp macro="" textlink="">
      <xdr:nvSpPr>
        <xdr:cNvPr id="141" name="n_1aveValue【道路】&#10;一人当たり延長">
          <a:extLst>
            <a:ext uri="{FF2B5EF4-FFF2-40B4-BE49-F238E27FC236}">
              <a16:creationId xmlns:a16="http://schemas.microsoft.com/office/drawing/2014/main" id="{6CF1E689-896A-4742-9AA4-CDC5A69135A8}"/>
            </a:ext>
          </a:extLst>
        </xdr:cNvPr>
        <xdr:cNvSpPr txBox="1"/>
      </xdr:nvSpPr>
      <xdr:spPr>
        <a:xfrm>
          <a:off x="9391727" y="668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168026</xdr:rowOff>
    </xdr:from>
    <xdr:ext cx="469744" cy="259045"/>
    <xdr:sp macro="" textlink="">
      <xdr:nvSpPr>
        <xdr:cNvPr id="142" name="n_2aveValue【道路】&#10;一人当たり延長">
          <a:extLst>
            <a:ext uri="{FF2B5EF4-FFF2-40B4-BE49-F238E27FC236}">
              <a16:creationId xmlns:a16="http://schemas.microsoft.com/office/drawing/2014/main" id="{5B1D3581-D447-442E-B358-00974DA2D2B0}"/>
            </a:ext>
          </a:extLst>
        </xdr:cNvPr>
        <xdr:cNvSpPr txBox="1"/>
      </xdr:nvSpPr>
      <xdr:spPr>
        <a:xfrm>
          <a:off x="8515427" y="668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2176</xdr:rowOff>
    </xdr:from>
    <xdr:ext cx="469744" cy="259045"/>
    <xdr:sp macro="" textlink="">
      <xdr:nvSpPr>
        <xdr:cNvPr id="143" name="n_3aveValue【道路】&#10;一人当たり延長">
          <a:extLst>
            <a:ext uri="{FF2B5EF4-FFF2-40B4-BE49-F238E27FC236}">
              <a16:creationId xmlns:a16="http://schemas.microsoft.com/office/drawing/2014/main" id="{B2B1B91C-24DD-468E-9B87-18B6A2B6E7E5}"/>
            </a:ext>
          </a:extLst>
        </xdr:cNvPr>
        <xdr:cNvSpPr txBox="1"/>
      </xdr:nvSpPr>
      <xdr:spPr>
        <a:xfrm>
          <a:off x="7626427" y="668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1033</xdr:rowOff>
    </xdr:from>
    <xdr:ext cx="469744" cy="259045"/>
    <xdr:sp macro="" textlink="">
      <xdr:nvSpPr>
        <xdr:cNvPr id="144" name="n_4aveValue【道路】&#10;一人当たり延長">
          <a:extLst>
            <a:ext uri="{FF2B5EF4-FFF2-40B4-BE49-F238E27FC236}">
              <a16:creationId xmlns:a16="http://schemas.microsoft.com/office/drawing/2014/main" id="{ECC67EC4-8693-4B5A-9B18-B6A013600FEA}"/>
            </a:ext>
          </a:extLst>
        </xdr:cNvPr>
        <xdr:cNvSpPr txBox="1"/>
      </xdr:nvSpPr>
      <xdr:spPr>
        <a:xfrm>
          <a:off x="6737427" y="668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111498</xdr:rowOff>
    </xdr:from>
    <xdr:ext cx="469744" cy="259045"/>
    <xdr:sp macro="" textlink="">
      <xdr:nvSpPr>
        <xdr:cNvPr id="145" name="n_1mainValue【道路】&#10;一人当たり延長">
          <a:extLst>
            <a:ext uri="{FF2B5EF4-FFF2-40B4-BE49-F238E27FC236}">
              <a16:creationId xmlns:a16="http://schemas.microsoft.com/office/drawing/2014/main" id="{04013CAD-20E7-4A14-B449-C2C1E9CA1E46}"/>
            </a:ext>
          </a:extLst>
        </xdr:cNvPr>
        <xdr:cNvSpPr txBox="1"/>
      </xdr:nvSpPr>
      <xdr:spPr>
        <a:xfrm>
          <a:off x="9391727" y="7140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110088</xdr:rowOff>
    </xdr:from>
    <xdr:ext cx="469744" cy="259045"/>
    <xdr:sp macro="" textlink="">
      <xdr:nvSpPr>
        <xdr:cNvPr id="146" name="n_2mainValue【道路】&#10;一人当たり延長">
          <a:extLst>
            <a:ext uri="{FF2B5EF4-FFF2-40B4-BE49-F238E27FC236}">
              <a16:creationId xmlns:a16="http://schemas.microsoft.com/office/drawing/2014/main" id="{25642904-FDD6-444C-808E-56F3A98554A5}"/>
            </a:ext>
          </a:extLst>
        </xdr:cNvPr>
        <xdr:cNvSpPr txBox="1"/>
      </xdr:nvSpPr>
      <xdr:spPr>
        <a:xfrm>
          <a:off x="8515427" y="713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107840</xdr:rowOff>
    </xdr:from>
    <xdr:ext cx="469744" cy="259045"/>
    <xdr:sp macro="" textlink="">
      <xdr:nvSpPr>
        <xdr:cNvPr id="147" name="n_3mainValue【道路】&#10;一人当たり延長">
          <a:extLst>
            <a:ext uri="{FF2B5EF4-FFF2-40B4-BE49-F238E27FC236}">
              <a16:creationId xmlns:a16="http://schemas.microsoft.com/office/drawing/2014/main" id="{BF9C60FE-BED6-46AB-AB11-D9772BF73925}"/>
            </a:ext>
          </a:extLst>
        </xdr:cNvPr>
        <xdr:cNvSpPr txBox="1"/>
      </xdr:nvSpPr>
      <xdr:spPr>
        <a:xfrm>
          <a:off x="7626427" y="713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105173</xdr:rowOff>
    </xdr:from>
    <xdr:ext cx="469744" cy="259045"/>
    <xdr:sp macro="" textlink="">
      <xdr:nvSpPr>
        <xdr:cNvPr id="148" name="n_4mainValue【道路】&#10;一人当たり延長">
          <a:extLst>
            <a:ext uri="{FF2B5EF4-FFF2-40B4-BE49-F238E27FC236}">
              <a16:creationId xmlns:a16="http://schemas.microsoft.com/office/drawing/2014/main" id="{513F5ED4-13AE-45B9-AB9B-DAAE91106FBF}"/>
            </a:ext>
          </a:extLst>
        </xdr:cNvPr>
        <xdr:cNvSpPr txBox="1"/>
      </xdr:nvSpPr>
      <xdr:spPr>
        <a:xfrm>
          <a:off x="6737427" y="713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C54446E7-90C7-4D2C-AD61-3230A27CFF6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EE55551B-5566-43C7-AFF2-9B75485E446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4FA7C9FE-235E-4E40-AEE2-7AFE317366F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CB991BB0-3C3B-4C16-8551-CEEAEBB8FAC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E040A96E-7979-4E73-83B5-AFCA6934A33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31706BE1-9FD2-43AB-B6AF-B860F51FDA9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3789DBCB-B6A2-46FC-BDCB-93F7B34265B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8A73D20F-4567-41C8-AF60-D8653452338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A013F1AA-3771-49F5-8C48-33AC4F3BA26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CD160C11-7828-4C3F-8E62-8DC1B99E2C8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CA1B0D9A-556F-4939-9E2B-96B3800CF28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6E2E650F-C70C-4958-B3C5-F8AD8224B3C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F01D52ED-EABD-438D-AEFF-4C4D0BF7D12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1BBAD040-8E17-43EA-AC89-785F7171BC8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FCF97335-BD86-4775-8021-E2CEE9331E2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87F19311-7E56-4DE6-A5CB-A279D336886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E7D333D5-94EA-478E-A958-D3A58576D58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64963508-2FB3-4035-896C-BD3709E0251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F5A08D7C-7F07-4E3E-BBF9-D7B0A10A004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5C2F8801-15DA-47E6-AD3A-06A9F89E90E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40627D43-580F-4463-8219-E3DC2AB19AC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873CC279-4681-493B-8B28-39AA1FEACD9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AD43C405-2F81-4E4B-A311-BBF1C8C0BD9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83A9C8C7-5F7D-414E-9EBE-2700F21DEB5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657330C-7D7D-4EA4-9A3B-6B97CB4025F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a:extLst>
            <a:ext uri="{FF2B5EF4-FFF2-40B4-BE49-F238E27FC236}">
              <a16:creationId xmlns:a16="http://schemas.microsoft.com/office/drawing/2014/main" id="{60472DA3-CD8C-453A-BCA7-02B947988C61}"/>
            </a:ext>
          </a:extLst>
        </xdr:cNvPr>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1E57D1C2-7822-4816-859F-1143CCF3F8DD}"/>
            </a:ext>
          </a:extLst>
        </xdr:cNvPr>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a:extLst>
            <a:ext uri="{FF2B5EF4-FFF2-40B4-BE49-F238E27FC236}">
              <a16:creationId xmlns:a16="http://schemas.microsoft.com/office/drawing/2014/main" id="{0B2C4D2A-FD02-443D-9483-F41747A09EF0}"/>
            </a:ext>
          </a:extLst>
        </xdr:cNvPr>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3827779F-78E6-44A8-AF13-861EC8B79FBF}"/>
            </a:ext>
          </a:extLst>
        </xdr:cNvPr>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a:extLst>
            <a:ext uri="{FF2B5EF4-FFF2-40B4-BE49-F238E27FC236}">
              <a16:creationId xmlns:a16="http://schemas.microsoft.com/office/drawing/2014/main" id="{E74A635E-0AED-4EEB-9C23-79E891D0C27D}"/>
            </a:ext>
          </a:extLst>
        </xdr:cNvPr>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C3DE8CB2-AFC3-49DA-84FD-7F7D8731CAAD}"/>
            </a:ext>
          </a:extLst>
        </xdr:cNvPr>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a:extLst>
            <a:ext uri="{FF2B5EF4-FFF2-40B4-BE49-F238E27FC236}">
              <a16:creationId xmlns:a16="http://schemas.microsoft.com/office/drawing/2014/main" id="{40F16589-15D8-4A8D-B292-9B8C19399335}"/>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4BBBABAB-7E60-4EE3-8E7A-461FEB4BC019}"/>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a:extLst>
            <a:ext uri="{FF2B5EF4-FFF2-40B4-BE49-F238E27FC236}">
              <a16:creationId xmlns:a16="http://schemas.microsoft.com/office/drawing/2014/main" id="{50EFDE37-0D6B-4D41-A1F8-36E6319F4A5F}"/>
            </a:ext>
          </a:extLst>
        </xdr:cNvPr>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a:extLst>
            <a:ext uri="{FF2B5EF4-FFF2-40B4-BE49-F238E27FC236}">
              <a16:creationId xmlns:a16="http://schemas.microsoft.com/office/drawing/2014/main" id="{F12FB4EB-617D-417B-A701-53E92A271563}"/>
            </a:ext>
          </a:extLst>
        </xdr:cNvPr>
        <xdr:cNvSpPr/>
      </xdr:nvSpPr>
      <xdr:spPr>
        <a:xfrm>
          <a:off x="1968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a:extLst>
            <a:ext uri="{FF2B5EF4-FFF2-40B4-BE49-F238E27FC236}">
              <a16:creationId xmlns:a16="http://schemas.microsoft.com/office/drawing/2014/main" id="{4BBF30EF-9924-4394-AEE1-83CD878420BD}"/>
            </a:ext>
          </a:extLst>
        </xdr:cNvPr>
        <xdr:cNvSpPr/>
      </xdr:nvSpPr>
      <xdr:spPr>
        <a:xfrm>
          <a:off x="1079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B76B1E7-01B8-436B-A1C6-35939E564EB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8FB102D-81F3-4140-8242-B9A67F44BD0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293CF8A-9939-4911-AFF4-F282D5D439E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016C77F-8A47-47E4-9141-3EBBF1ADF99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59C625C1-966B-4169-B981-90D911159D7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61867</xdr:rowOff>
    </xdr:from>
    <xdr:to>
      <xdr:col>24</xdr:col>
      <xdr:colOff>114300</xdr:colOff>
      <xdr:row>59</xdr:row>
      <xdr:rowOff>163467</xdr:rowOff>
    </xdr:to>
    <xdr:sp macro="" textlink="">
      <xdr:nvSpPr>
        <xdr:cNvPr id="190" name="楕円 189">
          <a:extLst>
            <a:ext uri="{FF2B5EF4-FFF2-40B4-BE49-F238E27FC236}">
              <a16:creationId xmlns:a16="http://schemas.microsoft.com/office/drawing/2014/main" id="{A1CF2AC5-FD2C-425C-8E90-6372AAE01EFD}"/>
            </a:ext>
          </a:extLst>
        </xdr:cNvPr>
        <xdr:cNvSpPr/>
      </xdr:nvSpPr>
      <xdr:spPr>
        <a:xfrm>
          <a:off x="45847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84744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F05B39F6-C7BC-4F99-9565-0EA67C7488AB}"/>
            </a:ext>
          </a:extLst>
        </xdr:cNvPr>
        <xdr:cNvSpPr txBox="1"/>
      </xdr:nvSpPr>
      <xdr:spPr>
        <a:xfrm>
          <a:off x="4673600" y="10028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39007</xdr:rowOff>
    </xdr:from>
    <xdr:to>
      <xdr:col>20</xdr:col>
      <xdr:colOff>38100</xdr:colOff>
      <xdr:row>59</xdr:row>
      <xdr:rowOff>140607</xdr:rowOff>
    </xdr:to>
    <xdr:sp macro="" textlink="">
      <xdr:nvSpPr>
        <xdr:cNvPr id="192" name="楕円 191">
          <a:extLst>
            <a:ext uri="{FF2B5EF4-FFF2-40B4-BE49-F238E27FC236}">
              <a16:creationId xmlns:a16="http://schemas.microsoft.com/office/drawing/2014/main" id="{4146B920-DD33-40D9-B687-E4FD0BD6B433}"/>
            </a:ext>
          </a:extLst>
        </xdr:cNvPr>
        <xdr:cNvSpPr/>
      </xdr:nvSpPr>
      <xdr:spPr>
        <a:xfrm>
          <a:off x="3746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89807</xdr:rowOff>
    </xdr:from>
    <xdr:to>
      <xdr:col>24</xdr:col>
      <xdr:colOff>63500</xdr:colOff>
      <xdr:row>59</xdr:row>
      <xdr:rowOff>112667</xdr:rowOff>
    </xdr:to>
    <xdr:cxnSp macro="">
      <xdr:nvCxnSpPr>
        <xdr:cNvPr id="193" name="直線コネクタ 192">
          <a:extLst>
            <a:ext uri="{FF2B5EF4-FFF2-40B4-BE49-F238E27FC236}">
              <a16:creationId xmlns:a16="http://schemas.microsoft.com/office/drawing/2014/main" id="{77651CC1-339E-4F5A-B543-68B5ACEFCB81}"/>
            </a:ext>
          </a:extLst>
        </xdr:cNvPr>
        <xdr:cNvCxnSpPr/>
      </xdr:nvCxnSpPr>
      <xdr:spPr>
        <a:xfrm>
          <a:off x="3797300" y="1020535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30843</xdr:rowOff>
    </xdr:from>
    <xdr:to>
      <xdr:col>15</xdr:col>
      <xdr:colOff>101600</xdr:colOff>
      <xdr:row>59</xdr:row>
      <xdr:rowOff>132443</xdr:rowOff>
    </xdr:to>
    <xdr:sp macro="" textlink="">
      <xdr:nvSpPr>
        <xdr:cNvPr id="194" name="楕円 193">
          <a:extLst>
            <a:ext uri="{FF2B5EF4-FFF2-40B4-BE49-F238E27FC236}">
              <a16:creationId xmlns:a16="http://schemas.microsoft.com/office/drawing/2014/main" id="{B5E7803D-A269-4CC4-8EE5-83DB21519589}"/>
            </a:ext>
          </a:extLst>
        </xdr:cNvPr>
        <xdr:cNvSpPr/>
      </xdr:nvSpPr>
      <xdr:spPr>
        <a:xfrm>
          <a:off x="28575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81643</xdr:rowOff>
    </xdr:from>
    <xdr:to>
      <xdr:col>19</xdr:col>
      <xdr:colOff>177800</xdr:colOff>
      <xdr:row>59</xdr:row>
      <xdr:rowOff>89807</xdr:rowOff>
    </xdr:to>
    <xdr:cxnSp macro="">
      <xdr:nvCxnSpPr>
        <xdr:cNvPr id="195" name="直線コネクタ 194">
          <a:extLst>
            <a:ext uri="{FF2B5EF4-FFF2-40B4-BE49-F238E27FC236}">
              <a16:creationId xmlns:a16="http://schemas.microsoft.com/office/drawing/2014/main" id="{5D2CE469-EAD7-43F6-9128-069FB336A7FB}"/>
            </a:ext>
          </a:extLst>
        </xdr:cNvPr>
        <xdr:cNvCxnSpPr/>
      </xdr:nvCxnSpPr>
      <xdr:spPr>
        <a:xfrm>
          <a:off x="2908300" y="1019719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25944</xdr:rowOff>
    </xdr:from>
    <xdr:to>
      <xdr:col>10</xdr:col>
      <xdr:colOff>165100</xdr:colOff>
      <xdr:row>59</xdr:row>
      <xdr:rowOff>127544</xdr:rowOff>
    </xdr:to>
    <xdr:sp macro="" textlink="">
      <xdr:nvSpPr>
        <xdr:cNvPr id="196" name="楕円 195">
          <a:extLst>
            <a:ext uri="{FF2B5EF4-FFF2-40B4-BE49-F238E27FC236}">
              <a16:creationId xmlns:a16="http://schemas.microsoft.com/office/drawing/2014/main" id="{E78D30B2-9B1B-4E53-A3C2-96B06DAE4F41}"/>
            </a:ext>
          </a:extLst>
        </xdr:cNvPr>
        <xdr:cNvSpPr/>
      </xdr:nvSpPr>
      <xdr:spPr>
        <a:xfrm>
          <a:off x="19685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76744</xdr:rowOff>
    </xdr:from>
    <xdr:to>
      <xdr:col>15</xdr:col>
      <xdr:colOff>50800</xdr:colOff>
      <xdr:row>59</xdr:row>
      <xdr:rowOff>81643</xdr:rowOff>
    </xdr:to>
    <xdr:cxnSp macro="">
      <xdr:nvCxnSpPr>
        <xdr:cNvPr id="197" name="直線コネクタ 196">
          <a:extLst>
            <a:ext uri="{FF2B5EF4-FFF2-40B4-BE49-F238E27FC236}">
              <a16:creationId xmlns:a16="http://schemas.microsoft.com/office/drawing/2014/main" id="{7B2DE862-3565-4A3E-966E-76820DBDC980}"/>
            </a:ext>
          </a:extLst>
        </xdr:cNvPr>
        <xdr:cNvCxnSpPr/>
      </xdr:nvCxnSpPr>
      <xdr:spPr>
        <a:xfrm>
          <a:off x="2019300" y="1019229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171269</xdr:rowOff>
    </xdr:from>
    <xdr:to>
      <xdr:col>6</xdr:col>
      <xdr:colOff>38100</xdr:colOff>
      <xdr:row>59</xdr:row>
      <xdr:rowOff>101419</xdr:rowOff>
    </xdr:to>
    <xdr:sp macro="" textlink="">
      <xdr:nvSpPr>
        <xdr:cNvPr id="198" name="楕円 197">
          <a:extLst>
            <a:ext uri="{FF2B5EF4-FFF2-40B4-BE49-F238E27FC236}">
              <a16:creationId xmlns:a16="http://schemas.microsoft.com/office/drawing/2014/main" id="{1C31640B-ACCE-4345-A7BE-0DE012778BA2}"/>
            </a:ext>
          </a:extLst>
        </xdr:cNvPr>
        <xdr:cNvSpPr/>
      </xdr:nvSpPr>
      <xdr:spPr>
        <a:xfrm>
          <a:off x="10795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50619</xdr:rowOff>
    </xdr:from>
    <xdr:to>
      <xdr:col>10</xdr:col>
      <xdr:colOff>114300</xdr:colOff>
      <xdr:row>59</xdr:row>
      <xdr:rowOff>76744</xdr:rowOff>
    </xdr:to>
    <xdr:cxnSp macro="">
      <xdr:nvCxnSpPr>
        <xdr:cNvPr id="199" name="直線コネクタ 198">
          <a:extLst>
            <a:ext uri="{FF2B5EF4-FFF2-40B4-BE49-F238E27FC236}">
              <a16:creationId xmlns:a16="http://schemas.microsoft.com/office/drawing/2014/main" id="{DFFEA251-1180-4AE5-A749-35C19E14CEE1}"/>
            </a:ext>
          </a:extLst>
        </xdr:cNvPr>
        <xdr:cNvCxnSpPr/>
      </xdr:nvCxnSpPr>
      <xdr:spPr>
        <a:xfrm>
          <a:off x="1130300" y="101661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7A126A45-ED20-4482-8D11-3BE0EB731AC0}"/>
            </a:ext>
          </a:extLst>
        </xdr:cNvPr>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797600AF-FABD-4EB4-B118-05AEC0EE9DF0}"/>
            </a:ext>
          </a:extLst>
        </xdr:cNvPr>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154594</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E539F238-3E37-46CC-A8AC-608F5A6CF371}"/>
            </a:ext>
          </a:extLst>
        </xdr:cNvPr>
        <xdr:cNvSpPr txBox="1"/>
      </xdr:nvSpPr>
      <xdr:spPr>
        <a:xfrm>
          <a:off x="1816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128468</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885BC312-E80F-4702-9FBB-278F5C1E814D}"/>
            </a:ext>
          </a:extLst>
        </xdr:cNvPr>
        <xdr:cNvSpPr txBox="1"/>
      </xdr:nvSpPr>
      <xdr:spPr>
        <a:xfrm>
          <a:off x="927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157134</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B277E10F-210C-4813-B677-4217D7570C18}"/>
            </a:ext>
          </a:extLst>
        </xdr:cNvPr>
        <xdr:cNvSpPr txBox="1"/>
      </xdr:nvSpPr>
      <xdr:spPr>
        <a:xfrm>
          <a:off x="3582044" y="992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148970</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C8BA254C-2753-4D78-ACE9-2033605ED6C5}"/>
            </a:ext>
          </a:extLst>
        </xdr:cNvPr>
        <xdr:cNvSpPr txBox="1"/>
      </xdr:nvSpPr>
      <xdr:spPr>
        <a:xfrm>
          <a:off x="2705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144071</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C4699D86-C9E6-4124-939B-F95AAE9544A7}"/>
            </a:ext>
          </a:extLst>
        </xdr:cNvPr>
        <xdr:cNvSpPr txBox="1"/>
      </xdr:nvSpPr>
      <xdr:spPr>
        <a:xfrm>
          <a:off x="1816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117946</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3F5C8087-DC3F-4ABD-8568-D870CA52D567}"/>
            </a:ext>
          </a:extLst>
        </xdr:cNvPr>
        <xdr:cNvSpPr txBox="1"/>
      </xdr:nvSpPr>
      <xdr:spPr>
        <a:xfrm>
          <a:off x="9277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D5BC0439-B5D5-4D4F-827D-ECA39A45181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375D35D9-987C-4A8D-9574-8759CF76031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9D10305F-031D-4D23-BB63-1CF4BE34709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DA2D8DB3-268B-471B-90B9-A8C72E11502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888F761E-54E2-47C1-8FE3-81AFCB7D69F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1F08154E-2053-4413-8DF4-545F42CA249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3054F7FF-DA93-4BB4-A0AE-1F2DB4FD976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C519D297-304A-43C8-88F2-6612D908F9C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7363574E-8C84-43C5-A7A9-F7D3E8ED451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8806465C-0CC9-4753-B775-98E92E447AB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5325CA0D-5521-4029-BD63-6DD3C0B7AAE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D08E041A-39B0-4030-8D51-8BB435EDF98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7490740A-B52B-4CD2-9AD5-DDC9B9A113A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D1ADDB34-DF09-433A-BECB-F38D766A35C4}"/>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2A680177-0FE4-4284-AE29-9ECAB24700C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5C24AD08-DEBC-4D37-8D86-0D71F1CE7EB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8DD3295C-BC33-427A-B8AF-D71EFE8A164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963C7698-BE78-4DDD-B4F8-7BC1D944D4F6}"/>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F15BDFD2-0EF0-4977-8D27-622428A8AAF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194D0BE1-0C64-4772-B556-9CF75694F109}"/>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2D1FD312-D7F0-48A8-9339-F94C32FCD42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01718694-0239-4702-B49C-219CF205D3AC}"/>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B048F407-B137-4AA5-9380-6CC42D7D5D8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a:extLst>
            <a:ext uri="{FF2B5EF4-FFF2-40B4-BE49-F238E27FC236}">
              <a16:creationId xmlns:a16="http://schemas.microsoft.com/office/drawing/2014/main" id="{B1E44D7D-F276-465B-A9A7-2E9923D92F9D}"/>
            </a:ext>
          </a:extLst>
        </xdr:cNvPr>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17ED3A2B-FAAF-4D1A-8B2D-1E9974D45731}"/>
            </a:ext>
          </a:extLst>
        </xdr:cNvPr>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a:extLst>
            <a:ext uri="{FF2B5EF4-FFF2-40B4-BE49-F238E27FC236}">
              <a16:creationId xmlns:a16="http://schemas.microsoft.com/office/drawing/2014/main" id="{C9205E0C-5430-4348-9D80-E799E7A3B4EE}"/>
            </a:ext>
          </a:extLst>
        </xdr:cNvPr>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3FAA4A68-50AD-4024-BC7F-560E8FA55C50}"/>
            </a:ext>
          </a:extLst>
        </xdr:cNvPr>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a:extLst>
            <a:ext uri="{FF2B5EF4-FFF2-40B4-BE49-F238E27FC236}">
              <a16:creationId xmlns:a16="http://schemas.microsoft.com/office/drawing/2014/main" id="{FE308D7C-17D9-4F55-B8D4-752A0569BA07}"/>
            </a:ext>
          </a:extLst>
        </xdr:cNvPr>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86914</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BCA273C8-AB0D-4DAE-8EF6-65FD422D7242}"/>
            </a:ext>
          </a:extLst>
        </xdr:cNvPr>
        <xdr:cNvSpPr txBox="1"/>
      </xdr:nvSpPr>
      <xdr:spPr>
        <a:xfrm>
          <a:off x="10515600" y="10716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a:extLst>
            <a:ext uri="{FF2B5EF4-FFF2-40B4-BE49-F238E27FC236}">
              <a16:creationId xmlns:a16="http://schemas.microsoft.com/office/drawing/2014/main" id="{FD10B116-5119-4BAE-B0A1-8C74136511AF}"/>
            </a:ext>
          </a:extLst>
        </xdr:cNvPr>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a:extLst>
            <a:ext uri="{FF2B5EF4-FFF2-40B4-BE49-F238E27FC236}">
              <a16:creationId xmlns:a16="http://schemas.microsoft.com/office/drawing/2014/main" id="{AFAAE0B9-C7FA-4D95-A9B3-AE7316325252}"/>
            </a:ext>
          </a:extLst>
        </xdr:cNvPr>
        <xdr:cNvSpPr/>
      </xdr:nvSpPr>
      <xdr:spPr>
        <a:xfrm>
          <a:off x="9588500" y="108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a:extLst>
            <a:ext uri="{FF2B5EF4-FFF2-40B4-BE49-F238E27FC236}">
              <a16:creationId xmlns:a16="http://schemas.microsoft.com/office/drawing/2014/main" id="{1F01302F-6D24-40BC-9973-5BBBAB1C8A37}"/>
            </a:ext>
          </a:extLst>
        </xdr:cNvPr>
        <xdr:cNvSpPr/>
      </xdr:nvSpPr>
      <xdr:spPr>
        <a:xfrm>
          <a:off x="8699500" y="1086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a:extLst>
            <a:ext uri="{FF2B5EF4-FFF2-40B4-BE49-F238E27FC236}">
              <a16:creationId xmlns:a16="http://schemas.microsoft.com/office/drawing/2014/main" id="{03D61B9A-5652-4743-8DE3-0C704083BEF1}"/>
            </a:ext>
          </a:extLst>
        </xdr:cNvPr>
        <xdr:cNvSpPr/>
      </xdr:nvSpPr>
      <xdr:spPr>
        <a:xfrm>
          <a:off x="7810500" y="1086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a:extLst>
            <a:ext uri="{FF2B5EF4-FFF2-40B4-BE49-F238E27FC236}">
              <a16:creationId xmlns:a16="http://schemas.microsoft.com/office/drawing/2014/main" id="{FEF2B583-6933-40C0-BB93-817EDDE46410}"/>
            </a:ext>
          </a:extLst>
        </xdr:cNvPr>
        <xdr:cNvSpPr/>
      </xdr:nvSpPr>
      <xdr:spPr>
        <a:xfrm>
          <a:off x="6921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94616CF-5101-4010-B580-6D3CF9CB6D4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C1DA096-FF47-41A3-8B1F-CE0AD84860C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6A105C7-66FE-4530-8AFB-74018925A2A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71145059-5BA8-496B-A7A7-98DA084F50C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AC593CFF-5789-4B4A-9B89-2E83C7068DE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102374</xdr:rowOff>
    </xdr:from>
    <xdr:to>
      <xdr:col>55</xdr:col>
      <xdr:colOff>50800</xdr:colOff>
      <xdr:row>64</xdr:row>
      <xdr:rowOff>32524</xdr:rowOff>
    </xdr:to>
    <xdr:sp macro="" textlink="">
      <xdr:nvSpPr>
        <xdr:cNvPr id="247" name="楕円 246">
          <a:extLst>
            <a:ext uri="{FF2B5EF4-FFF2-40B4-BE49-F238E27FC236}">
              <a16:creationId xmlns:a16="http://schemas.microsoft.com/office/drawing/2014/main" id="{96A72731-7D76-4DF0-8E51-BC07688D7572}"/>
            </a:ext>
          </a:extLst>
        </xdr:cNvPr>
        <xdr:cNvSpPr/>
      </xdr:nvSpPr>
      <xdr:spPr>
        <a:xfrm>
          <a:off x="10426700" y="1090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42464</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83AF87D6-E36C-4F2C-8199-1BE6ACFC24FE}"/>
            </a:ext>
          </a:extLst>
        </xdr:cNvPr>
        <xdr:cNvSpPr txBox="1"/>
      </xdr:nvSpPr>
      <xdr:spPr>
        <a:xfrm>
          <a:off x="10515600" y="1084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102541</xdr:rowOff>
    </xdr:from>
    <xdr:to>
      <xdr:col>50</xdr:col>
      <xdr:colOff>165100</xdr:colOff>
      <xdr:row>64</xdr:row>
      <xdr:rowOff>32691</xdr:rowOff>
    </xdr:to>
    <xdr:sp macro="" textlink="">
      <xdr:nvSpPr>
        <xdr:cNvPr id="249" name="楕円 248">
          <a:extLst>
            <a:ext uri="{FF2B5EF4-FFF2-40B4-BE49-F238E27FC236}">
              <a16:creationId xmlns:a16="http://schemas.microsoft.com/office/drawing/2014/main" id="{CF50B370-2D69-494C-9225-6F7548385366}"/>
            </a:ext>
          </a:extLst>
        </xdr:cNvPr>
        <xdr:cNvSpPr/>
      </xdr:nvSpPr>
      <xdr:spPr>
        <a:xfrm>
          <a:off x="9588500" y="1090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153174</xdr:rowOff>
    </xdr:from>
    <xdr:to>
      <xdr:col>55</xdr:col>
      <xdr:colOff>0</xdr:colOff>
      <xdr:row>63</xdr:row>
      <xdr:rowOff>153341</xdr:rowOff>
    </xdr:to>
    <xdr:cxnSp macro="">
      <xdr:nvCxnSpPr>
        <xdr:cNvPr id="250" name="直線コネクタ 249">
          <a:extLst>
            <a:ext uri="{FF2B5EF4-FFF2-40B4-BE49-F238E27FC236}">
              <a16:creationId xmlns:a16="http://schemas.microsoft.com/office/drawing/2014/main" id="{050BDA3B-D8F4-497B-8BF7-CD573CB59505}"/>
            </a:ext>
          </a:extLst>
        </xdr:cNvPr>
        <xdr:cNvCxnSpPr/>
      </xdr:nvCxnSpPr>
      <xdr:spPr>
        <a:xfrm flipV="1">
          <a:off x="9639300" y="10954524"/>
          <a:ext cx="838200" cy="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104482</xdr:rowOff>
    </xdr:from>
    <xdr:to>
      <xdr:col>46</xdr:col>
      <xdr:colOff>38100</xdr:colOff>
      <xdr:row>64</xdr:row>
      <xdr:rowOff>34632</xdr:rowOff>
    </xdr:to>
    <xdr:sp macro="" textlink="">
      <xdr:nvSpPr>
        <xdr:cNvPr id="251" name="楕円 250">
          <a:extLst>
            <a:ext uri="{FF2B5EF4-FFF2-40B4-BE49-F238E27FC236}">
              <a16:creationId xmlns:a16="http://schemas.microsoft.com/office/drawing/2014/main" id="{6D775F42-CBFC-4098-9C84-36B527D3197A}"/>
            </a:ext>
          </a:extLst>
        </xdr:cNvPr>
        <xdr:cNvSpPr/>
      </xdr:nvSpPr>
      <xdr:spPr>
        <a:xfrm>
          <a:off x="8699500" y="1090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153341</xdr:rowOff>
    </xdr:from>
    <xdr:to>
      <xdr:col>50</xdr:col>
      <xdr:colOff>114300</xdr:colOff>
      <xdr:row>63</xdr:row>
      <xdr:rowOff>155282</xdr:rowOff>
    </xdr:to>
    <xdr:cxnSp macro="">
      <xdr:nvCxnSpPr>
        <xdr:cNvPr id="252" name="直線コネクタ 251">
          <a:extLst>
            <a:ext uri="{FF2B5EF4-FFF2-40B4-BE49-F238E27FC236}">
              <a16:creationId xmlns:a16="http://schemas.microsoft.com/office/drawing/2014/main" id="{1882B9A9-4CF8-4EAE-89F3-DA60D8025168}"/>
            </a:ext>
          </a:extLst>
        </xdr:cNvPr>
        <xdr:cNvCxnSpPr/>
      </xdr:nvCxnSpPr>
      <xdr:spPr>
        <a:xfrm flipV="1">
          <a:off x="8750300" y="10954691"/>
          <a:ext cx="889000" cy="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106354</xdr:rowOff>
    </xdr:from>
    <xdr:to>
      <xdr:col>41</xdr:col>
      <xdr:colOff>101600</xdr:colOff>
      <xdr:row>64</xdr:row>
      <xdr:rowOff>36504</xdr:rowOff>
    </xdr:to>
    <xdr:sp macro="" textlink="">
      <xdr:nvSpPr>
        <xdr:cNvPr id="253" name="楕円 252">
          <a:extLst>
            <a:ext uri="{FF2B5EF4-FFF2-40B4-BE49-F238E27FC236}">
              <a16:creationId xmlns:a16="http://schemas.microsoft.com/office/drawing/2014/main" id="{F68FF85B-CC9C-4507-ADFC-6D20AF544A2D}"/>
            </a:ext>
          </a:extLst>
        </xdr:cNvPr>
        <xdr:cNvSpPr/>
      </xdr:nvSpPr>
      <xdr:spPr>
        <a:xfrm>
          <a:off x="7810500" y="1090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155282</xdr:rowOff>
    </xdr:from>
    <xdr:to>
      <xdr:col>45</xdr:col>
      <xdr:colOff>177800</xdr:colOff>
      <xdr:row>63</xdr:row>
      <xdr:rowOff>157154</xdr:rowOff>
    </xdr:to>
    <xdr:cxnSp macro="">
      <xdr:nvCxnSpPr>
        <xdr:cNvPr id="254" name="直線コネクタ 253">
          <a:extLst>
            <a:ext uri="{FF2B5EF4-FFF2-40B4-BE49-F238E27FC236}">
              <a16:creationId xmlns:a16="http://schemas.microsoft.com/office/drawing/2014/main" id="{D12A0C76-DADC-41BC-A379-663FB4D297D7}"/>
            </a:ext>
          </a:extLst>
        </xdr:cNvPr>
        <xdr:cNvCxnSpPr/>
      </xdr:nvCxnSpPr>
      <xdr:spPr>
        <a:xfrm flipV="1">
          <a:off x="7861300" y="10956632"/>
          <a:ext cx="889000" cy="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105085</xdr:rowOff>
    </xdr:from>
    <xdr:to>
      <xdr:col>36</xdr:col>
      <xdr:colOff>165100</xdr:colOff>
      <xdr:row>64</xdr:row>
      <xdr:rowOff>35235</xdr:rowOff>
    </xdr:to>
    <xdr:sp macro="" textlink="">
      <xdr:nvSpPr>
        <xdr:cNvPr id="255" name="楕円 254">
          <a:extLst>
            <a:ext uri="{FF2B5EF4-FFF2-40B4-BE49-F238E27FC236}">
              <a16:creationId xmlns:a16="http://schemas.microsoft.com/office/drawing/2014/main" id="{04F58088-435E-4B1F-A7FD-A9E29CB4B07C}"/>
            </a:ext>
          </a:extLst>
        </xdr:cNvPr>
        <xdr:cNvSpPr/>
      </xdr:nvSpPr>
      <xdr:spPr>
        <a:xfrm>
          <a:off x="6921500" y="1090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155885</xdr:rowOff>
    </xdr:from>
    <xdr:to>
      <xdr:col>41</xdr:col>
      <xdr:colOff>50800</xdr:colOff>
      <xdr:row>63</xdr:row>
      <xdr:rowOff>157154</xdr:rowOff>
    </xdr:to>
    <xdr:cxnSp macro="">
      <xdr:nvCxnSpPr>
        <xdr:cNvPr id="256" name="直線コネクタ 255">
          <a:extLst>
            <a:ext uri="{FF2B5EF4-FFF2-40B4-BE49-F238E27FC236}">
              <a16:creationId xmlns:a16="http://schemas.microsoft.com/office/drawing/2014/main" id="{9A3CD499-866E-497A-8F53-72FD4978F4E9}"/>
            </a:ext>
          </a:extLst>
        </xdr:cNvPr>
        <xdr:cNvCxnSpPr/>
      </xdr:nvCxnSpPr>
      <xdr:spPr>
        <a:xfrm>
          <a:off x="6972300" y="10957235"/>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4556</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5381D14B-4C5A-4956-A62D-8A484053471B}"/>
            </a:ext>
          </a:extLst>
        </xdr:cNvPr>
        <xdr:cNvSpPr txBox="1"/>
      </xdr:nvSpPr>
      <xdr:spPr>
        <a:xfrm>
          <a:off x="9327095" y="1063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7952</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527AF31F-73F7-4C4C-9C5B-484794614AFF}"/>
            </a:ext>
          </a:extLst>
        </xdr:cNvPr>
        <xdr:cNvSpPr txBox="1"/>
      </xdr:nvSpPr>
      <xdr:spPr>
        <a:xfrm>
          <a:off x="8450795" y="1063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7961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3C78AA46-CFBF-4D8A-B8AE-3CA10E20E9C0}"/>
            </a:ext>
          </a:extLst>
        </xdr:cNvPr>
        <xdr:cNvSpPr txBox="1"/>
      </xdr:nvSpPr>
      <xdr:spPr>
        <a:xfrm>
          <a:off x="7561795" y="1063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9372</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95F92B9-264E-4C47-8F52-A5E630017274}"/>
            </a:ext>
          </a:extLst>
        </xdr:cNvPr>
        <xdr:cNvSpPr txBox="1"/>
      </xdr:nvSpPr>
      <xdr:spPr>
        <a:xfrm>
          <a:off x="6672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23818</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4E510F7A-91F8-4580-952A-D9B4C9B96C22}"/>
            </a:ext>
          </a:extLst>
        </xdr:cNvPr>
        <xdr:cNvSpPr txBox="1"/>
      </xdr:nvSpPr>
      <xdr:spPr>
        <a:xfrm>
          <a:off x="9359411" y="1099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25759</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510293BF-9E9D-48B3-9822-C8915F165FA9}"/>
            </a:ext>
          </a:extLst>
        </xdr:cNvPr>
        <xdr:cNvSpPr txBox="1"/>
      </xdr:nvSpPr>
      <xdr:spPr>
        <a:xfrm>
          <a:off x="8483111" y="1099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27631</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7DC9E507-596F-4E7C-840B-E5F4B5EF8F03}"/>
            </a:ext>
          </a:extLst>
        </xdr:cNvPr>
        <xdr:cNvSpPr txBox="1"/>
      </xdr:nvSpPr>
      <xdr:spPr>
        <a:xfrm>
          <a:off x="7594111" y="1100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26362</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F22019F1-5B0B-4A5F-A02F-B2C84B5117A8}"/>
            </a:ext>
          </a:extLst>
        </xdr:cNvPr>
        <xdr:cNvSpPr txBox="1"/>
      </xdr:nvSpPr>
      <xdr:spPr>
        <a:xfrm>
          <a:off x="6705111" y="1099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FA46175A-44F6-465B-9DF9-02F993ABACE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CA03820A-49CA-448B-BE2C-1F36D69726D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DEC84555-EC18-423B-84E3-1500511FFCE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F3FAE1DF-9DC9-4A47-BA01-1727AAD3240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8E584517-D8D4-413F-90AD-F0E7BFE4DF5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185893D1-EBE2-4AC1-B333-39BDE8A7722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C0C6640F-8586-4B5D-8A07-F2C37AFBD35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551D8B18-B0B3-4411-80B5-FF9E22384097}"/>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517EA686-009C-4DEF-9EA8-7FE681552E1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D2BBFA1D-E4C6-4F74-805A-9FA6D304CBF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3A8A9053-4F23-4510-A31E-AB5EE07F11B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A4F3769D-B933-4D5B-BD68-E73937A3334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E65B55D0-3469-4FA4-9A28-B1530C7CC9C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4AAB7186-3D80-44E9-8398-0A9B3316728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D3DC5EEF-F4A7-4C8A-968D-D8673839C91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1BBEB609-9579-4EC5-9DC0-42AB499982B6}"/>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3B48AA4A-BC02-4EA7-BC0A-43DC4DD3EB3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BA0C929B-35CB-4314-8658-6E7C2CF0E38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5E407798-C674-4F45-B94F-4D7051A3CDC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DDC01FC6-4FA0-4998-A915-DBEE088B0F0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65BACFA9-511B-491F-9E50-8BB5F53371F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4B5CA6FB-FC7F-48BA-B703-3B6AEE0A781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2DDBA010-019E-4C9A-A0EE-2A8402E0BEE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382D8393-CC46-49D6-86D2-24E44731720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id="{76491461-DA1C-40AA-BEBF-0BD1EE8843E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id="{4DBC22CC-8EF7-47E6-B4C6-73403C8C04E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id="{076E5DAF-F326-4974-B22C-C773AF2C85B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id="{C1EFA133-616F-4A46-BEF3-829F1619823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id="{2A63E6D9-56AC-4452-85EC-C18B1DAC0FE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id="{D4014959-FC2F-4A55-ABEE-71DBCEB13AE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id="{B3A0018F-0370-42C9-A1A8-5BD872E7B24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0C9068A0-1AE3-4AF5-B9A0-05859A6C045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id="{A181D130-D920-4D83-9A1A-6E3C7C95799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id="{8E8AB054-A8FB-4904-B88D-C64D8E0A45F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id="{DB6683FC-D895-41D0-B5D1-1677EE1AF19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id="{D21CCEAC-D96C-42A7-9331-F74908E260F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id="{0FE22DEE-FE78-46A3-AE85-99AB0B81E85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id="{16D6D2B0-6D58-4939-B50B-0805DA54A7D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id="{03843D68-81CA-4FCF-AE4A-FC33DC5B0B2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id="{99964E21-4768-4A7B-B367-8FA92C33EA3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a:extLst>
            <a:ext uri="{FF2B5EF4-FFF2-40B4-BE49-F238E27FC236}">
              <a16:creationId xmlns:a16="http://schemas.microsoft.com/office/drawing/2014/main" id="{46FF276B-D458-4F59-8615-152DC02DE5E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a:extLst>
            <a:ext uri="{FF2B5EF4-FFF2-40B4-BE49-F238E27FC236}">
              <a16:creationId xmlns:a16="http://schemas.microsoft.com/office/drawing/2014/main" id="{02D66B83-1BEE-4154-8D14-C0659BCFEFA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a:extLst>
            <a:ext uri="{FF2B5EF4-FFF2-40B4-BE49-F238E27FC236}">
              <a16:creationId xmlns:a16="http://schemas.microsoft.com/office/drawing/2014/main" id="{CC13F5FC-97E6-435A-BE77-D54D96B4B9F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a:extLst>
            <a:ext uri="{FF2B5EF4-FFF2-40B4-BE49-F238E27FC236}">
              <a16:creationId xmlns:a16="http://schemas.microsoft.com/office/drawing/2014/main" id="{4ECC6E81-6DE1-415D-9A13-2D0CEF348481}"/>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9" name="テキスト ボックス 308">
          <a:extLst>
            <a:ext uri="{FF2B5EF4-FFF2-40B4-BE49-F238E27FC236}">
              <a16:creationId xmlns:a16="http://schemas.microsoft.com/office/drawing/2014/main" id="{ADDF4A7B-F14B-4692-989D-E6C2792F0AF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a:extLst>
            <a:ext uri="{FF2B5EF4-FFF2-40B4-BE49-F238E27FC236}">
              <a16:creationId xmlns:a16="http://schemas.microsoft.com/office/drawing/2014/main" id="{E4220097-038D-40B7-8884-001BA344115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a:extLst>
            <a:ext uri="{FF2B5EF4-FFF2-40B4-BE49-F238E27FC236}">
              <a16:creationId xmlns:a16="http://schemas.microsoft.com/office/drawing/2014/main" id="{BFFB3C45-50D6-4830-913B-3FDEE881BA9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a:extLst>
            <a:ext uri="{FF2B5EF4-FFF2-40B4-BE49-F238E27FC236}">
              <a16:creationId xmlns:a16="http://schemas.microsoft.com/office/drawing/2014/main" id="{2C63AAC1-1A06-4E47-92D3-4F43B1D6EB5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a:extLst>
            <a:ext uri="{FF2B5EF4-FFF2-40B4-BE49-F238E27FC236}">
              <a16:creationId xmlns:a16="http://schemas.microsoft.com/office/drawing/2014/main" id="{F66F8A2A-7112-434B-BE22-913296FBD6D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a:extLst>
            <a:ext uri="{FF2B5EF4-FFF2-40B4-BE49-F238E27FC236}">
              <a16:creationId xmlns:a16="http://schemas.microsoft.com/office/drawing/2014/main" id="{2A49DB7C-0B19-42C7-B1FE-8CDB7484537A}"/>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a:extLst>
            <a:ext uri="{FF2B5EF4-FFF2-40B4-BE49-F238E27FC236}">
              <a16:creationId xmlns:a16="http://schemas.microsoft.com/office/drawing/2014/main" id="{29503DED-CD91-4A25-9130-F7981A3054E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a:extLst>
            <a:ext uri="{FF2B5EF4-FFF2-40B4-BE49-F238E27FC236}">
              <a16:creationId xmlns:a16="http://schemas.microsoft.com/office/drawing/2014/main" id="{E9E0D80A-F635-4EA2-8D53-04AAA8C51EB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7" name="テキスト ボックス 316">
          <a:extLst>
            <a:ext uri="{FF2B5EF4-FFF2-40B4-BE49-F238E27FC236}">
              <a16:creationId xmlns:a16="http://schemas.microsoft.com/office/drawing/2014/main" id="{320AD0FC-487C-43B8-BB65-3B347BAF17D7}"/>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a:extLst>
            <a:ext uri="{FF2B5EF4-FFF2-40B4-BE49-F238E27FC236}">
              <a16:creationId xmlns:a16="http://schemas.microsoft.com/office/drawing/2014/main" id="{2499270C-2470-4BEA-A304-175EB736445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9" name="テキスト ボックス 318">
          <a:extLst>
            <a:ext uri="{FF2B5EF4-FFF2-40B4-BE49-F238E27FC236}">
              <a16:creationId xmlns:a16="http://schemas.microsoft.com/office/drawing/2014/main" id="{55695039-C523-4576-B4D9-93A8E5B7DFB5}"/>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a:extLst>
            <a:ext uri="{FF2B5EF4-FFF2-40B4-BE49-F238E27FC236}">
              <a16:creationId xmlns:a16="http://schemas.microsoft.com/office/drawing/2014/main" id="{9D16B3CE-B74B-4D94-B04F-3187441C460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321" name="直線コネクタ 320">
          <a:extLst>
            <a:ext uri="{FF2B5EF4-FFF2-40B4-BE49-F238E27FC236}">
              <a16:creationId xmlns:a16="http://schemas.microsoft.com/office/drawing/2014/main" id="{9E7C9F81-5159-4F8E-8E34-142F356C0FF9}"/>
            </a:ext>
          </a:extLst>
        </xdr:cNvPr>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322" name="【認定こども園・幼稚園・保育所】&#10;有形固定資産減価償却率最小値テキスト">
          <a:extLst>
            <a:ext uri="{FF2B5EF4-FFF2-40B4-BE49-F238E27FC236}">
              <a16:creationId xmlns:a16="http://schemas.microsoft.com/office/drawing/2014/main" id="{1D924FAA-F355-4258-B5FC-E9A230568A5E}"/>
            </a:ext>
          </a:extLst>
        </xdr:cNvPr>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323" name="直線コネクタ 322">
          <a:extLst>
            <a:ext uri="{FF2B5EF4-FFF2-40B4-BE49-F238E27FC236}">
              <a16:creationId xmlns:a16="http://schemas.microsoft.com/office/drawing/2014/main" id="{FDC2B85F-D624-4277-BA24-8C657DC9C4EF}"/>
            </a:ext>
          </a:extLst>
        </xdr:cNvPr>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324" name="【認定こども園・幼稚園・保育所】&#10;有形固定資産減価償却率最大値テキスト">
          <a:extLst>
            <a:ext uri="{FF2B5EF4-FFF2-40B4-BE49-F238E27FC236}">
              <a16:creationId xmlns:a16="http://schemas.microsoft.com/office/drawing/2014/main" id="{6BBBF6A2-0131-4FF5-86CD-4617416D6F68}"/>
            </a:ext>
          </a:extLst>
        </xdr:cNvPr>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325" name="直線コネクタ 324">
          <a:extLst>
            <a:ext uri="{FF2B5EF4-FFF2-40B4-BE49-F238E27FC236}">
              <a16:creationId xmlns:a16="http://schemas.microsoft.com/office/drawing/2014/main" id="{7B9B5609-E43B-4294-89B0-2FFE700C8371}"/>
            </a:ext>
          </a:extLst>
        </xdr:cNvPr>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326" name="【認定こども園・幼稚園・保育所】&#10;有形固定資産減価償却率平均値テキスト">
          <a:extLst>
            <a:ext uri="{FF2B5EF4-FFF2-40B4-BE49-F238E27FC236}">
              <a16:creationId xmlns:a16="http://schemas.microsoft.com/office/drawing/2014/main" id="{A4BFC87D-C8FD-4528-A84C-B45ECE8C5820}"/>
            </a:ext>
          </a:extLst>
        </xdr:cNvPr>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327" name="フローチャート: 判断 326">
          <a:extLst>
            <a:ext uri="{FF2B5EF4-FFF2-40B4-BE49-F238E27FC236}">
              <a16:creationId xmlns:a16="http://schemas.microsoft.com/office/drawing/2014/main" id="{513595B3-9B80-4B7F-AAEE-42CA46EE6CB2}"/>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328" name="フローチャート: 判断 327">
          <a:extLst>
            <a:ext uri="{FF2B5EF4-FFF2-40B4-BE49-F238E27FC236}">
              <a16:creationId xmlns:a16="http://schemas.microsoft.com/office/drawing/2014/main" id="{D9720ADB-B1DC-4FFC-A2D4-44F3E3C32F37}"/>
            </a:ext>
          </a:extLst>
        </xdr:cNvPr>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329" name="フローチャート: 判断 328">
          <a:extLst>
            <a:ext uri="{FF2B5EF4-FFF2-40B4-BE49-F238E27FC236}">
              <a16:creationId xmlns:a16="http://schemas.microsoft.com/office/drawing/2014/main" id="{89B465BA-DB10-4E3A-9B88-3839450DBA57}"/>
            </a:ext>
          </a:extLst>
        </xdr:cNvPr>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330" name="フローチャート: 判断 329">
          <a:extLst>
            <a:ext uri="{FF2B5EF4-FFF2-40B4-BE49-F238E27FC236}">
              <a16:creationId xmlns:a16="http://schemas.microsoft.com/office/drawing/2014/main" id="{C19496F7-5D6E-44A6-9260-BB4C89ECB835}"/>
            </a:ext>
          </a:extLst>
        </xdr:cNvPr>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331" name="フローチャート: 判断 330">
          <a:extLst>
            <a:ext uri="{FF2B5EF4-FFF2-40B4-BE49-F238E27FC236}">
              <a16:creationId xmlns:a16="http://schemas.microsoft.com/office/drawing/2014/main" id="{CD4CA62B-3725-4E54-A81B-DBF97963F8F5}"/>
            </a:ext>
          </a:extLst>
        </xdr:cNvPr>
        <xdr:cNvSpPr/>
      </xdr:nvSpPr>
      <xdr:spPr>
        <a:xfrm>
          <a:off x="12763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FB13BB3-5E37-45C9-8442-DBAE4797731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830E15A0-57B1-4A0A-A856-1108FEE39D2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FF0C2D28-DD06-4B35-BAA4-DE752B1B3D3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EBE82278-4234-4AB0-BEB3-85893709F75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9EF708DB-668E-4FBA-A82C-82155A8C1B8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137795</xdr:rowOff>
    </xdr:from>
    <xdr:to>
      <xdr:col>85</xdr:col>
      <xdr:colOff>177800</xdr:colOff>
      <xdr:row>35</xdr:row>
      <xdr:rowOff>67945</xdr:rowOff>
    </xdr:to>
    <xdr:sp macro="" textlink="">
      <xdr:nvSpPr>
        <xdr:cNvPr id="337" name="楕円 336">
          <a:extLst>
            <a:ext uri="{FF2B5EF4-FFF2-40B4-BE49-F238E27FC236}">
              <a16:creationId xmlns:a16="http://schemas.microsoft.com/office/drawing/2014/main" id="{87380CB4-5BA3-4FEE-9B48-FB9FD073BD5F}"/>
            </a:ext>
          </a:extLst>
        </xdr:cNvPr>
        <xdr:cNvSpPr/>
      </xdr:nvSpPr>
      <xdr:spPr>
        <a:xfrm>
          <a:off x="16268700" y="596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160672</xdr:rowOff>
    </xdr:from>
    <xdr:ext cx="405111" cy="259045"/>
    <xdr:sp macro="" textlink="">
      <xdr:nvSpPr>
        <xdr:cNvPr id="338" name="【認定こども園・幼稚園・保育所】&#10;有形固定資産減価償却率該当値テキスト">
          <a:extLst>
            <a:ext uri="{FF2B5EF4-FFF2-40B4-BE49-F238E27FC236}">
              <a16:creationId xmlns:a16="http://schemas.microsoft.com/office/drawing/2014/main" id="{F44C74F6-4083-4658-8427-3EF8B73A7749}"/>
            </a:ext>
          </a:extLst>
        </xdr:cNvPr>
        <xdr:cNvSpPr txBox="1"/>
      </xdr:nvSpPr>
      <xdr:spPr>
        <a:xfrm>
          <a:off x="16357600" y="581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133985</xdr:rowOff>
    </xdr:from>
    <xdr:to>
      <xdr:col>81</xdr:col>
      <xdr:colOff>101600</xdr:colOff>
      <xdr:row>35</xdr:row>
      <xdr:rowOff>64135</xdr:rowOff>
    </xdr:to>
    <xdr:sp macro="" textlink="">
      <xdr:nvSpPr>
        <xdr:cNvPr id="339" name="楕円 338">
          <a:extLst>
            <a:ext uri="{FF2B5EF4-FFF2-40B4-BE49-F238E27FC236}">
              <a16:creationId xmlns:a16="http://schemas.microsoft.com/office/drawing/2014/main" id="{2E4FC83F-75F0-4545-A50D-7C0A929C9E34}"/>
            </a:ext>
          </a:extLst>
        </xdr:cNvPr>
        <xdr:cNvSpPr/>
      </xdr:nvSpPr>
      <xdr:spPr>
        <a:xfrm>
          <a:off x="15430500" y="596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13335</xdr:rowOff>
    </xdr:from>
    <xdr:to>
      <xdr:col>85</xdr:col>
      <xdr:colOff>127000</xdr:colOff>
      <xdr:row>35</xdr:row>
      <xdr:rowOff>17145</xdr:rowOff>
    </xdr:to>
    <xdr:cxnSp macro="">
      <xdr:nvCxnSpPr>
        <xdr:cNvPr id="340" name="直線コネクタ 339">
          <a:extLst>
            <a:ext uri="{FF2B5EF4-FFF2-40B4-BE49-F238E27FC236}">
              <a16:creationId xmlns:a16="http://schemas.microsoft.com/office/drawing/2014/main" id="{1707310F-220B-4C6C-84A9-A027FC3EF8A5}"/>
            </a:ext>
          </a:extLst>
        </xdr:cNvPr>
        <xdr:cNvCxnSpPr/>
      </xdr:nvCxnSpPr>
      <xdr:spPr>
        <a:xfrm>
          <a:off x="15481300" y="601408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48260</xdr:rowOff>
    </xdr:from>
    <xdr:to>
      <xdr:col>76</xdr:col>
      <xdr:colOff>165100</xdr:colOff>
      <xdr:row>36</xdr:row>
      <xdr:rowOff>149860</xdr:rowOff>
    </xdr:to>
    <xdr:sp macro="" textlink="">
      <xdr:nvSpPr>
        <xdr:cNvPr id="341" name="楕円 340">
          <a:extLst>
            <a:ext uri="{FF2B5EF4-FFF2-40B4-BE49-F238E27FC236}">
              <a16:creationId xmlns:a16="http://schemas.microsoft.com/office/drawing/2014/main" id="{CFC95A06-2CDC-4ACF-AA56-DBCD69D15648}"/>
            </a:ext>
          </a:extLst>
        </xdr:cNvPr>
        <xdr:cNvSpPr/>
      </xdr:nvSpPr>
      <xdr:spPr>
        <a:xfrm>
          <a:off x="14541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13335</xdr:rowOff>
    </xdr:from>
    <xdr:to>
      <xdr:col>81</xdr:col>
      <xdr:colOff>50800</xdr:colOff>
      <xdr:row>36</xdr:row>
      <xdr:rowOff>99060</xdr:rowOff>
    </xdr:to>
    <xdr:cxnSp macro="">
      <xdr:nvCxnSpPr>
        <xdr:cNvPr id="342" name="直線コネクタ 341">
          <a:extLst>
            <a:ext uri="{FF2B5EF4-FFF2-40B4-BE49-F238E27FC236}">
              <a16:creationId xmlns:a16="http://schemas.microsoft.com/office/drawing/2014/main" id="{EEE9A064-0A0D-42B5-81BB-9C2D4D3594D9}"/>
            </a:ext>
          </a:extLst>
        </xdr:cNvPr>
        <xdr:cNvCxnSpPr/>
      </xdr:nvCxnSpPr>
      <xdr:spPr>
        <a:xfrm flipV="1">
          <a:off x="14592300" y="6014085"/>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25400</xdr:rowOff>
    </xdr:from>
    <xdr:to>
      <xdr:col>72</xdr:col>
      <xdr:colOff>38100</xdr:colOff>
      <xdr:row>36</xdr:row>
      <xdr:rowOff>127000</xdr:rowOff>
    </xdr:to>
    <xdr:sp macro="" textlink="">
      <xdr:nvSpPr>
        <xdr:cNvPr id="343" name="楕円 342">
          <a:extLst>
            <a:ext uri="{FF2B5EF4-FFF2-40B4-BE49-F238E27FC236}">
              <a16:creationId xmlns:a16="http://schemas.microsoft.com/office/drawing/2014/main" id="{E6EB6B90-DB8E-41CE-B124-8813A3BED755}"/>
            </a:ext>
          </a:extLst>
        </xdr:cNvPr>
        <xdr:cNvSpPr/>
      </xdr:nvSpPr>
      <xdr:spPr>
        <a:xfrm>
          <a:off x="13652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76200</xdr:rowOff>
    </xdr:from>
    <xdr:to>
      <xdr:col>76</xdr:col>
      <xdr:colOff>114300</xdr:colOff>
      <xdr:row>36</xdr:row>
      <xdr:rowOff>99060</xdr:rowOff>
    </xdr:to>
    <xdr:cxnSp macro="">
      <xdr:nvCxnSpPr>
        <xdr:cNvPr id="344" name="直線コネクタ 343">
          <a:extLst>
            <a:ext uri="{FF2B5EF4-FFF2-40B4-BE49-F238E27FC236}">
              <a16:creationId xmlns:a16="http://schemas.microsoft.com/office/drawing/2014/main" id="{F4F9DB3C-6100-40C8-AAD5-7253BA5B164A}"/>
            </a:ext>
          </a:extLst>
        </xdr:cNvPr>
        <xdr:cNvCxnSpPr/>
      </xdr:nvCxnSpPr>
      <xdr:spPr>
        <a:xfrm>
          <a:off x="13703300" y="6248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65405</xdr:rowOff>
    </xdr:from>
    <xdr:to>
      <xdr:col>67</xdr:col>
      <xdr:colOff>101600</xdr:colOff>
      <xdr:row>36</xdr:row>
      <xdr:rowOff>167005</xdr:rowOff>
    </xdr:to>
    <xdr:sp macro="" textlink="">
      <xdr:nvSpPr>
        <xdr:cNvPr id="345" name="楕円 344">
          <a:extLst>
            <a:ext uri="{FF2B5EF4-FFF2-40B4-BE49-F238E27FC236}">
              <a16:creationId xmlns:a16="http://schemas.microsoft.com/office/drawing/2014/main" id="{4095E01F-A0DA-4A70-AC30-5B98CBAEE513}"/>
            </a:ext>
          </a:extLst>
        </xdr:cNvPr>
        <xdr:cNvSpPr/>
      </xdr:nvSpPr>
      <xdr:spPr>
        <a:xfrm>
          <a:off x="127635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76200</xdr:rowOff>
    </xdr:from>
    <xdr:to>
      <xdr:col>71</xdr:col>
      <xdr:colOff>177800</xdr:colOff>
      <xdr:row>36</xdr:row>
      <xdr:rowOff>116205</xdr:rowOff>
    </xdr:to>
    <xdr:cxnSp macro="">
      <xdr:nvCxnSpPr>
        <xdr:cNvPr id="346" name="直線コネクタ 345">
          <a:extLst>
            <a:ext uri="{FF2B5EF4-FFF2-40B4-BE49-F238E27FC236}">
              <a16:creationId xmlns:a16="http://schemas.microsoft.com/office/drawing/2014/main" id="{24786204-3AD2-4DF8-9E63-B9A9B6A93A34}"/>
            </a:ext>
          </a:extLst>
        </xdr:cNvPr>
        <xdr:cNvCxnSpPr/>
      </xdr:nvCxnSpPr>
      <xdr:spPr>
        <a:xfrm flipV="1">
          <a:off x="12814300" y="62484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133367</xdr:rowOff>
    </xdr:from>
    <xdr:ext cx="405111" cy="259045"/>
    <xdr:sp macro="" textlink="">
      <xdr:nvSpPr>
        <xdr:cNvPr id="347" name="n_1aveValue【認定こども園・幼稚園・保育所】&#10;有形固定資産減価償却率">
          <a:extLst>
            <a:ext uri="{FF2B5EF4-FFF2-40B4-BE49-F238E27FC236}">
              <a16:creationId xmlns:a16="http://schemas.microsoft.com/office/drawing/2014/main" id="{A9389CA3-D8C9-4B4A-99C4-331832557E9E}"/>
            </a:ext>
          </a:extLst>
        </xdr:cNvPr>
        <xdr:cNvSpPr txBox="1"/>
      </xdr:nvSpPr>
      <xdr:spPr>
        <a:xfrm>
          <a:off x="152660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144797</xdr:rowOff>
    </xdr:from>
    <xdr:ext cx="405111" cy="259045"/>
    <xdr:sp macro="" textlink="">
      <xdr:nvSpPr>
        <xdr:cNvPr id="348" name="n_2aveValue【認定こども園・幼稚園・保育所】&#10;有形固定資産減価償却率">
          <a:extLst>
            <a:ext uri="{FF2B5EF4-FFF2-40B4-BE49-F238E27FC236}">
              <a16:creationId xmlns:a16="http://schemas.microsoft.com/office/drawing/2014/main" id="{C285B68E-AC55-4960-82FE-873BC1AD8068}"/>
            </a:ext>
          </a:extLst>
        </xdr:cNvPr>
        <xdr:cNvSpPr txBox="1"/>
      </xdr:nvSpPr>
      <xdr:spPr>
        <a:xfrm>
          <a:off x="143897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139082</xdr:rowOff>
    </xdr:from>
    <xdr:ext cx="405111" cy="259045"/>
    <xdr:sp macro="" textlink="">
      <xdr:nvSpPr>
        <xdr:cNvPr id="349" name="n_3aveValue【認定こども園・幼稚園・保育所】&#10;有形固定資産減価償却率">
          <a:extLst>
            <a:ext uri="{FF2B5EF4-FFF2-40B4-BE49-F238E27FC236}">
              <a16:creationId xmlns:a16="http://schemas.microsoft.com/office/drawing/2014/main" id="{33C0C139-F50E-43CE-A167-B497C95C5FA8}"/>
            </a:ext>
          </a:extLst>
        </xdr:cNvPr>
        <xdr:cNvSpPr txBox="1"/>
      </xdr:nvSpPr>
      <xdr:spPr>
        <a:xfrm>
          <a:off x="13500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114317</xdr:rowOff>
    </xdr:from>
    <xdr:ext cx="405111" cy="259045"/>
    <xdr:sp macro="" textlink="">
      <xdr:nvSpPr>
        <xdr:cNvPr id="350" name="n_4aveValue【認定こども園・幼稚園・保育所】&#10;有形固定資産減価償却率">
          <a:extLst>
            <a:ext uri="{FF2B5EF4-FFF2-40B4-BE49-F238E27FC236}">
              <a16:creationId xmlns:a16="http://schemas.microsoft.com/office/drawing/2014/main" id="{0952C36C-DEFC-451A-BA8E-DF5A64FEDE55}"/>
            </a:ext>
          </a:extLst>
        </xdr:cNvPr>
        <xdr:cNvSpPr txBox="1"/>
      </xdr:nvSpPr>
      <xdr:spPr>
        <a:xfrm>
          <a:off x="126117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80662</xdr:rowOff>
    </xdr:from>
    <xdr:ext cx="405111" cy="259045"/>
    <xdr:sp macro="" textlink="">
      <xdr:nvSpPr>
        <xdr:cNvPr id="351" name="n_1mainValue【認定こども園・幼稚園・保育所】&#10;有形固定資産減価償却率">
          <a:extLst>
            <a:ext uri="{FF2B5EF4-FFF2-40B4-BE49-F238E27FC236}">
              <a16:creationId xmlns:a16="http://schemas.microsoft.com/office/drawing/2014/main" id="{C265CD02-AF18-408E-86C1-29586EE85D06}"/>
            </a:ext>
          </a:extLst>
        </xdr:cNvPr>
        <xdr:cNvSpPr txBox="1"/>
      </xdr:nvSpPr>
      <xdr:spPr>
        <a:xfrm>
          <a:off x="15266044" y="573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166387</xdr:rowOff>
    </xdr:from>
    <xdr:ext cx="405111" cy="259045"/>
    <xdr:sp macro="" textlink="">
      <xdr:nvSpPr>
        <xdr:cNvPr id="352" name="n_2mainValue【認定こども園・幼稚園・保育所】&#10;有形固定資産減価償却率">
          <a:extLst>
            <a:ext uri="{FF2B5EF4-FFF2-40B4-BE49-F238E27FC236}">
              <a16:creationId xmlns:a16="http://schemas.microsoft.com/office/drawing/2014/main" id="{068238C6-9432-4FDD-BC2A-B687C56F081B}"/>
            </a:ext>
          </a:extLst>
        </xdr:cNvPr>
        <xdr:cNvSpPr txBox="1"/>
      </xdr:nvSpPr>
      <xdr:spPr>
        <a:xfrm>
          <a:off x="14389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143527</xdr:rowOff>
    </xdr:from>
    <xdr:ext cx="405111" cy="259045"/>
    <xdr:sp macro="" textlink="">
      <xdr:nvSpPr>
        <xdr:cNvPr id="353" name="n_3mainValue【認定こども園・幼稚園・保育所】&#10;有形固定資産減価償却率">
          <a:extLst>
            <a:ext uri="{FF2B5EF4-FFF2-40B4-BE49-F238E27FC236}">
              <a16:creationId xmlns:a16="http://schemas.microsoft.com/office/drawing/2014/main" id="{960CA7B9-4526-4B65-832D-27D5838A786E}"/>
            </a:ext>
          </a:extLst>
        </xdr:cNvPr>
        <xdr:cNvSpPr txBox="1"/>
      </xdr:nvSpPr>
      <xdr:spPr>
        <a:xfrm>
          <a:off x="13500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12082</xdr:rowOff>
    </xdr:from>
    <xdr:ext cx="405111" cy="259045"/>
    <xdr:sp macro="" textlink="">
      <xdr:nvSpPr>
        <xdr:cNvPr id="354" name="n_4mainValue【認定こども園・幼稚園・保育所】&#10;有形固定資産減価償却率">
          <a:extLst>
            <a:ext uri="{FF2B5EF4-FFF2-40B4-BE49-F238E27FC236}">
              <a16:creationId xmlns:a16="http://schemas.microsoft.com/office/drawing/2014/main" id="{FD401A0A-1A41-47C2-A5E2-12083C290FC1}"/>
            </a:ext>
          </a:extLst>
        </xdr:cNvPr>
        <xdr:cNvSpPr txBox="1"/>
      </xdr:nvSpPr>
      <xdr:spPr>
        <a:xfrm>
          <a:off x="12611744" y="60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id="{46663409-1CB8-4AC7-9AE1-8EFB059A7C0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id="{3547F6C1-6F42-46E0-A5F6-B15B897C593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id="{C59936BB-C251-437A-B135-3F529D9CCC8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id="{5D8F40F1-4A6F-45D6-B525-38AE089548F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id="{050D82F6-4059-4CE0-BD12-1D477227883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id="{BBC1677F-DCD0-46A9-ADAB-6A33FAEF3F9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id="{14AAF35A-BFE1-459A-BCB2-63734B92111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id="{56F7E877-5339-4FB8-997F-0D8B5952A85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a:extLst>
            <a:ext uri="{FF2B5EF4-FFF2-40B4-BE49-F238E27FC236}">
              <a16:creationId xmlns:a16="http://schemas.microsoft.com/office/drawing/2014/main" id="{B165DA3E-23A3-4184-8F03-A78412422B9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a16="http://schemas.microsoft.com/office/drawing/2014/main" id="{46C7CD17-AC3D-4EA9-BED3-66016ABC140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5" name="直線コネクタ 364">
          <a:extLst>
            <a:ext uri="{FF2B5EF4-FFF2-40B4-BE49-F238E27FC236}">
              <a16:creationId xmlns:a16="http://schemas.microsoft.com/office/drawing/2014/main" id="{4F699475-3510-41CC-8498-27BAB1ED418A}"/>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6" name="テキスト ボックス 365">
          <a:extLst>
            <a:ext uri="{FF2B5EF4-FFF2-40B4-BE49-F238E27FC236}">
              <a16:creationId xmlns:a16="http://schemas.microsoft.com/office/drawing/2014/main" id="{2AE985CC-F386-4307-AD04-C1EF5EC98846}"/>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7" name="直線コネクタ 366">
          <a:extLst>
            <a:ext uri="{FF2B5EF4-FFF2-40B4-BE49-F238E27FC236}">
              <a16:creationId xmlns:a16="http://schemas.microsoft.com/office/drawing/2014/main" id="{F4D74DF3-6AA9-49FC-BA81-AAA6E2A9C429}"/>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8" name="テキスト ボックス 367">
          <a:extLst>
            <a:ext uri="{FF2B5EF4-FFF2-40B4-BE49-F238E27FC236}">
              <a16:creationId xmlns:a16="http://schemas.microsoft.com/office/drawing/2014/main" id="{6F6B0E98-8F95-41EF-84C6-B7A1162F1511}"/>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9" name="直線コネクタ 368">
          <a:extLst>
            <a:ext uri="{FF2B5EF4-FFF2-40B4-BE49-F238E27FC236}">
              <a16:creationId xmlns:a16="http://schemas.microsoft.com/office/drawing/2014/main" id="{3C84812B-13D1-482A-B9FD-5ACF7A156CD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0" name="テキスト ボックス 369">
          <a:extLst>
            <a:ext uri="{FF2B5EF4-FFF2-40B4-BE49-F238E27FC236}">
              <a16:creationId xmlns:a16="http://schemas.microsoft.com/office/drawing/2014/main" id="{4F31FD8A-4B67-454F-836B-EB46FD0F07AF}"/>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1" name="直線コネクタ 370">
          <a:extLst>
            <a:ext uri="{FF2B5EF4-FFF2-40B4-BE49-F238E27FC236}">
              <a16:creationId xmlns:a16="http://schemas.microsoft.com/office/drawing/2014/main" id="{2CD8F700-5E21-4173-9908-B6765DC5C12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2" name="テキスト ボックス 371">
          <a:extLst>
            <a:ext uri="{FF2B5EF4-FFF2-40B4-BE49-F238E27FC236}">
              <a16:creationId xmlns:a16="http://schemas.microsoft.com/office/drawing/2014/main" id="{EE6A8207-FC5C-423C-849A-401B6303791C}"/>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3" name="直線コネクタ 372">
          <a:extLst>
            <a:ext uri="{FF2B5EF4-FFF2-40B4-BE49-F238E27FC236}">
              <a16:creationId xmlns:a16="http://schemas.microsoft.com/office/drawing/2014/main" id="{E1A825D5-10F1-4CCB-A46E-E7FEF24D8B4C}"/>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4" name="テキスト ボックス 373">
          <a:extLst>
            <a:ext uri="{FF2B5EF4-FFF2-40B4-BE49-F238E27FC236}">
              <a16:creationId xmlns:a16="http://schemas.microsoft.com/office/drawing/2014/main" id="{57D503B5-429F-4D96-867C-2C70E8E7D2E7}"/>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a:extLst>
            <a:ext uri="{FF2B5EF4-FFF2-40B4-BE49-F238E27FC236}">
              <a16:creationId xmlns:a16="http://schemas.microsoft.com/office/drawing/2014/main" id="{CF80493D-8C04-4391-B0FE-12CAFF4D347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6" name="テキスト ボックス 375">
          <a:extLst>
            <a:ext uri="{FF2B5EF4-FFF2-40B4-BE49-F238E27FC236}">
              <a16:creationId xmlns:a16="http://schemas.microsoft.com/office/drawing/2014/main" id="{5B4A0DD6-B324-4024-9E73-BC83A98AE23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認定こども園・幼稚園・保育所】&#10;一人当たり面積グラフ枠">
          <a:extLst>
            <a:ext uri="{FF2B5EF4-FFF2-40B4-BE49-F238E27FC236}">
              <a16:creationId xmlns:a16="http://schemas.microsoft.com/office/drawing/2014/main" id="{2E6D5B89-2295-4BD8-BAED-BAE22A5F9FD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378" name="直線コネクタ 377">
          <a:extLst>
            <a:ext uri="{FF2B5EF4-FFF2-40B4-BE49-F238E27FC236}">
              <a16:creationId xmlns:a16="http://schemas.microsoft.com/office/drawing/2014/main" id="{A97EBAAA-75BA-47A1-8DB1-7EACFBF93D81}"/>
            </a:ext>
          </a:extLst>
        </xdr:cNvPr>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79" name="【認定こども園・幼稚園・保育所】&#10;一人当たり面積最小値テキスト">
          <a:extLst>
            <a:ext uri="{FF2B5EF4-FFF2-40B4-BE49-F238E27FC236}">
              <a16:creationId xmlns:a16="http://schemas.microsoft.com/office/drawing/2014/main" id="{8A39DB38-FA6E-47EB-AE67-549AB4F71F09}"/>
            </a:ext>
          </a:extLst>
        </xdr:cNvPr>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0" name="直線コネクタ 379">
          <a:extLst>
            <a:ext uri="{FF2B5EF4-FFF2-40B4-BE49-F238E27FC236}">
              <a16:creationId xmlns:a16="http://schemas.microsoft.com/office/drawing/2014/main" id="{EF81BCA1-DFC5-43AA-B6BD-07580BA44F92}"/>
            </a:ext>
          </a:extLst>
        </xdr:cNvPr>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381" name="【認定こども園・幼稚園・保育所】&#10;一人当たり面積最大値テキスト">
          <a:extLst>
            <a:ext uri="{FF2B5EF4-FFF2-40B4-BE49-F238E27FC236}">
              <a16:creationId xmlns:a16="http://schemas.microsoft.com/office/drawing/2014/main" id="{A8CFE025-40A9-4470-AD0E-89C825A0D390}"/>
            </a:ext>
          </a:extLst>
        </xdr:cNvPr>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382" name="直線コネクタ 381">
          <a:extLst>
            <a:ext uri="{FF2B5EF4-FFF2-40B4-BE49-F238E27FC236}">
              <a16:creationId xmlns:a16="http://schemas.microsoft.com/office/drawing/2014/main" id="{3F4D2AE9-3B20-4FA7-BA06-5AB0E2EB0ED1}"/>
            </a:ext>
          </a:extLst>
        </xdr:cNvPr>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129557</xdr:rowOff>
    </xdr:from>
    <xdr:ext cx="469744" cy="259045"/>
    <xdr:sp macro="" textlink="">
      <xdr:nvSpPr>
        <xdr:cNvPr id="383" name="【認定こども園・幼稚園・保育所】&#10;一人当たり面積平均値テキスト">
          <a:extLst>
            <a:ext uri="{FF2B5EF4-FFF2-40B4-BE49-F238E27FC236}">
              <a16:creationId xmlns:a16="http://schemas.microsoft.com/office/drawing/2014/main" id="{3B680057-FC05-4882-8A9D-862891C6FDB6}"/>
            </a:ext>
          </a:extLst>
        </xdr:cNvPr>
        <xdr:cNvSpPr txBox="1"/>
      </xdr:nvSpPr>
      <xdr:spPr>
        <a:xfrm>
          <a:off x="22199600" y="681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384" name="フローチャート: 判断 383">
          <a:extLst>
            <a:ext uri="{FF2B5EF4-FFF2-40B4-BE49-F238E27FC236}">
              <a16:creationId xmlns:a16="http://schemas.microsoft.com/office/drawing/2014/main" id="{BCC5138D-B93C-4A76-9A79-69CE1D5C294A}"/>
            </a:ext>
          </a:extLst>
        </xdr:cNvPr>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385" name="フローチャート: 判断 384">
          <a:extLst>
            <a:ext uri="{FF2B5EF4-FFF2-40B4-BE49-F238E27FC236}">
              <a16:creationId xmlns:a16="http://schemas.microsoft.com/office/drawing/2014/main" id="{BA8FAB76-FB9A-483A-BBCC-6254FDC1D9BB}"/>
            </a:ext>
          </a:extLst>
        </xdr:cNvPr>
        <xdr:cNvSpPr/>
      </xdr:nvSpPr>
      <xdr:spPr>
        <a:xfrm>
          <a:off x="21272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386" name="フローチャート: 判断 385">
          <a:extLst>
            <a:ext uri="{FF2B5EF4-FFF2-40B4-BE49-F238E27FC236}">
              <a16:creationId xmlns:a16="http://schemas.microsoft.com/office/drawing/2014/main" id="{6A69E4F4-9040-40DE-9AF3-ABD1E1A42FFF}"/>
            </a:ext>
          </a:extLst>
        </xdr:cNvPr>
        <xdr:cNvSpPr/>
      </xdr:nvSpPr>
      <xdr:spPr>
        <a:xfrm>
          <a:off x="20383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387" name="フローチャート: 判断 386">
          <a:extLst>
            <a:ext uri="{FF2B5EF4-FFF2-40B4-BE49-F238E27FC236}">
              <a16:creationId xmlns:a16="http://schemas.microsoft.com/office/drawing/2014/main" id="{206F45A2-19CE-4ED5-96DF-0942731E40D1}"/>
            </a:ext>
          </a:extLst>
        </xdr:cNvPr>
        <xdr:cNvSpPr/>
      </xdr:nvSpPr>
      <xdr:spPr>
        <a:xfrm>
          <a:off x="19494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388" name="フローチャート: 判断 387">
          <a:extLst>
            <a:ext uri="{FF2B5EF4-FFF2-40B4-BE49-F238E27FC236}">
              <a16:creationId xmlns:a16="http://schemas.microsoft.com/office/drawing/2014/main" id="{0B4E4444-146F-45AE-9DC0-629C426A83B7}"/>
            </a:ext>
          </a:extLst>
        </xdr:cNvPr>
        <xdr:cNvSpPr/>
      </xdr:nvSpPr>
      <xdr:spPr>
        <a:xfrm>
          <a:off x="18605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2D034CEB-A462-4F7A-BCAE-D90BA71ABF7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FA859A30-F352-4C8F-A848-4BF8EC5AD71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56B9C3A8-F072-43AB-AF4C-C97AF39F6F0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A305A997-C401-45E6-8A3D-9EEBA190B20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DBCEE6DC-3383-4AA6-9851-A567A7ECAC4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166370</xdr:rowOff>
    </xdr:from>
    <xdr:to>
      <xdr:col>116</xdr:col>
      <xdr:colOff>114300</xdr:colOff>
      <xdr:row>38</xdr:row>
      <xdr:rowOff>96520</xdr:rowOff>
    </xdr:to>
    <xdr:sp macro="" textlink="">
      <xdr:nvSpPr>
        <xdr:cNvPr id="394" name="楕円 393">
          <a:extLst>
            <a:ext uri="{FF2B5EF4-FFF2-40B4-BE49-F238E27FC236}">
              <a16:creationId xmlns:a16="http://schemas.microsoft.com/office/drawing/2014/main" id="{211CC2ED-86CB-476E-B5A3-2A14871418EE}"/>
            </a:ext>
          </a:extLst>
        </xdr:cNvPr>
        <xdr:cNvSpPr/>
      </xdr:nvSpPr>
      <xdr:spPr>
        <a:xfrm>
          <a:off x="221107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17797</xdr:rowOff>
    </xdr:from>
    <xdr:ext cx="469744" cy="259045"/>
    <xdr:sp macro="" textlink="">
      <xdr:nvSpPr>
        <xdr:cNvPr id="395" name="【認定こども園・幼稚園・保育所】&#10;一人当たり面積該当値テキスト">
          <a:extLst>
            <a:ext uri="{FF2B5EF4-FFF2-40B4-BE49-F238E27FC236}">
              <a16:creationId xmlns:a16="http://schemas.microsoft.com/office/drawing/2014/main" id="{E1AF6EDC-DF7F-4AD0-B24D-AB1FF487C291}"/>
            </a:ext>
          </a:extLst>
        </xdr:cNvPr>
        <xdr:cNvSpPr txBox="1"/>
      </xdr:nvSpPr>
      <xdr:spPr>
        <a:xfrm>
          <a:off x="22199600"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113030</xdr:rowOff>
    </xdr:from>
    <xdr:to>
      <xdr:col>112</xdr:col>
      <xdr:colOff>38100</xdr:colOff>
      <xdr:row>38</xdr:row>
      <xdr:rowOff>43180</xdr:rowOff>
    </xdr:to>
    <xdr:sp macro="" textlink="">
      <xdr:nvSpPr>
        <xdr:cNvPr id="396" name="楕円 395">
          <a:extLst>
            <a:ext uri="{FF2B5EF4-FFF2-40B4-BE49-F238E27FC236}">
              <a16:creationId xmlns:a16="http://schemas.microsoft.com/office/drawing/2014/main" id="{66872E53-771A-4FE3-A64B-01E2CADE3A45}"/>
            </a:ext>
          </a:extLst>
        </xdr:cNvPr>
        <xdr:cNvSpPr/>
      </xdr:nvSpPr>
      <xdr:spPr>
        <a:xfrm>
          <a:off x="21272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163830</xdr:rowOff>
    </xdr:from>
    <xdr:to>
      <xdr:col>116</xdr:col>
      <xdr:colOff>63500</xdr:colOff>
      <xdr:row>38</xdr:row>
      <xdr:rowOff>45720</xdr:rowOff>
    </xdr:to>
    <xdr:cxnSp macro="">
      <xdr:nvCxnSpPr>
        <xdr:cNvPr id="397" name="直線コネクタ 396">
          <a:extLst>
            <a:ext uri="{FF2B5EF4-FFF2-40B4-BE49-F238E27FC236}">
              <a16:creationId xmlns:a16="http://schemas.microsoft.com/office/drawing/2014/main" id="{DD9CC7D7-1E04-4C11-B163-AA95B2A32ED9}"/>
            </a:ext>
          </a:extLst>
        </xdr:cNvPr>
        <xdr:cNvCxnSpPr/>
      </xdr:nvCxnSpPr>
      <xdr:spPr>
        <a:xfrm>
          <a:off x="21323300" y="65074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67310</xdr:rowOff>
    </xdr:from>
    <xdr:to>
      <xdr:col>107</xdr:col>
      <xdr:colOff>101600</xdr:colOff>
      <xdr:row>38</xdr:row>
      <xdr:rowOff>168910</xdr:rowOff>
    </xdr:to>
    <xdr:sp macro="" textlink="">
      <xdr:nvSpPr>
        <xdr:cNvPr id="398" name="楕円 397">
          <a:extLst>
            <a:ext uri="{FF2B5EF4-FFF2-40B4-BE49-F238E27FC236}">
              <a16:creationId xmlns:a16="http://schemas.microsoft.com/office/drawing/2014/main" id="{F71AE7C5-DE05-4EE4-A3AB-A59A3828CFD1}"/>
            </a:ext>
          </a:extLst>
        </xdr:cNvPr>
        <xdr:cNvSpPr/>
      </xdr:nvSpPr>
      <xdr:spPr>
        <a:xfrm>
          <a:off x="20383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163830</xdr:rowOff>
    </xdr:from>
    <xdr:to>
      <xdr:col>111</xdr:col>
      <xdr:colOff>177800</xdr:colOff>
      <xdr:row>38</xdr:row>
      <xdr:rowOff>118110</xdr:rowOff>
    </xdr:to>
    <xdr:cxnSp macro="">
      <xdr:nvCxnSpPr>
        <xdr:cNvPr id="399" name="直線コネクタ 398">
          <a:extLst>
            <a:ext uri="{FF2B5EF4-FFF2-40B4-BE49-F238E27FC236}">
              <a16:creationId xmlns:a16="http://schemas.microsoft.com/office/drawing/2014/main" id="{A57F82E3-BE07-4730-9E40-912879499C85}"/>
            </a:ext>
          </a:extLst>
        </xdr:cNvPr>
        <xdr:cNvCxnSpPr/>
      </xdr:nvCxnSpPr>
      <xdr:spPr>
        <a:xfrm flipV="1">
          <a:off x="20434300" y="650748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55880</xdr:rowOff>
    </xdr:from>
    <xdr:to>
      <xdr:col>102</xdr:col>
      <xdr:colOff>165100</xdr:colOff>
      <xdr:row>38</xdr:row>
      <xdr:rowOff>157480</xdr:rowOff>
    </xdr:to>
    <xdr:sp macro="" textlink="">
      <xdr:nvSpPr>
        <xdr:cNvPr id="400" name="楕円 399">
          <a:extLst>
            <a:ext uri="{FF2B5EF4-FFF2-40B4-BE49-F238E27FC236}">
              <a16:creationId xmlns:a16="http://schemas.microsoft.com/office/drawing/2014/main" id="{2B21F62F-D7D2-440F-8BB2-ECDAE84FAF04}"/>
            </a:ext>
          </a:extLst>
        </xdr:cNvPr>
        <xdr:cNvSpPr/>
      </xdr:nvSpPr>
      <xdr:spPr>
        <a:xfrm>
          <a:off x="19494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106680</xdr:rowOff>
    </xdr:from>
    <xdr:to>
      <xdr:col>107</xdr:col>
      <xdr:colOff>50800</xdr:colOff>
      <xdr:row>38</xdr:row>
      <xdr:rowOff>118110</xdr:rowOff>
    </xdr:to>
    <xdr:cxnSp macro="">
      <xdr:nvCxnSpPr>
        <xdr:cNvPr id="401" name="直線コネクタ 400">
          <a:extLst>
            <a:ext uri="{FF2B5EF4-FFF2-40B4-BE49-F238E27FC236}">
              <a16:creationId xmlns:a16="http://schemas.microsoft.com/office/drawing/2014/main" id="{6058EC04-8DD2-4A53-BC83-5415C3498C77}"/>
            </a:ext>
          </a:extLst>
        </xdr:cNvPr>
        <xdr:cNvCxnSpPr/>
      </xdr:nvCxnSpPr>
      <xdr:spPr>
        <a:xfrm>
          <a:off x="19545300" y="66217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154940</xdr:rowOff>
    </xdr:from>
    <xdr:to>
      <xdr:col>98</xdr:col>
      <xdr:colOff>38100</xdr:colOff>
      <xdr:row>38</xdr:row>
      <xdr:rowOff>85090</xdr:rowOff>
    </xdr:to>
    <xdr:sp macro="" textlink="">
      <xdr:nvSpPr>
        <xdr:cNvPr id="402" name="楕円 401">
          <a:extLst>
            <a:ext uri="{FF2B5EF4-FFF2-40B4-BE49-F238E27FC236}">
              <a16:creationId xmlns:a16="http://schemas.microsoft.com/office/drawing/2014/main" id="{2C4C929E-2600-4D1D-B633-99C932287848}"/>
            </a:ext>
          </a:extLst>
        </xdr:cNvPr>
        <xdr:cNvSpPr/>
      </xdr:nvSpPr>
      <xdr:spPr>
        <a:xfrm>
          <a:off x="18605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34290</xdr:rowOff>
    </xdr:from>
    <xdr:to>
      <xdr:col>102</xdr:col>
      <xdr:colOff>114300</xdr:colOff>
      <xdr:row>38</xdr:row>
      <xdr:rowOff>106680</xdr:rowOff>
    </xdr:to>
    <xdr:cxnSp macro="">
      <xdr:nvCxnSpPr>
        <xdr:cNvPr id="403" name="直線コネクタ 402">
          <a:extLst>
            <a:ext uri="{FF2B5EF4-FFF2-40B4-BE49-F238E27FC236}">
              <a16:creationId xmlns:a16="http://schemas.microsoft.com/office/drawing/2014/main" id="{20436C93-2169-4680-B14A-CC2FD7E34395}"/>
            </a:ext>
          </a:extLst>
        </xdr:cNvPr>
        <xdr:cNvCxnSpPr/>
      </xdr:nvCxnSpPr>
      <xdr:spPr>
        <a:xfrm>
          <a:off x="18656300" y="65493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80027</xdr:rowOff>
    </xdr:from>
    <xdr:ext cx="469744" cy="259045"/>
    <xdr:sp macro="" textlink="">
      <xdr:nvSpPr>
        <xdr:cNvPr id="404" name="n_1aveValue【認定こども園・幼稚園・保育所】&#10;一人当たり面積">
          <a:extLst>
            <a:ext uri="{FF2B5EF4-FFF2-40B4-BE49-F238E27FC236}">
              <a16:creationId xmlns:a16="http://schemas.microsoft.com/office/drawing/2014/main" id="{7D7EDCA1-F52C-4A2B-8F5C-762C96E1DADB}"/>
            </a:ext>
          </a:extLst>
        </xdr:cNvPr>
        <xdr:cNvSpPr txBox="1"/>
      </xdr:nvSpPr>
      <xdr:spPr>
        <a:xfrm>
          <a:off x="21075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87647</xdr:rowOff>
    </xdr:from>
    <xdr:ext cx="469744" cy="259045"/>
    <xdr:sp macro="" textlink="">
      <xdr:nvSpPr>
        <xdr:cNvPr id="405" name="n_2aveValue【認定こども園・幼稚園・保育所】&#10;一人当たり面積">
          <a:extLst>
            <a:ext uri="{FF2B5EF4-FFF2-40B4-BE49-F238E27FC236}">
              <a16:creationId xmlns:a16="http://schemas.microsoft.com/office/drawing/2014/main" id="{DB7DF7CE-4442-4AD1-8F1E-2B74BEF7AE9C}"/>
            </a:ext>
          </a:extLst>
        </xdr:cNvPr>
        <xdr:cNvSpPr txBox="1"/>
      </xdr:nvSpPr>
      <xdr:spPr>
        <a:xfrm>
          <a:off x="20199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91457</xdr:rowOff>
    </xdr:from>
    <xdr:ext cx="469744" cy="259045"/>
    <xdr:sp macro="" textlink="">
      <xdr:nvSpPr>
        <xdr:cNvPr id="406" name="n_3aveValue【認定こども園・幼稚園・保育所】&#10;一人当たり面積">
          <a:extLst>
            <a:ext uri="{FF2B5EF4-FFF2-40B4-BE49-F238E27FC236}">
              <a16:creationId xmlns:a16="http://schemas.microsoft.com/office/drawing/2014/main" id="{B9DED2D7-1130-4932-AFA6-E61C6F77BE49}"/>
            </a:ext>
          </a:extLst>
        </xdr:cNvPr>
        <xdr:cNvSpPr txBox="1"/>
      </xdr:nvSpPr>
      <xdr:spPr>
        <a:xfrm>
          <a:off x="19310427"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95267</xdr:rowOff>
    </xdr:from>
    <xdr:ext cx="469744" cy="259045"/>
    <xdr:sp macro="" textlink="">
      <xdr:nvSpPr>
        <xdr:cNvPr id="407" name="n_4aveValue【認定こども園・幼稚園・保育所】&#10;一人当たり面積">
          <a:extLst>
            <a:ext uri="{FF2B5EF4-FFF2-40B4-BE49-F238E27FC236}">
              <a16:creationId xmlns:a16="http://schemas.microsoft.com/office/drawing/2014/main" id="{DF165CBB-4ED7-4D4E-801F-6C01BE2242C5}"/>
            </a:ext>
          </a:extLst>
        </xdr:cNvPr>
        <xdr:cNvSpPr txBox="1"/>
      </xdr:nvSpPr>
      <xdr:spPr>
        <a:xfrm>
          <a:off x="18421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59707</xdr:rowOff>
    </xdr:from>
    <xdr:ext cx="469744" cy="259045"/>
    <xdr:sp macro="" textlink="">
      <xdr:nvSpPr>
        <xdr:cNvPr id="408" name="n_1mainValue【認定こども園・幼稚園・保育所】&#10;一人当たり面積">
          <a:extLst>
            <a:ext uri="{FF2B5EF4-FFF2-40B4-BE49-F238E27FC236}">
              <a16:creationId xmlns:a16="http://schemas.microsoft.com/office/drawing/2014/main" id="{9B434773-2EE2-4506-A863-EA3DC30F6631}"/>
            </a:ext>
          </a:extLst>
        </xdr:cNvPr>
        <xdr:cNvSpPr txBox="1"/>
      </xdr:nvSpPr>
      <xdr:spPr>
        <a:xfrm>
          <a:off x="2107572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13987</xdr:rowOff>
    </xdr:from>
    <xdr:ext cx="469744" cy="259045"/>
    <xdr:sp macro="" textlink="">
      <xdr:nvSpPr>
        <xdr:cNvPr id="409" name="n_2mainValue【認定こども園・幼稚園・保育所】&#10;一人当たり面積">
          <a:extLst>
            <a:ext uri="{FF2B5EF4-FFF2-40B4-BE49-F238E27FC236}">
              <a16:creationId xmlns:a16="http://schemas.microsoft.com/office/drawing/2014/main" id="{8B269059-756C-4856-A670-88382CE3EAD4}"/>
            </a:ext>
          </a:extLst>
        </xdr:cNvPr>
        <xdr:cNvSpPr txBox="1"/>
      </xdr:nvSpPr>
      <xdr:spPr>
        <a:xfrm>
          <a:off x="20199427"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2557</xdr:rowOff>
    </xdr:from>
    <xdr:ext cx="469744" cy="259045"/>
    <xdr:sp macro="" textlink="">
      <xdr:nvSpPr>
        <xdr:cNvPr id="410" name="n_3mainValue【認定こども園・幼稚園・保育所】&#10;一人当たり面積">
          <a:extLst>
            <a:ext uri="{FF2B5EF4-FFF2-40B4-BE49-F238E27FC236}">
              <a16:creationId xmlns:a16="http://schemas.microsoft.com/office/drawing/2014/main" id="{98D05346-B793-4B13-B888-AA5CCC7BC68B}"/>
            </a:ext>
          </a:extLst>
        </xdr:cNvPr>
        <xdr:cNvSpPr txBox="1"/>
      </xdr:nvSpPr>
      <xdr:spPr>
        <a:xfrm>
          <a:off x="19310427"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101617</xdr:rowOff>
    </xdr:from>
    <xdr:ext cx="469744" cy="259045"/>
    <xdr:sp macro="" textlink="">
      <xdr:nvSpPr>
        <xdr:cNvPr id="411" name="n_4mainValue【認定こども園・幼稚園・保育所】&#10;一人当たり面積">
          <a:extLst>
            <a:ext uri="{FF2B5EF4-FFF2-40B4-BE49-F238E27FC236}">
              <a16:creationId xmlns:a16="http://schemas.microsoft.com/office/drawing/2014/main" id="{E748F02B-49CA-446F-BAEF-80D13A9072EC}"/>
            </a:ext>
          </a:extLst>
        </xdr:cNvPr>
        <xdr:cNvSpPr txBox="1"/>
      </xdr:nvSpPr>
      <xdr:spPr>
        <a:xfrm>
          <a:off x="18421427" y="62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a:extLst>
            <a:ext uri="{FF2B5EF4-FFF2-40B4-BE49-F238E27FC236}">
              <a16:creationId xmlns:a16="http://schemas.microsoft.com/office/drawing/2014/main" id="{D9C1BF8A-C4E6-4D02-A4AF-83CCE91A2BA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a:extLst>
            <a:ext uri="{FF2B5EF4-FFF2-40B4-BE49-F238E27FC236}">
              <a16:creationId xmlns:a16="http://schemas.microsoft.com/office/drawing/2014/main" id="{ED05422C-0369-4993-B3B5-3D5526EE711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a:extLst>
            <a:ext uri="{FF2B5EF4-FFF2-40B4-BE49-F238E27FC236}">
              <a16:creationId xmlns:a16="http://schemas.microsoft.com/office/drawing/2014/main" id="{58C0D7E9-B529-41D0-A922-3C804DE0D12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a:extLst>
            <a:ext uri="{FF2B5EF4-FFF2-40B4-BE49-F238E27FC236}">
              <a16:creationId xmlns:a16="http://schemas.microsoft.com/office/drawing/2014/main" id="{F175DBF6-012E-41C4-8392-BEBD682AB42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a:extLst>
            <a:ext uri="{FF2B5EF4-FFF2-40B4-BE49-F238E27FC236}">
              <a16:creationId xmlns:a16="http://schemas.microsoft.com/office/drawing/2014/main" id="{959438E5-56BB-4C9F-9BDC-D7110E9F97E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a:extLst>
            <a:ext uri="{FF2B5EF4-FFF2-40B4-BE49-F238E27FC236}">
              <a16:creationId xmlns:a16="http://schemas.microsoft.com/office/drawing/2014/main" id="{9536EE66-EFD3-4A26-8A08-3C032910524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a:extLst>
            <a:ext uri="{FF2B5EF4-FFF2-40B4-BE49-F238E27FC236}">
              <a16:creationId xmlns:a16="http://schemas.microsoft.com/office/drawing/2014/main" id="{4F6C3450-7D4C-4206-8423-DF89170F11F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a:extLst>
            <a:ext uri="{FF2B5EF4-FFF2-40B4-BE49-F238E27FC236}">
              <a16:creationId xmlns:a16="http://schemas.microsoft.com/office/drawing/2014/main" id="{92A0FE3C-56F5-441F-A4DC-A734EFAFF4E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a:extLst>
            <a:ext uri="{FF2B5EF4-FFF2-40B4-BE49-F238E27FC236}">
              <a16:creationId xmlns:a16="http://schemas.microsoft.com/office/drawing/2014/main" id="{346CA146-490B-41CE-8550-16F37B41C35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a:extLst>
            <a:ext uri="{FF2B5EF4-FFF2-40B4-BE49-F238E27FC236}">
              <a16:creationId xmlns:a16="http://schemas.microsoft.com/office/drawing/2014/main" id="{83D7655C-FA0C-43C9-A3C1-0B9C13B5BEE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a:extLst>
            <a:ext uri="{FF2B5EF4-FFF2-40B4-BE49-F238E27FC236}">
              <a16:creationId xmlns:a16="http://schemas.microsoft.com/office/drawing/2014/main" id="{682DFB4C-8851-400C-A02F-879FD917BE6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3" name="直線コネクタ 422">
          <a:extLst>
            <a:ext uri="{FF2B5EF4-FFF2-40B4-BE49-F238E27FC236}">
              <a16:creationId xmlns:a16="http://schemas.microsoft.com/office/drawing/2014/main" id="{20D7C865-5973-4D48-A277-56454E6F291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4" name="テキスト ボックス 423">
          <a:extLst>
            <a:ext uri="{FF2B5EF4-FFF2-40B4-BE49-F238E27FC236}">
              <a16:creationId xmlns:a16="http://schemas.microsoft.com/office/drawing/2014/main" id="{8940F146-259E-44BE-9D00-DF061E738A3D}"/>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5" name="直線コネクタ 424">
          <a:extLst>
            <a:ext uri="{FF2B5EF4-FFF2-40B4-BE49-F238E27FC236}">
              <a16:creationId xmlns:a16="http://schemas.microsoft.com/office/drawing/2014/main" id="{F5645C97-66B2-4A9D-A524-916F09C9393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6" name="テキスト ボックス 425">
          <a:extLst>
            <a:ext uri="{FF2B5EF4-FFF2-40B4-BE49-F238E27FC236}">
              <a16:creationId xmlns:a16="http://schemas.microsoft.com/office/drawing/2014/main" id="{2CF39080-DF22-40C4-8939-E9C9F6F4312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7" name="直線コネクタ 426">
          <a:extLst>
            <a:ext uri="{FF2B5EF4-FFF2-40B4-BE49-F238E27FC236}">
              <a16:creationId xmlns:a16="http://schemas.microsoft.com/office/drawing/2014/main" id="{A34CAAE9-63B5-4149-8E3D-09F5984B232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8" name="テキスト ボックス 427">
          <a:extLst>
            <a:ext uri="{FF2B5EF4-FFF2-40B4-BE49-F238E27FC236}">
              <a16:creationId xmlns:a16="http://schemas.microsoft.com/office/drawing/2014/main" id="{851E526F-834C-4B11-B621-E382792A9E7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9" name="直線コネクタ 428">
          <a:extLst>
            <a:ext uri="{FF2B5EF4-FFF2-40B4-BE49-F238E27FC236}">
              <a16:creationId xmlns:a16="http://schemas.microsoft.com/office/drawing/2014/main" id="{98A737F4-3935-4885-9524-BD1DF2F16CB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0" name="テキスト ボックス 429">
          <a:extLst>
            <a:ext uri="{FF2B5EF4-FFF2-40B4-BE49-F238E27FC236}">
              <a16:creationId xmlns:a16="http://schemas.microsoft.com/office/drawing/2014/main" id="{47A7C9FB-8417-4E9D-9539-40F755BC017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1" name="直線コネクタ 430">
          <a:extLst>
            <a:ext uri="{FF2B5EF4-FFF2-40B4-BE49-F238E27FC236}">
              <a16:creationId xmlns:a16="http://schemas.microsoft.com/office/drawing/2014/main" id="{EA234B53-E75E-4FC7-B0B7-5A97AED4CB2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2" name="テキスト ボックス 431">
          <a:extLst>
            <a:ext uri="{FF2B5EF4-FFF2-40B4-BE49-F238E27FC236}">
              <a16:creationId xmlns:a16="http://schemas.microsoft.com/office/drawing/2014/main" id="{8DFC472F-1AD2-42D5-81C5-B9BAFDACB235}"/>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a:extLst>
            <a:ext uri="{FF2B5EF4-FFF2-40B4-BE49-F238E27FC236}">
              <a16:creationId xmlns:a16="http://schemas.microsoft.com/office/drawing/2014/main" id="{6431029B-B315-4514-B56E-438051FD196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4" name="テキスト ボックス 433">
          <a:extLst>
            <a:ext uri="{FF2B5EF4-FFF2-40B4-BE49-F238E27FC236}">
              <a16:creationId xmlns:a16="http://schemas.microsoft.com/office/drawing/2014/main" id="{8913810F-9496-46D4-B67B-33437B41BE52}"/>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5" name="【学校施設】&#10;有形固定資産減価償却率グラフ枠">
          <a:extLst>
            <a:ext uri="{FF2B5EF4-FFF2-40B4-BE49-F238E27FC236}">
              <a16:creationId xmlns:a16="http://schemas.microsoft.com/office/drawing/2014/main" id="{7DE2A527-6893-45CD-B526-DF0D480EE91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436" name="直線コネクタ 435">
          <a:extLst>
            <a:ext uri="{FF2B5EF4-FFF2-40B4-BE49-F238E27FC236}">
              <a16:creationId xmlns:a16="http://schemas.microsoft.com/office/drawing/2014/main" id="{51DAECB2-D830-45F1-92C6-4B4734C5A139}"/>
            </a:ext>
          </a:extLst>
        </xdr:cNvPr>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437" name="【学校施設】&#10;有形固定資産減価償却率最小値テキスト">
          <a:extLst>
            <a:ext uri="{FF2B5EF4-FFF2-40B4-BE49-F238E27FC236}">
              <a16:creationId xmlns:a16="http://schemas.microsoft.com/office/drawing/2014/main" id="{EC912515-8E33-47ED-A6E3-0D72BFD843DE}"/>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438" name="直線コネクタ 437">
          <a:extLst>
            <a:ext uri="{FF2B5EF4-FFF2-40B4-BE49-F238E27FC236}">
              <a16:creationId xmlns:a16="http://schemas.microsoft.com/office/drawing/2014/main" id="{925C2965-4ECC-4F4F-B3FB-36B3A8A29D92}"/>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439" name="【学校施設】&#10;有形固定資産減価償却率最大値テキスト">
          <a:extLst>
            <a:ext uri="{FF2B5EF4-FFF2-40B4-BE49-F238E27FC236}">
              <a16:creationId xmlns:a16="http://schemas.microsoft.com/office/drawing/2014/main" id="{2E9A474E-B808-48AE-B4D7-511B5C1F3A52}"/>
            </a:ext>
          </a:extLst>
        </xdr:cNvPr>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440" name="直線コネクタ 439">
          <a:extLst>
            <a:ext uri="{FF2B5EF4-FFF2-40B4-BE49-F238E27FC236}">
              <a16:creationId xmlns:a16="http://schemas.microsoft.com/office/drawing/2014/main" id="{137542F2-17C3-4F6A-8320-B79C9BF5BE4E}"/>
            </a:ext>
          </a:extLst>
        </xdr:cNvPr>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41927</xdr:rowOff>
    </xdr:from>
    <xdr:ext cx="405111" cy="259045"/>
    <xdr:sp macro="" textlink="">
      <xdr:nvSpPr>
        <xdr:cNvPr id="441" name="【学校施設】&#10;有形固定資産減価償却率平均値テキスト">
          <a:extLst>
            <a:ext uri="{FF2B5EF4-FFF2-40B4-BE49-F238E27FC236}">
              <a16:creationId xmlns:a16="http://schemas.microsoft.com/office/drawing/2014/main" id="{2BC65456-3A04-4429-B996-96B214D316A8}"/>
            </a:ext>
          </a:extLst>
        </xdr:cNvPr>
        <xdr:cNvSpPr txBox="1"/>
      </xdr:nvSpPr>
      <xdr:spPr>
        <a:xfrm>
          <a:off x="163576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442" name="フローチャート: 判断 441">
          <a:extLst>
            <a:ext uri="{FF2B5EF4-FFF2-40B4-BE49-F238E27FC236}">
              <a16:creationId xmlns:a16="http://schemas.microsoft.com/office/drawing/2014/main" id="{8800CCC9-792B-4F77-B239-8C9D58F7F4B3}"/>
            </a:ext>
          </a:extLst>
        </xdr:cNvPr>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443" name="フローチャート: 判断 442">
          <a:extLst>
            <a:ext uri="{FF2B5EF4-FFF2-40B4-BE49-F238E27FC236}">
              <a16:creationId xmlns:a16="http://schemas.microsoft.com/office/drawing/2014/main" id="{6122B176-7268-4BDD-8311-46A64977383A}"/>
            </a:ext>
          </a:extLst>
        </xdr:cNvPr>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444" name="フローチャート: 判断 443">
          <a:extLst>
            <a:ext uri="{FF2B5EF4-FFF2-40B4-BE49-F238E27FC236}">
              <a16:creationId xmlns:a16="http://schemas.microsoft.com/office/drawing/2014/main" id="{6DA52094-2584-409E-87F0-5C8721AC1FB5}"/>
            </a:ext>
          </a:extLst>
        </xdr:cNvPr>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445" name="フローチャート: 判断 444">
          <a:extLst>
            <a:ext uri="{FF2B5EF4-FFF2-40B4-BE49-F238E27FC236}">
              <a16:creationId xmlns:a16="http://schemas.microsoft.com/office/drawing/2014/main" id="{4AD809E5-93CC-4809-A794-D7EAE9525A47}"/>
            </a:ext>
          </a:extLst>
        </xdr:cNvPr>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446" name="フローチャート: 判断 445">
          <a:extLst>
            <a:ext uri="{FF2B5EF4-FFF2-40B4-BE49-F238E27FC236}">
              <a16:creationId xmlns:a16="http://schemas.microsoft.com/office/drawing/2014/main" id="{952A2660-2064-43C0-B9CA-490AFD667AEC}"/>
            </a:ext>
          </a:extLst>
        </xdr:cNvPr>
        <xdr:cNvSpPr/>
      </xdr:nvSpPr>
      <xdr:spPr>
        <a:xfrm>
          <a:off x="12763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A7B8EF3F-D041-45EE-BE21-45692BE73A7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CD4F4B54-24B1-4E8E-BD06-3FFB2503B3D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925EE53-1DA3-4735-BA3B-2C460F99F10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21CC6D13-02D3-4603-821B-9214D98E06C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F6AAA5B8-A782-4F1C-9BAD-946DAE6A753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48260</xdr:rowOff>
    </xdr:from>
    <xdr:to>
      <xdr:col>85</xdr:col>
      <xdr:colOff>177800</xdr:colOff>
      <xdr:row>59</xdr:row>
      <xdr:rowOff>149860</xdr:rowOff>
    </xdr:to>
    <xdr:sp macro="" textlink="">
      <xdr:nvSpPr>
        <xdr:cNvPr id="452" name="楕円 451">
          <a:extLst>
            <a:ext uri="{FF2B5EF4-FFF2-40B4-BE49-F238E27FC236}">
              <a16:creationId xmlns:a16="http://schemas.microsoft.com/office/drawing/2014/main" id="{6B47DBAD-69E6-4B16-A409-1AE1B15D28FA}"/>
            </a:ext>
          </a:extLst>
        </xdr:cNvPr>
        <xdr:cNvSpPr/>
      </xdr:nvSpPr>
      <xdr:spPr>
        <a:xfrm>
          <a:off x="16268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71137</xdr:rowOff>
    </xdr:from>
    <xdr:ext cx="405111" cy="259045"/>
    <xdr:sp macro="" textlink="">
      <xdr:nvSpPr>
        <xdr:cNvPr id="453" name="【学校施設】&#10;有形固定資産減価償却率該当値テキスト">
          <a:extLst>
            <a:ext uri="{FF2B5EF4-FFF2-40B4-BE49-F238E27FC236}">
              <a16:creationId xmlns:a16="http://schemas.microsoft.com/office/drawing/2014/main" id="{798AC8B8-5F83-44C5-96AD-D92AA375A361}"/>
            </a:ext>
          </a:extLst>
        </xdr:cNvPr>
        <xdr:cNvSpPr txBox="1"/>
      </xdr:nvSpPr>
      <xdr:spPr>
        <a:xfrm>
          <a:off x="16357600"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xdr:rowOff>
    </xdr:from>
    <xdr:to>
      <xdr:col>81</xdr:col>
      <xdr:colOff>101600</xdr:colOff>
      <xdr:row>59</xdr:row>
      <xdr:rowOff>113665</xdr:rowOff>
    </xdr:to>
    <xdr:sp macro="" textlink="">
      <xdr:nvSpPr>
        <xdr:cNvPr id="454" name="楕円 453">
          <a:extLst>
            <a:ext uri="{FF2B5EF4-FFF2-40B4-BE49-F238E27FC236}">
              <a16:creationId xmlns:a16="http://schemas.microsoft.com/office/drawing/2014/main" id="{03094B41-AE6A-4223-BFDC-175EA7A5736F}"/>
            </a:ext>
          </a:extLst>
        </xdr:cNvPr>
        <xdr:cNvSpPr/>
      </xdr:nvSpPr>
      <xdr:spPr>
        <a:xfrm>
          <a:off x="15430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62865</xdr:rowOff>
    </xdr:from>
    <xdr:to>
      <xdr:col>85</xdr:col>
      <xdr:colOff>127000</xdr:colOff>
      <xdr:row>59</xdr:row>
      <xdr:rowOff>99060</xdr:rowOff>
    </xdr:to>
    <xdr:cxnSp macro="">
      <xdr:nvCxnSpPr>
        <xdr:cNvPr id="455" name="直線コネクタ 454">
          <a:extLst>
            <a:ext uri="{FF2B5EF4-FFF2-40B4-BE49-F238E27FC236}">
              <a16:creationId xmlns:a16="http://schemas.microsoft.com/office/drawing/2014/main" id="{CD593426-7D6A-450E-98F2-BDFDE87E2D77}"/>
            </a:ext>
          </a:extLst>
        </xdr:cNvPr>
        <xdr:cNvCxnSpPr/>
      </xdr:nvCxnSpPr>
      <xdr:spPr>
        <a:xfrm>
          <a:off x="15481300" y="1017841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76835</xdr:rowOff>
    </xdr:from>
    <xdr:to>
      <xdr:col>76</xdr:col>
      <xdr:colOff>165100</xdr:colOff>
      <xdr:row>60</xdr:row>
      <xdr:rowOff>6985</xdr:rowOff>
    </xdr:to>
    <xdr:sp macro="" textlink="">
      <xdr:nvSpPr>
        <xdr:cNvPr id="456" name="楕円 455">
          <a:extLst>
            <a:ext uri="{FF2B5EF4-FFF2-40B4-BE49-F238E27FC236}">
              <a16:creationId xmlns:a16="http://schemas.microsoft.com/office/drawing/2014/main" id="{088429AC-317B-4D57-B9AA-F567D8E276B9}"/>
            </a:ext>
          </a:extLst>
        </xdr:cNvPr>
        <xdr:cNvSpPr/>
      </xdr:nvSpPr>
      <xdr:spPr>
        <a:xfrm>
          <a:off x="14541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62865</xdr:rowOff>
    </xdr:from>
    <xdr:to>
      <xdr:col>81</xdr:col>
      <xdr:colOff>50800</xdr:colOff>
      <xdr:row>59</xdr:row>
      <xdr:rowOff>127635</xdr:rowOff>
    </xdr:to>
    <xdr:cxnSp macro="">
      <xdr:nvCxnSpPr>
        <xdr:cNvPr id="457" name="直線コネクタ 456">
          <a:extLst>
            <a:ext uri="{FF2B5EF4-FFF2-40B4-BE49-F238E27FC236}">
              <a16:creationId xmlns:a16="http://schemas.microsoft.com/office/drawing/2014/main" id="{FC4CCC5D-AA43-475B-9C16-74DD8A00D2DA}"/>
            </a:ext>
          </a:extLst>
        </xdr:cNvPr>
        <xdr:cNvCxnSpPr/>
      </xdr:nvCxnSpPr>
      <xdr:spPr>
        <a:xfrm flipV="1">
          <a:off x="14592300" y="1017841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36830</xdr:rowOff>
    </xdr:from>
    <xdr:to>
      <xdr:col>72</xdr:col>
      <xdr:colOff>38100</xdr:colOff>
      <xdr:row>59</xdr:row>
      <xdr:rowOff>138430</xdr:rowOff>
    </xdr:to>
    <xdr:sp macro="" textlink="">
      <xdr:nvSpPr>
        <xdr:cNvPr id="458" name="楕円 457">
          <a:extLst>
            <a:ext uri="{FF2B5EF4-FFF2-40B4-BE49-F238E27FC236}">
              <a16:creationId xmlns:a16="http://schemas.microsoft.com/office/drawing/2014/main" id="{8ADDD5C1-E04E-49D4-BC13-8861B711924F}"/>
            </a:ext>
          </a:extLst>
        </xdr:cNvPr>
        <xdr:cNvSpPr/>
      </xdr:nvSpPr>
      <xdr:spPr>
        <a:xfrm>
          <a:off x="13652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87630</xdr:rowOff>
    </xdr:from>
    <xdr:to>
      <xdr:col>76</xdr:col>
      <xdr:colOff>114300</xdr:colOff>
      <xdr:row>59</xdr:row>
      <xdr:rowOff>127635</xdr:rowOff>
    </xdr:to>
    <xdr:cxnSp macro="">
      <xdr:nvCxnSpPr>
        <xdr:cNvPr id="459" name="直線コネクタ 458">
          <a:extLst>
            <a:ext uri="{FF2B5EF4-FFF2-40B4-BE49-F238E27FC236}">
              <a16:creationId xmlns:a16="http://schemas.microsoft.com/office/drawing/2014/main" id="{B4AE1660-06CA-4F90-ABF8-91BB899DF511}"/>
            </a:ext>
          </a:extLst>
        </xdr:cNvPr>
        <xdr:cNvCxnSpPr/>
      </xdr:nvCxnSpPr>
      <xdr:spPr>
        <a:xfrm>
          <a:off x="13703300" y="102031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40640</xdr:rowOff>
    </xdr:from>
    <xdr:to>
      <xdr:col>67</xdr:col>
      <xdr:colOff>101600</xdr:colOff>
      <xdr:row>59</xdr:row>
      <xdr:rowOff>142240</xdr:rowOff>
    </xdr:to>
    <xdr:sp macro="" textlink="">
      <xdr:nvSpPr>
        <xdr:cNvPr id="460" name="楕円 459">
          <a:extLst>
            <a:ext uri="{FF2B5EF4-FFF2-40B4-BE49-F238E27FC236}">
              <a16:creationId xmlns:a16="http://schemas.microsoft.com/office/drawing/2014/main" id="{4680EA36-8B04-4C20-8D19-797B9A3A4810}"/>
            </a:ext>
          </a:extLst>
        </xdr:cNvPr>
        <xdr:cNvSpPr/>
      </xdr:nvSpPr>
      <xdr:spPr>
        <a:xfrm>
          <a:off x="12763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87630</xdr:rowOff>
    </xdr:from>
    <xdr:to>
      <xdr:col>71</xdr:col>
      <xdr:colOff>177800</xdr:colOff>
      <xdr:row>59</xdr:row>
      <xdr:rowOff>91440</xdr:rowOff>
    </xdr:to>
    <xdr:cxnSp macro="">
      <xdr:nvCxnSpPr>
        <xdr:cNvPr id="461" name="直線コネクタ 460">
          <a:extLst>
            <a:ext uri="{FF2B5EF4-FFF2-40B4-BE49-F238E27FC236}">
              <a16:creationId xmlns:a16="http://schemas.microsoft.com/office/drawing/2014/main" id="{50AEE684-B6E3-4967-8E04-4FCA643704AC}"/>
            </a:ext>
          </a:extLst>
        </xdr:cNvPr>
        <xdr:cNvCxnSpPr/>
      </xdr:nvCxnSpPr>
      <xdr:spPr>
        <a:xfrm flipV="1">
          <a:off x="12814300" y="102031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140987</xdr:rowOff>
    </xdr:from>
    <xdr:ext cx="405111" cy="259045"/>
    <xdr:sp macro="" textlink="">
      <xdr:nvSpPr>
        <xdr:cNvPr id="462" name="n_1aveValue【学校施設】&#10;有形固定資産減価償却率">
          <a:extLst>
            <a:ext uri="{FF2B5EF4-FFF2-40B4-BE49-F238E27FC236}">
              <a16:creationId xmlns:a16="http://schemas.microsoft.com/office/drawing/2014/main" id="{7D4D3A63-6FBA-44EC-9D47-4F2A977BFAC3}"/>
            </a:ext>
          </a:extLst>
        </xdr:cNvPr>
        <xdr:cNvSpPr txBox="1"/>
      </xdr:nvSpPr>
      <xdr:spPr>
        <a:xfrm>
          <a:off x="152660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131462</xdr:rowOff>
    </xdr:from>
    <xdr:ext cx="405111" cy="259045"/>
    <xdr:sp macro="" textlink="">
      <xdr:nvSpPr>
        <xdr:cNvPr id="463" name="n_2aveValue【学校施設】&#10;有形固定資産減価償却率">
          <a:extLst>
            <a:ext uri="{FF2B5EF4-FFF2-40B4-BE49-F238E27FC236}">
              <a16:creationId xmlns:a16="http://schemas.microsoft.com/office/drawing/2014/main" id="{E0381630-F337-45F2-8D66-8ADBF039DF06}"/>
            </a:ext>
          </a:extLst>
        </xdr:cNvPr>
        <xdr:cNvSpPr txBox="1"/>
      </xdr:nvSpPr>
      <xdr:spPr>
        <a:xfrm>
          <a:off x="143897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464" name="n_3aveValue【学校施設】&#10;有形固定資産減価償却率">
          <a:extLst>
            <a:ext uri="{FF2B5EF4-FFF2-40B4-BE49-F238E27FC236}">
              <a16:creationId xmlns:a16="http://schemas.microsoft.com/office/drawing/2014/main" id="{8365E8A2-62C7-421F-8B44-62AABF817E91}"/>
            </a:ext>
          </a:extLst>
        </xdr:cNvPr>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120032</xdr:rowOff>
    </xdr:from>
    <xdr:ext cx="405111" cy="259045"/>
    <xdr:sp macro="" textlink="">
      <xdr:nvSpPr>
        <xdr:cNvPr id="465" name="n_4aveValue【学校施設】&#10;有形固定資産減価償却率">
          <a:extLst>
            <a:ext uri="{FF2B5EF4-FFF2-40B4-BE49-F238E27FC236}">
              <a16:creationId xmlns:a16="http://schemas.microsoft.com/office/drawing/2014/main" id="{B43EA8EE-D254-46B7-846E-C411A1168480}"/>
            </a:ext>
          </a:extLst>
        </xdr:cNvPr>
        <xdr:cNvSpPr txBox="1"/>
      </xdr:nvSpPr>
      <xdr:spPr>
        <a:xfrm>
          <a:off x="12611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130192</xdr:rowOff>
    </xdr:from>
    <xdr:ext cx="405111" cy="259045"/>
    <xdr:sp macro="" textlink="">
      <xdr:nvSpPr>
        <xdr:cNvPr id="466" name="n_1mainValue【学校施設】&#10;有形固定資産減価償却率">
          <a:extLst>
            <a:ext uri="{FF2B5EF4-FFF2-40B4-BE49-F238E27FC236}">
              <a16:creationId xmlns:a16="http://schemas.microsoft.com/office/drawing/2014/main" id="{9C724878-8659-4A84-ABB8-5073107BD2E6}"/>
            </a:ext>
          </a:extLst>
        </xdr:cNvPr>
        <xdr:cNvSpPr txBox="1"/>
      </xdr:nvSpPr>
      <xdr:spPr>
        <a:xfrm>
          <a:off x="152660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23512</xdr:rowOff>
    </xdr:from>
    <xdr:ext cx="405111" cy="259045"/>
    <xdr:sp macro="" textlink="">
      <xdr:nvSpPr>
        <xdr:cNvPr id="467" name="n_2mainValue【学校施設】&#10;有形固定資産減価償却率">
          <a:extLst>
            <a:ext uri="{FF2B5EF4-FFF2-40B4-BE49-F238E27FC236}">
              <a16:creationId xmlns:a16="http://schemas.microsoft.com/office/drawing/2014/main" id="{5F02C6B2-28B0-4E45-99CB-D1782D084532}"/>
            </a:ext>
          </a:extLst>
        </xdr:cNvPr>
        <xdr:cNvSpPr txBox="1"/>
      </xdr:nvSpPr>
      <xdr:spPr>
        <a:xfrm>
          <a:off x="14389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154957</xdr:rowOff>
    </xdr:from>
    <xdr:ext cx="405111" cy="259045"/>
    <xdr:sp macro="" textlink="">
      <xdr:nvSpPr>
        <xdr:cNvPr id="468" name="n_3mainValue【学校施設】&#10;有形固定資産減価償却率">
          <a:extLst>
            <a:ext uri="{FF2B5EF4-FFF2-40B4-BE49-F238E27FC236}">
              <a16:creationId xmlns:a16="http://schemas.microsoft.com/office/drawing/2014/main" id="{FFCE48D7-A868-466C-B977-81CFFF8453B6}"/>
            </a:ext>
          </a:extLst>
        </xdr:cNvPr>
        <xdr:cNvSpPr txBox="1"/>
      </xdr:nvSpPr>
      <xdr:spPr>
        <a:xfrm>
          <a:off x="135007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158767</xdr:rowOff>
    </xdr:from>
    <xdr:ext cx="405111" cy="259045"/>
    <xdr:sp macro="" textlink="">
      <xdr:nvSpPr>
        <xdr:cNvPr id="469" name="n_4mainValue【学校施設】&#10;有形固定資産減価償却率">
          <a:extLst>
            <a:ext uri="{FF2B5EF4-FFF2-40B4-BE49-F238E27FC236}">
              <a16:creationId xmlns:a16="http://schemas.microsoft.com/office/drawing/2014/main" id="{A22A9FCE-E9DF-4C59-9952-BCD6361D181D}"/>
            </a:ext>
          </a:extLst>
        </xdr:cNvPr>
        <xdr:cNvSpPr txBox="1"/>
      </xdr:nvSpPr>
      <xdr:spPr>
        <a:xfrm>
          <a:off x="12611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a:extLst>
            <a:ext uri="{FF2B5EF4-FFF2-40B4-BE49-F238E27FC236}">
              <a16:creationId xmlns:a16="http://schemas.microsoft.com/office/drawing/2014/main" id="{028FD7DF-0AFE-4F5D-B108-00DCC27886F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a:extLst>
            <a:ext uri="{FF2B5EF4-FFF2-40B4-BE49-F238E27FC236}">
              <a16:creationId xmlns:a16="http://schemas.microsoft.com/office/drawing/2014/main" id="{A7EAB948-AF9A-44CD-AD58-EC627806FAE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a:extLst>
            <a:ext uri="{FF2B5EF4-FFF2-40B4-BE49-F238E27FC236}">
              <a16:creationId xmlns:a16="http://schemas.microsoft.com/office/drawing/2014/main" id="{7FAE8DA9-BBB0-4350-A309-367F6B0DAAF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a:extLst>
            <a:ext uri="{FF2B5EF4-FFF2-40B4-BE49-F238E27FC236}">
              <a16:creationId xmlns:a16="http://schemas.microsoft.com/office/drawing/2014/main" id="{1F132485-1368-4F8F-BDFF-1D0945DF763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a:extLst>
            <a:ext uri="{FF2B5EF4-FFF2-40B4-BE49-F238E27FC236}">
              <a16:creationId xmlns:a16="http://schemas.microsoft.com/office/drawing/2014/main" id="{C2DD51FB-F5B5-41A2-84D8-C57FB61EFBF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a:extLst>
            <a:ext uri="{FF2B5EF4-FFF2-40B4-BE49-F238E27FC236}">
              <a16:creationId xmlns:a16="http://schemas.microsoft.com/office/drawing/2014/main" id="{17E4626C-AD87-4518-85B6-F3E06DB9D09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a:extLst>
            <a:ext uri="{FF2B5EF4-FFF2-40B4-BE49-F238E27FC236}">
              <a16:creationId xmlns:a16="http://schemas.microsoft.com/office/drawing/2014/main" id="{040F0DA3-9F18-4482-ACDB-9BAF8FCAAD6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a:extLst>
            <a:ext uri="{FF2B5EF4-FFF2-40B4-BE49-F238E27FC236}">
              <a16:creationId xmlns:a16="http://schemas.microsoft.com/office/drawing/2014/main" id="{514AA7F2-A9E5-412F-85FC-5133493EBE3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a:extLst>
            <a:ext uri="{FF2B5EF4-FFF2-40B4-BE49-F238E27FC236}">
              <a16:creationId xmlns:a16="http://schemas.microsoft.com/office/drawing/2014/main" id="{23368DD7-F62D-4848-B537-7D00F3833B7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a:extLst>
            <a:ext uri="{FF2B5EF4-FFF2-40B4-BE49-F238E27FC236}">
              <a16:creationId xmlns:a16="http://schemas.microsoft.com/office/drawing/2014/main" id="{5E02CFA2-6A12-4A50-9703-B000C13FE0B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0" name="直線コネクタ 479">
          <a:extLst>
            <a:ext uri="{FF2B5EF4-FFF2-40B4-BE49-F238E27FC236}">
              <a16:creationId xmlns:a16="http://schemas.microsoft.com/office/drawing/2014/main" id="{EE65C697-06A5-4332-878B-301758EDFBA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1" name="テキスト ボックス 480">
          <a:extLst>
            <a:ext uri="{FF2B5EF4-FFF2-40B4-BE49-F238E27FC236}">
              <a16:creationId xmlns:a16="http://schemas.microsoft.com/office/drawing/2014/main" id="{2750EC5D-C2F0-4A11-BE67-DBE879151B8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2" name="直線コネクタ 481">
          <a:extLst>
            <a:ext uri="{FF2B5EF4-FFF2-40B4-BE49-F238E27FC236}">
              <a16:creationId xmlns:a16="http://schemas.microsoft.com/office/drawing/2014/main" id="{95AFFD68-5DEB-454C-9BB0-30E7221E99B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3" name="テキスト ボックス 482">
          <a:extLst>
            <a:ext uri="{FF2B5EF4-FFF2-40B4-BE49-F238E27FC236}">
              <a16:creationId xmlns:a16="http://schemas.microsoft.com/office/drawing/2014/main" id="{1D222586-E11A-43F8-B2D3-DBB801BB321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4" name="直線コネクタ 483">
          <a:extLst>
            <a:ext uri="{FF2B5EF4-FFF2-40B4-BE49-F238E27FC236}">
              <a16:creationId xmlns:a16="http://schemas.microsoft.com/office/drawing/2014/main" id="{CF77722A-47A0-4B3A-8671-7B30301238D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5" name="テキスト ボックス 484">
          <a:extLst>
            <a:ext uri="{FF2B5EF4-FFF2-40B4-BE49-F238E27FC236}">
              <a16:creationId xmlns:a16="http://schemas.microsoft.com/office/drawing/2014/main" id="{BD36E934-B1AA-4CF6-BCD0-BF5B453C123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6" name="直線コネクタ 485">
          <a:extLst>
            <a:ext uri="{FF2B5EF4-FFF2-40B4-BE49-F238E27FC236}">
              <a16:creationId xmlns:a16="http://schemas.microsoft.com/office/drawing/2014/main" id="{98634266-C8EF-4AC1-B1C7-3970F2BB3EF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7" name="テキスト ボックス 486">
          <a:extLst>
            <a:ext uri="{FF2B5EF4-FFF2-40B4-BE49-F238E27FC236}">
              <a16:creationId xmlns:a16="http://schemas.microsoft.com/office/drawing/2014/main" id="{34E100C7-3E56-46DA-855A-478E81945DF1}"/>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8" name="直線コネクタ 487">
          <a:extLst>
            <a:ext uri="{FF2B5EF4-FFF2-40B4-BE49-F238E27FC236}">
              <a16:creationId xmlns:a16="http://schemas.microsoft.com/office/drawing/2014/main" id="{1C33D7BF-94CA-4B33-AC50-3706FE4DE9C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9" name="テキスト ボックス 488">
          <a:extLst>
            <a:ext uri="{FF2B5EF4-FFF2-40B4-BE49-F238E27FC236}">
              <a16:creationId xmlns:a16="http://schemas.microsoft.com/office/drawing/2014/main" id="{68E85737-89D2-4BAF-9B9A-8D4E2ED4C7F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a:extLst>
            <a:ext uri="{FF2B5EF4-FFF2-40B4-BE49-F238E27FC236}">
              <a16:creationId xmlns:a16="http://schemas.microsoft.com/office/drawing/2014/main" id="{CF616515-5252-41AA-A0A8-DF1EF19267F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1" name="テキスト ボックス 490">
          <a:extLst>
            <a:ext uri="{FF2B5EF4-FFF2-40B4-BE49-F238E27FC236}">
              <a16:creationId xmlns:a16="http://schemas.microsoft.com/office/drawing/2014/main" id="{D206910B-7F85-4F80-B4C9-6076C43AECCC}"/>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学校施設】&#10;一人当たり面積グラフ枠">
          <a:extLst>
            <a:ext uri="{FF2B5EF4-FFF2-40B4-BE49-F238E27FC236}">
              <a16:creationId xmlns:a16="http://schemas.microsoft.com/office/drawing/2014/main" id="{F6C29C40-5179-41B4-A547-8F5D1468517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493" name="直線コネクタ 492">
          <a:extLst>
            <a:ext uri="{FF2B5EF4-FFF2-40B4-BE49-F238E27FC236}">
              <a16:creationId xmlns:a16="http://schemas.microsoft.com/office/drawing/2014/main" id="{57B41844-0DC9-4F07-86F9-34ACFC2843FB}"/>
            </a:ext>
          </a:extLst>
        </xdr:cNvPr>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494" name="【学校施設】&#10;一人当たり面積最小値テキスト">
          <a:extLst>
            <a:ext uri="{FF2B5EF4-FFF2-40B4-BE49-F238E27FC236}">
              <a16:creationId xmlns:a16="http://schemas.microsoft.com/office/drawing/2014/main" id="{73C7EDA7-DDB4-4E9C-A520-1FF815C46B40}"/>
            </a:ext>
          </a:extLst>
        </xdr:cNvPr>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495" name="直線コネクタ 494">
          <a:extLst>
            <a:ext uri="{FF2B5EF4-FFF2-40B4-BE49-F238E27FC236}">
              <a16:creationId xmlns:a16="http://schemas.microsoft.com/office/drawing/2014/main" id="{1ABD7E19-4156-4F74-846A-44F68F76E082}"/>
            </a:ext>
          </a:extLst>
        </xdr:cNvPr>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496" name="【学校施設】&#10;一人当たり面積最大値テキスト">
          <a:extLst>
            <a:ext uri="{FF2B5EF4-FFF2-40B4-BE49-F238E27FC236}">
              <a16:creationId xmlns:a16="http://schemas.microsoft.com/office/drawing/2014/main" id="{8FDA51C9-F9D9-4F62-A201-2AF6253DD829}"/>
            </a:ext>
          </a:extLst>
        </xdr:cNvPr>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497" name="直線コネクタ 496">
          <a:extLst>
            <a:ext uri="{FF2B5EF4-FFF2-40B4-BE49-F238E27FC236}">
              <a16:creationId xmlns:a16="http://schemas.microsoft.com/office/drawing/2014/main" id="{F7338531-9E43-4037-8F46-5930E58F5D3D}"/>
            </a:ext>
          </a:extLst>
        </xdr:cNvPr>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498" name="【学校施設】&#10;一人当たり面積平均値テキスト">
          <a:extLst>
            <a:ext uri="{FF2B5EF4-FFF2-40B4-BE49-F238E27FC236}">
              <a16:creationId xmlns:a16="http://schemas.microsoft.com/office/drawing/2014/main" id="{D135E3D9-B633-4F7E-9A27-5C60840E61C4}"/>
            </a:ext>
          </a:extLst>
        </xdr:cNvPr>
        <xdr:cNvSpPr txBox="1"/>
      </xdr:nvSpPr>
      <xdr:spPr>
        <a:xfrm>
          <a:off x="22199600" y="10563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499" name="フローチャート: 判断 498">
          <a:extLst>
            <a:ext uri="{FF2B5EF4-FFF2-40B4-BE49-F238E27FC236}">
              <a16:creationId xmlns:a16="http://schemas.microsoft.com/office/drawing/2014/main" id="{086A4A25-50FF-4868-A38A-4E2DA7B80A32}"/>
            </a:ext>
          </a:extLst>
        </xdr:cNvPr>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500" name="フローチャート: 判断 499">
          <a:extLst>
            <a:ext uri="{FF2B5EF4-FFF2-40B4-BE49-F238E27FC236}">
              <a16:creationId xmlns:a16="http://schemas.microsoft.com/office/drawing/2014/main" id="{00CB3CDB-5763-4441-9B1C-1CC33A358182}"/>
            </a:ext>
          </a:extLst>
        </xdr:cNvPr>
        <xdr:cNvSpPr/>
      </xdr:nvSpPr>
      <xdr:spPr>
        <a:xfrm>
          <a:off x="21272500" y="107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501" name="フローチャート: 判断 500">
          <a:extLst>
            <a:ext uri="{FF2B5EF4-FFF2-40B4-BE49-F238E27FC236}">
              <a16:creationId xmlns:a16="http://schemas.microsoft.com/office/drawing/2014/main" id="{E6461D30-98D9-4D07-8C89-7B409528DEA0}"/>
            </a:ext>
          </a:extLst>
        </xdr:cNvPr>
        <xdr:cNvSpPr/>
      </xdr:nvSpPr>
      <xdr:spPr>
        <a:xfrm>
          <a:off x="20383500" y="107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502" name="フローチャート: 判断 501">
          <a:extLst>
            <a:ext uri="{FF2B5EF4-FFF2-40B4-BE49-F238E27FC236}">
              <a16:creationId xmlns:a16="http://schemas.microsoft.com/office/drawing/2014/main" id="{FC862B14-4ADF-4259-BD67-A11884C867B2}"/>
            </a:ext>
          </a:extLst>
        </xdr:cNvPr>
        <xdr:cNvSpPr/>
      </xdr:nvSpPr>
      <xdr:spPr>
        <a:xfrm>
          <a:off x="19494500" y="107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503" name="フローチャート: 判断 502">
          <a:extLst>
            <a:ext uri="{FF2B5EF4-FFF2-40B4-BE49-F238E27FC236}">
              <a16:creationId xmlns:a16="http://schemas.microsoft.com/office/drawing/2014/main" id="{00C14A92-6CEB-45EA-9C20-D4DE034BBFBC}"/>
            </a:ext>
          </a:extLst>
        </xdr:cNvPr>
        <xdr:cNvSpPr/>
      </xdr:nvSpPr>
      <xdr:spPr>
        <a:xfrm>
          <a:off x="18605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503AE31E-78A3-4705-AED3-90191B8BFC3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92C44536-D32A-4C15-B0E2-E3991BCA625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75DE43BF-D05F-4C30-AAA5-ABC6A9E65E1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31CB811A-46CF-4738-BD68-321DFD47A98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193E847E-7FA7-40F7-B916-87B5E08A79E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99885</xdr:rowOff>
    </xdr:from>
    <xdr:to>
      <xdr:col>116</xdr:col>
      <xdr:colOff>114300</xdr:colOff>
      <xdr:row>63</xdr:row>
      <xdr:rowOff>30035</xdr:rowOff>
    </xdr:to>
    <xdr:sp macro="" textlink="">
      <xdr:nvSpPr>
        <xdr:cNvPr id="509" name="楕円 508">
          <a:extLst>
            <a:ext uri="{FF2B5EF4-FFF2-40B4-BE49-F238E27FC236}">
              <a16:creationId xmlns:a16="http://schemas.microsoft.com/office/drawing/2014/main" id="{107F4552-39C5-4E7E-8018-1DE57B5FF7BB}"/>
            </a:ext>
          </a:extLst>
        </xdr:cNvPr>
        <xdr:cNvSpPr/>
      </xdr:nvSpPr>
      <xdr:spPr>
        <a:xfrm>
          <a:off x="22110700" y="1072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60405</xdr:rowOff>
    </xdr:from>
    <xdr:ext cx="469744" cy="259045"/>
    <xdr:sp macro="" textlink="">
      <xdr:nvSpPr>
        <xdr:cNvPr id="510" name="【学校施設】&#10;一人当たり面積該当値テキスト">
          <a:extLst>
            <a:ext uri="{FF2B5EF4-FFF2-40B4-BE49-F238E27FC236}">
              <a16:creationId xmlns:a16="http://schemas.microsoft.com/office/drawing/2014/main" id="{726402B5-2039-425B-AB0D-4FDCE77A2DB1}"/>
            </a:ext>
          </a:extLst>
        </xdr:cNvPr>
        <xdr:cNvSpPr txBox="1"/>
      </xdr:nvSpPr>
      <xdr:spPr>
        <a:xfrm>
          <a:off x="22199600" y="1069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98361</xdr:rowOff>
    </xdr:from>
    <xdr:to>
      <xdr:col>112</xdr:col>
      <xdr:colOff>38100</xdr:colOff>
      <xdr:row>63</xdr:row>
      <xdr:rowOff>28511</xdr:rowOff>
    </xdr:to>
    <xdr:sp macro="" textlink="">
      <xdr:nvSpPr>
        <xdr:cNvPr id="511" name="楕円 510">
          <a:extLst>
            <a:ext uri="{FF2B5EF4-FFF2-40B4-BE49-F238E27FC236}">
              <a16:creationId xmlns:a16="http://schemas.microsoft.com/office/drawing/2014/main" id="{7992E1D1-ECE9-4E96-B167-752A2814DECE}"/>
            </a:ext>
          </a:extLst>
        </xdr:cNvPr>
        <xdr:cNvSpPr/>
      </xdr:nvSpPr>
      <xdr:spPr>
        <a:xfrm>
          <a:off x="21272500" y="107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149161</xdr:rowOff>
    </xdr:from>
    <xdr:to>
      <xdr:col>116</xdr:col>
      <xdr:colOff>63500</xdr:colOff>
      <xdr:row>62</xdr:row>
      <xdr:rowOff>150685</xdr:rowOff>
    </xdr:to>
    <xdr:cxnSp macro="">
      <xdr:nvCxnSpPr>
        <xdr:cNvPr id="512" name="直線コネクタ 511">
          <a:extLst>
            <a:ext uri="{FF2B5EF4-FFF2-40B4-BE49-F238E27FC236}">
              <a16:creationId xmlns:a16="http://schemas.microsoft.com/office/drawing/2014/main" id="{98B5BDA7-AA08-4B6A-9C7E-7032E8D9EAEE}"/>
            </a:ext>
          </a:extLst>
        </xdr:cNvPr>
        <xdr:cNvCxnSpPr/>
      </xdr:nvCxnSpPr>
      <xdr:spPr>
        <a:xfrm>
          <a:off x="21323300" y="10779061"/>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98552</xdr:rowOff>
    </xdr:from>
    <xdr:to>
      <xdr:col>107</xdr:col>
      <xdr:colOff>101600</xdr:colOff>
      <xdr:row>63</xdr:row>
      <xdr:rowOff>28702</xdr:rowOff>
    </xdr:to>
    <xdr:sp macro="" textlink="">
      <xdr:nvSpPr>
        <xdr:cNvPr id="513" name="楕円 512">
          <a:extLst>
            <a:ext uri="{FF2B5EF4-FFF2-40B4-BE49-F238E27FC236}">
              <a16:creationId xmlns:a16="http://schemas.microsoft.com/office/drawing/2014/main" id="{97C91C19-A4B0-4119-BBB1-BF1ECD897FD0}"/>
            </a:ext>
          </a:extLst>
        </xdr:cNvPr>
        <xdr:cNvSpPr/>
      </xdr:nvSpPr>
      <xdr:spPr>
        <a:xfrm>
          <a:off x="20383500" y="1072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149161</xdr:rowOff>
    </xdr:from>
    <xdr:to>
      <xdr:col>111</xdr:col>
      <xdr:colOff>177800</xdr:colOff>
      <xdr:row>62</xdr:row>
      <xdr:rowOff>149352</xdr:rowOff>
    </xdr:to>
    <xdr:cxnSp macro="">
      <xdr:nvCxnSpPr>
        <xdr:cNvPr id="514" name="直線コネクタ 513">
          <a:extLst>
            <a:ext uri="{FF2B5EF4-FFF2-40B4-BE49-F238E27FC236}">
              <a16:creationId xmlns:a16="http://schemas.microsoft.com/office/drawing/2014/main" id="{143E1C41-08E8-400B-9710-5C9782265A3B}"/>
            </a:ext>
          </a:extLst>
        </xdr:cNvPr>
        <xdr:cNvCxnSpPr/>
      </xdr:nvCxnSpPr>
      <xdr:spPr>
        <a:xfrm flipV="1">
          <a:off x="20434300" y="10779061"/>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93599</xdr:rowOff>
    </xdr:from>
    <xdr:to>
      <xdr:col>102</xdr:col>
      <xdr:colOff>165100</xdr:colOff>
      <xdr:row>63</xdr:row>
      <xdr:rowOff>23749</xdr:rowOff>
    </xdr:to>
    <xdr:sp macro="" textlink="">
      <xdr:nvSpPr>
        <xdr:cNvPr id="515" name="楕円 514">
          <a:extLst>
            <a:ext uri="{FF2B5EF4-FFF2-40B4-BE49-F238E27FC236}">
              <a16:creationId xmlns:a16="http://schemas.microsoft.com/office/drawing/2014/main" id="{AC81A3A8-9945-4E93-9BAF-4393F45D9A95}"/>
            </a:ext>
          </a:extLst>
        </xdr:cNvPr>
        <xdr:cNvSpPr/>
      </xdr:nvSpPr>
      <xdr:spPr>
        <a:xfrm>
          <a:off x="19494500" y="1072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144399</xdr:rowOff>
    </xdr:from>
    <xdr:to>
      <xdr:col>107</xdr:col>
      <xdr:colOff>50800</xdr:colOff>
      <xdr:row>62</xdr:row>
      <xdr:rowOff>149352</xdr:rowOff>
    </xdr:to>
    <xdr:cxnSp macro="">
      <xdr:nvCxnSpPr>
        <xdr:cNvPr id="516" name="直線コネクタ 515">
          <a:extLst>
            <a:ext uri="{FF2B5EF4-FFF2-40B4-BE49-F238E27FC236}">
              <a16:creationId xmlns:a16="http://schemas.microsoft.com/office/drawing/2014/main" id="{8B8B5A3E-78D4-4415-BA5B-726C4E9FB009}"/>
            </a:ext>
          </a:extLst>
        </xdr:cNvPr>
        <xdr:cNvCxnSpPr/>
      </xdr:nvCxnSpPr>
      <xdr:spPr>
        <a:xfrm>
          <a:off x="19545300" y="10774299"/>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95885</xdr:rowOff>
    </xdr:from>
    <xdr:to>
      <xdr:col>98</xdr:col>
      <xdr:colOff>38100</xdr:colOff>
      <xdr:row>63</xdr:row>
      <xdr:rowOff>26035</xdr:rowOff>
    </xdr:to>
    <xdr:sp macro="" textlink="">
      <xdr:nvSpPr>
        <xdr:cNvPr id="517" name="楕円 516">
          <a:extLst>
            <a:ext uri="{FF2B5EF4-FFF2-40B4-BE49-F238E27FC236}">
              <a16:creationId xmlns:a16="http://schemas.microsoft.com/office/drawing/2014/main" id="{5A68384D-72D6-4D0A-A869-4AC3D134C122}"/>
            </a:ext>
          </a:extLst>
        </xdr:cNvPr>
        <xdr:cNvSpPr/>
      </xdr:nvSpPr>
      <xdr:spPr>
        <a:xfrm>
          <a:off x="18605500" y="1072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144399</xdr:rowOff>
    </xdr:from>
    <xdr:to>
      <xdr:col>102</xdr:col>
      <xdr:colOff>114300</xdr:colOff>
      <xdr:row>62</xdr:row>
      <xdr:rowOff>146685</xdr:rowOff>
    </xdr:to>
    <xdr:cxnSp macro="">
      <xdr:nvCxnSpPr>
        <xdr:cNvPr id="518" name="直線コネクタ 517">
          <a:extLst>
            <a:ext uri="{FF2B5EF4-FFF2-40B4-BE49-F238E27FC236}">
              <a16:creationId xmlns:a16="http://schemas.microsoft.com/office/drawing/2014/main" id="{C204101C-5183-4B89-9A7B-2645F89914EF}"/>
            </a:ext>
          </a:extLst>
        </xdr:cNvPr>
        <xdr:cNvCxnSpPr/>
      </xdr:nvCxnSpPr>
      <xdr:spPr>
        <a:xfrm flipV="1">
          <a:off x="18656300" y="1077429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26370</xdr:rowOff>
    </xdr:from>
    <xdr:ext cx="469744" cy="259045"/>
    <xdr:sp macro="" textlink="">
      <xdr:nvSpPr>
        <xdr:cNvPr id="519" name="n_1aveValue【学校施設】&#10;一人当たり面積">
          <a:extLst>
            <a:ext uri="{FF2B5EF4-FFF2-40B4-BE49-F238E27FC236}">
              <a16:creationId xmlns:a16="http://schemas.microsoft.com/office/drawing/2014/main" id="{8C4139CD-5480-4423-8772-3FB5C7F22C0C}"/>
            </a:ext>
          </a:extLst>
        </xdr:cNvPr>
        <xdr:cNvSpPr txBox="1"/>
      </xdr:nvSpPr>
      <xdr:spPr>
        <a:xfrm>
          <a:off x="21075727" y="1048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30560</xdr:rowOff>
    </xdr:from>
    <xdr:ext cx="469744" cy="259045"/>
    <xdr:sp macro="" textlink="">
      <xdr:nvSpPr>
        <xdr:cNvPr id="520" name="n_2aveValue【学校施設】&#10;一人当たり面積">
          <a:extLst>
            <a:ext uri="{FF2B5EF4-FFF2-40B4-BE49-F238E27FC236}">
              <a16:creationId xmlns:a16="http://schemas.microsoft.com/office/drawing/2014/main" id="{60748895-4900-4527-BC6A-CD9BEEA24014}"/>
            </a:ext>
          </a:extLst>
        </xdr:cNvPr>
        <xdr:cNvSpPr txBox="1"/>
      </xdr:nvSpPr>
      <xdr:spPr>
        <a:xfrm>
          <a:off x="20199427" y="1048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36085</xdr:rowOff>
    </xdr:from>
    <xdr:ext cx="469744" cy="259045"/>
    <xdr:sp macro="" textlink="">
      <xdr:nvSpPr>
        <xdr:cNvPr id="521" name="n_3aveValue【学校施設】&#10;一人当たり面積">
          <a:extLst>
            <a:ext uri="{FF2B5EF4-FFF2-40B4-BE49-F238E27FC236}">
              <a16:creationId xmlns:a16="http://schemas.microsoft.com/office/drawing/2014/main" id="{C351C1FC-F1D6-4B73-B505-AF588EAF34A4}"/>
            </a:ext>
          </a:extLst>
        </xdr:cNvPr>
        <xdr:cNvSpPr txBox="1"/>
      </xdr:nvSpPr>
      <xdr:spPr>
        <a:xfrm>
          <a:off x="19310427" y="104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35704</xdr:rowOff>
    </xdr:from>
    <xdr:ext cx="469744" cy="259045"/>
    <xdr:sp macro="" textlink="">
      <xdr:nvSpPr>
        <xdr:cNvPr id="522" name="n_4aveValue【学校施設】&#10;一人当たり面積">
          <a:extLst>
            <a:ext uri="{FF2B5EF4-FFF2-40B4-BE49-F238E27FC236}">
              <a16:creationId xmlns:a16="http://schemas.microsoft.com/office/drawing/2014/main" id="{9DD8122B-FDB7-46FD-921E-6848DE7C6CFB}"/>
            </a:ext>
          </a:extLst>
        </xdr:cNvPr>
        <xdr:cNvSpPr txBox="1"/>
      </xdr:nvSpPr>
      <xdr:spPr>
        <a:xfrm>
          <a:off x="18421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19638</xdr:rowOff>
    </xdr:from>
    <xdr:ext cx="469744" cy="259045"/>
    <xdr:sp macro="" textlink="">
      <xdr:nvSpPr>
        <xdr:cNvPr id="523" name="n_1mainValue【学校施設】&#10;一人当たり面積">
          <a:extLst>
            <a:ext uri="{FF2B5EF4-FFF2-40B4-BE49-F238E27FC236}">
              <a16:creationId xmlns:a16="http://schemas.microsoft.com/office/drawing/2014/main" id="{7A598DED-CB8B-406E-B1BA-A21D4C2B90CB}"/>
            </a:ext>
          </a:extLst>
        </xdr:cNvPr>
        <xdr:cNvSpPr txBox="1"/>
      </xdr:nvSpPr>
      <xdr:spPr>
        <a:xfrm>
          <a:off x="21075727" y="108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19829</xdr:rowOff>
    </xdr:from>
    <xdr:ext cx="469744" cy="259045"/>
    <xdr:sp macro="" textlink="">
      <xdr:nvSpPr>
        <xdr:cNvPr id="524" name="n_2mainValue【学校施設】&#10;一人当たり面積">
          <a:extLst>
            <a:ext uri="{FF2B5EF4-FFF2-40B4-BE49-F238E27FC236}">
              <a16:creationId xmlns:a16="http://schemas.microsoft.com/office/drawing/2014/main" id="{B2582605-7DF6-4B18-9A9E-4FEA229FB0AC}"/>
            </a:ext>
          </a:extLst>
        </xdr:cNvPr>
        <xdr:cNvSpPr txBox="1"/>
      </xdr:nvSpPr>
      <xdr:spPr>
        <a:xfrm>
          <a:off x="20199427" y="1082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14876</xdr:rowOff>
    </xdr:from>
    <xdr:ext cx="469744" cy="259045"/>
    <xdr:sp macro="" textlink="">
      <xdr:nvSpPr>
        <xdr:cNvPr id="525" name="n_3mainValue【学校施設】&#10;一人当たり面積">
          <a:extLst>
            <a:ext uri="{FF2B5EF4-FFF2-40B4-BE49-F238E27FC236}">
              <a16:creationId xmlns:a16="http://schemas.microsoft.com/office/drawing/2014/main" id="{C9E17345-89C0-4F28-AA83-E41B73433073}"/>
            </a:ext>
          </a:extLst>
        </xdr:cNvPr>
        <xdr:cNvSpPr txBox="1"/>
      </xdr:nvSpPr>
      <xdr:spPr>
        <a:xfrm>
          <a:off x="19310427" y="1081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17162</xdr:rowOff>
    </xdr:from>
    <xdr:ext cx="469744" cy="259045"/>
    <xdr:sp macro="" textlink="">
      <xdr:nvSpPr>
        <xdr:cNvPr id="526" name="n_4mainValue【学校施設】&#10;一人当たり面積">
          <a:extLst>
            <a:ext uri="{FF2B5EF4-FFF2-40B4-BE49-F238E27FC236}">
              <a16:creationId xmlns:a16="http://schemas.microsoft.com/office/drawing/2014/main" id="{CDA14DA5-F1FA-4581-8D01-598683222C6B}"/>
            </a:ext>
          </a:extLst>
        </xdr:cNvPr>
        <xdr:cNvSpPr txBox="1"/>
      </xdr:nvSpPr>
      <xdr:spPr>
        <a:xfrm>
          <a:off x="18421427" y="1081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a:extLst>
            <a:ext uri="{FF2B5EF4-FFF2-40B4-BE49-F238E27FC236}">
              <a16:creationId xmlns:a16="http://schemas.microsoft.com/office/drawing/2014/main" id="{13D8FB33-390B-4BE3-BA10-196F01AC913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a:extLst>
            <a:ext uri="{FF2B5EF4-FFF2-40B4-BE49-F238E27FC236}">
              <a16:creationId xmlns:a16="http://schemas.microsoft.com/office/drawing/2014/main" id="{D24A328C-1D60-4584-AED1-286F6275516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a:extLst>
            <a:ext uri="{FF2B5EF4-FFF2-40B4-BE49-F238E27FC236}">
              <a16:creationId xmlns:a16="http://schemas.microsoft.com/office/drawing/2014/main" id="{3CF78DD0-9152-4AA5-91DC-209D72571CF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a:extLst>
            <a:ext uri="{FF2B5EF4-FFF2-40B4-BE49-F238E27FC236}">
              <a16:creationId xmlns:a16="http://schemas.microsoft.com/office/drawing/2014/main" id="{00DC3F0F-0986-4120-B3FA-AE1C730C06A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a:extLst>
            <a:ext uri="{FF2B5EF4-FFF2-40B4-BE49-F238E27FC236}">
              <a16:creationId xmlns:a16="http://schemas.microsoft.com/office/drawing/2014/main" id="{3D7F44D1-52E3-4728-A6EB-34FEE06CB12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a:extLst>
            <a:ext uri="{FF2B5EF4-FFF2-40B4-BE49-F238E27FC236}">
              <a16:creationId xmlns:a16="http://schemas.microsoft.com/office/drawing/2014/main" id="{F6531FF7-D53C-414D-8B46-ADF97FE5400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a:extLst>
            <a:ext uri="{FF2B5EF4-FFF2-40B4-BE49-F238E27FC236}">
              <a16:creationId xmlns:a16="http://schemas.microsoft.com/office/drawing/2014/main" id="{55B76152-664E-4655-9E50-A228FD7CD91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a:extLst>
            <a:ext uri="{FF2B5EF4-FFF2-40B4-BE49-F238E27FC236}">
              <a16:creationId xmlns:a16="http://schemas.microsoft.com/office/drawing/2014/main" id="{FA703326-DEF7-45A7-954D-C08C7323D07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a:extLst>
            <a:ext uri="{FF2B5EF4-FFF2-40B4-BE49-F238E27FC236}">
              <a16:creationId xmlns:a16="http://schemas.microsoft.com/office/drawing/2014/main" id="{04E28195-9C04-4E68-8412-B8091910EDE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a:extLst>
            <a:ext uri="{FF2B5EF4-FFF2-40B4-BE49-F238E27FC236}">
              <a16:creationId xmlns:a16="http://schemas.microsoft.com/office/drawing/2014/main" id="{79DDEEB0-56EA-4887-9972-84A43ABEC84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7" name="テキスト ボックス 536">
          <a:extLst>
            <a:ext uri="{FF2B5EF4-FFF2-40B4-BE49-F238E27FC236}">
              <a16:creationId xmlns:a16="http://schemas.microsoft.com/office/drawing/2014/main" id="{7C086775-987E-4AD6-8BDE-C771A13DED1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8" name="直線コネクタ 537">
          <a:extLst>
            <a:ext uri="{FF2B5EF4-FFF2-40B4-BE49-F238E27FC236}">
              <a16:creationId xmlns:a16="http://schemas.microsoft.com/office/drawing/2014/main" id="{478D843F-E2C6-44E4-9D2E-B553BB8E748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9" name="テキスト ボックス 538">
          <a:extLst>
            <a:ext uri="{FF2B5EF4-FFF2-40B4-BE49-F238E27FC236}">
              <a16:creationId xmlns:a16="http://schemas.microsoft.com/office/drawing/2014/main" id="{BEE67BAE-E3B9-4254-B57F-CC7E94122997}"/>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0" name="直線コネクタ 539">
          <a:extLst>
            <a:ext uri="{FF2B5EF4-FFF2-40B4-BE49-F238E27FC236}">
              <a16:creationId xmlns:a16="http://schemas.microsoft.com/office/drawing/2014/main" id="{355703FE-03B3-45D1-BAD7-F229DE7F1AE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1" name="テキスト ボックス 540">
          <a:extLst>
            <a:ext uri="{FF2B5EF4-FFF2-40B4-BE49-F238E27FC236}">
              <a16:creationId xmlns:a16="http://schemas.microsoft.com/office/drawing/2014/main" id="{7B3462D3-AA00-4346-ACDE-26BEF3B0257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2" name="直線コネクタ 541">
          <a:extLst>
            <a:ext uri="{FF2B5EF4-FFF2-40B4-BE49-F238E27FC236}">
              <a16:creationId xmlns:a16="http://schemas.microsoft.com/office/drawing/2014/main" id="{D7D53237-3F50-458B-8AA9-0809AD6D048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3" name="テキスト ボックス 542">
          <a:extLst>
            <a:ext uri="{FF2B5EF4-FFF2-40B4-BE49-F238E27FC236}">
              <a16:creationId xmlns:a16="http://schemas.microsoft.com/office/drawing/2014/main" id="{9546C814-A812-41C1-AD38-E5C5793D6CA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4" name="直線コネクタ 543">
          <a:extLst>
            <a:ext uri="{FF2B5EF4-FFF2-40B4-BE49-F238E27FC236}">
              <a16:creationId xmlns:a16="http://schemas.microsoft.com/office/drawing/2014/main" id="{439AB15D-E88D-43A7-B3FA-72FC7D91F6C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5" name="テキスト ボックス 544">
          <a:extLst>
            <a:ext uri="{FF2B5EF4-FFF2-40B4-BE49-F238E27FC236}">
              <a16:creationId xmlns:a16="http://schemas.microsoft.com/office/drawing/2014/main" id="{F4DFA8BA-1EA0-4740-8083-7CE879200D3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6" name="直線コネクタ 545">
          <a:extLst>
            <a:ext uri="{FF2B5EF4-FFF2-40B4-BE49-F238E27FC236}">
              <a16:creationId xmlns:a16="http://schemas.microsoft.com/office/drawing/2014/main" id="{1DA548BC-6714-4AC1-8FD0-D23264C4EB6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7" name="テキスト ボックス 546">
          <a:extLst>
            <a:ext uri="{FF2B5EF4-FFF2-40B4-BE49-F238E27FC236}">
              <a16:creationId xmlns:a16="http://schemas.microsoft.com/office/drawing/2014/main" id="{E67216B0-E1BF-4FD5-86BF-35EA0E8FDBA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8" name="直線コネクタ 547">
          <a:extLst>
            <a:ext uri="{FF2B5EF4-FFF2-40B4-BE49-F238E27FC236}">
              <a16:creationId xmlns:a16="http://schemas.microsoft.com/office/drawing/2014/main" id="{5D58B907-3711-4A05-BADB-5D096E3FCCB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9" name="テキスト ボックス 548">
          <a:extLst>
            <a:ext uri="{FF2B5EF4-FFF2-40B4-BE49-F238E27FC236}">
              <a16:creationId xmlns:a16="http://schemas.microsoft.com/office/drawing/2014/main" id="{BDEBD2CF-50F5-4464-A32D-1A4175F7E0CA}"/>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a:extLst>
            <a:ext uri="{FF2B5EF4-FFF2-40B4-BE49-F238E27FC236}">
              <a16:creationId xmlns:a16="http://schemas.microsoft.com/office/drawing/2014/main" id="{EDA781FE-B51A-405E-A1E3-1E9A70C58A4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児童館】&#10;有形固定資産減価償却率グラフ枠">
          <a:extLst>
            <a:ext uri="{FF2B5EF4-FFF2-40B4-BE49-F238E27FC236}">
              <a16:creationId xmlns:a16="http://schemas.microsoft.com/office/drawing/2014/main" id="{C8812E91-2DF0-4D65-AB07-B27861A5B99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552" name="直線コネクタ 551">
          <a:extLst>
            <a:ext uri="{FF2B5EF4-FFF2-40B4-BE49-F238E27FC236}">
              <a16:creationId xmlns:a16="http://schemas.microsoft.com/office/drawing/2014/main" id="{B54174BC-4921-467D-BCDB-A3A0ED9E718E}"/>
            </a:ext>
          </a:extLst>
        </xdr:cNvPr>
        <xdr:cNvCxnSpPr/>
      </xdr:nvCxnSpPr>
      <xdr:spPr>
        <a:xfrm flipV="1">
          <a:off x="16318864" y="13453655"/>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3" name="【児童館】&#10;有形固定資産減価償却率最小値テキスト">
          <a:extLst>
            <a:ext uri="{FF2B5EF4-FFF2-40B4-BE49-F238E27FC236}">
              <a16:creationId xmlns:a16="http://schemas.microsoft.com/office/drawing/2014/main" id="{F13287DC-7A43-48D0-94BF-F6E8D5357E3E}"/>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4" name="直線コネクタ 553">
          <a:extLst>
            <a:ext uri="{FF2B5EF4-FFF2-40B4-BE49-F238E27FC236}">
              <a16:creationId xmlns:a16="http://schemas.microsoft.com/office/drawing/2014/main" id="{57E6C734-F1B0-41A0-8BC6-83EB44CAF7CE}"/>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555" name="【児童館】&#10;有形固定資産減価償却率最大値テキスト">
          <a:extLst>
            <a:ext uri="{FF2B5EF4-FFF2-40B4-BE49-F238E27FC236}">
              <a16:creationId xmlns:a16="http://schemas.microsoft.com/office/drawing/2014/main" id="{AAE164C8-6980-427E-9DF1-E1C7D80C9EFF}"/>
            </a:ext>
          </a:extLst>
        </xdr:cNvPr>
        <xdr:cNvSpPr txBox="1"/>
      </xdr:nvSpPr>
      <xdr:spPr>
        <a:xfrm>
          <a:off x="16357600" y="1322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556" name="直線コネクタ 555">
          <a:extLst>
            <a:ext uri="{FF2B5EF4-FFF2-40B4-BE49-F238E27FC236}">
              <a16:creationId xmlns:a16="http://schemas.microsoft.com/office/drawing/2014/main" id="{1A7FB105-B9F7-459F-A835-9D1B2E8B4E2E}"/>
            </a:ext>
          </a:extLst>
        </xdr:cNvPr>
        <xdr:cNvCxnSpPr/>
      </xdr:nvCxnSpPr>
      <xdr:spPr>
        <a:xfrm>
          <a:off x="16230600" y="134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29408</xdr:rowOff>
    </xdr:from>
    <xdr:ext cx="405111" cy="259045"/>
    <xdr:sp macro="" textlink="">
      <xdr:nvSpPr>
        <xdr:cNvPr id="557" name="【児童館】&#10;有形固定資産減価償却率平均値テキスト">
          <a:extLst>
            <a:ext uri="{FF2B5EF4-FFF2-40B4-BE49-F238E27FC236}">
              <a16:creationId xmlns:a16="http://schemas.microsoft.com/office/drawing/2014/main" id="{F27C202D-3B50-45C1-B9C2-C126E54B6DC9}"/>
            </a:ext>
          </a:extLst>
        </xdr:cNvPr>
        <xdr:cNvSpPr txBox="1"/>
      </xdr:nvSpPr>
      <xdr:spPr>
        <a:xfrm>
          <a:off x="16357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558" name="フローチャート: 判断 557">
          <a:extLst>
            <a:ext uri="{FF2B5EF4-FFF2-40B4-BE49-F238E27FC236}">
              <a16:creationId xmlns:a16="http://schemas.microsoft.com/office/drawing/2014/main" id="{BC634C09-4A81-4AA3-838F-27C44388A2DF}"/>
            </a:ext>
          </a:extLst>
        </xdr:cNvPr>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86905</xdr:rowOff>
    </xdr:from>
    <xdr:to>
      <xdr:col>81</xdr:col>
      <xdr:colOff>101600</xdr:colOff>
      <xdr:row>83</xdr:row>
      <xdr:rowOff>17055</xdr:rowOff>
    </xdr:to>
    <xdr:sp macro="" textlink="">
      <xdr:nvSpPr>
        <xdr:cNvPr id="559" name="フローチャート: 判断 558">
          <a:extLst>
            <a:ext uri="{FF2B5EF4-FFF2-40B4-BE49-F238E27FC236}">
              <a16:creationId xmlns:a16="http://schemas.microsoft.com/office/drawing/2014/main" id="{E4A16EA0-FF57-4087-86F0-906E60FFEA28}"/>
            </a:ext>
          </a:extLst>
        </xdr:cNvPr>
        <xdr:cNvSpPr/>
      </xdr:nvSpPr>
      <xdr:spPr>
        <a:xfrm>
          <a:off x="15430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macro="" textlink="">
      <xdr:nvSpPr>
        <xdr:cNvPr id="560" name="フローチャート: 判断 559">
          <a:extLst>
            <a:ext uri="{FF2B5EF4-FFF2-40B4-BE49-F238E27FC236}">
              <a16:creationId xmlns:a16="http://schemas.microsoft.com/office/drawing/2014/main" id="{CFAEF7D9-43C2-446A-9B5C-ECD3F38E4E13}"/>
            </a:ext>
          </a:extLst>
        </xdr:cNvPr>
        <xdr:cNvSpPr/>
      </xdr:nvSpPr>
      <xdr:spPr>
        <a:xfrm>
          <a:off x="14541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561" name="フローチャート: 判断 560">
          <a:extLst>
            <a:ext uri="{FF2B5EF4-FFF2-40B4-BE49-F238E27FC236}">
              <a16:creationId xmlns:a16="http://schemas.microsoft.com/office/drawing/2014/main" id="{5DBDE35E-97FF-49C1-AD81-EDE43D416D72}"/>
            </a:ext>
          </a:extLst>
        </xdr:cNvPr>
        <xdr:cNvSpPr/>
      </xdr:nvSpPr>
      <xdr:spPr>
        <a:xfrm>
          <a:off x="13652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67311</xdr:rowOff>
    </xdr:from>
    <xdr:to>
      <xdr:col>67</xdr:col>
      <xdr:colOff>101600</xdr:colOff>
      <xdr:row>82</xdr:row>
      <xdr:rowOff>168911</xdr:rowOff>
    </xdr:to>
    <xdr:sp macro="" textlink="">
      <xdr:nvSpPr>
        <xdr:cNvPr id="562" name="フローチャート: 判断 561">
          <a:extLst>
            <a:ext uri="{FF2B5EF4-FFF2-40B4-BE49-F238E27FC236}">
              <a16:creationId xmlns:a16="http://schemas.microsoft.com/office/drawing/2014/main" id="{31DBEA1F-7028-4F42-9DAB-35864A18BF0E}"/>
            </a:ext>
          </a:extLst>
        </xdr:cNvPr>
        <xdr:cNvSpPr/>
      </xdr:nvSpPr>
      <xdr:spPr>
        <a:xfrm>
          <a:off x="12763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BEBEA915-B0B6-4582-AB34-9E3908992E8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F5E527EA-E0F7-4208-A6D7-9C76CEF0730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BBBCB24F-FE02-4DE6-8981-10A45F4E1CD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5A75A74C-56E0-4684-8162-81470C1D37D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701B1034-CD35-46D4-8021-8BF543AA242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49349</xdr:rowOff>
    </xdr:from>
    <xdr:to>
      <xdr:col>85</xdr:col>
      <xdr:colOff>177800</xdr:colOff>
      <xdr:row>80</xdr:row>
      <xdr:rowOff>150949</xdr:rowOff>
    </xdr:to>
    <xdr:sp macro="" textlink="">
      <xdr:nvSpPr>
        <xdr:cNvPr id="568" name="楕円 567">
          <a:extLst>
            <a:ext uri="{FF2B5EF4-FFF2-40B4-BE49-F238E27FC236}">
              <a16:creationId xmlns:a16="http://schemas.microsoft.com/office/drawing/2014/main" id="{AB58296F-FDED-49C3-904D-616E00C8FE75}"/>
            </a:ext>
          </a:extLst>
        </xdr:cNvPr>
        <xdr:cNvSpPr/>
      </xdr:nvSpPr>
      <xdr:spPr>
        <a:xfrm>
          <a:off x="16268700" y="137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72226</xdr:rowOff>
    </xdr:from>
    <xdr:ext cx="405111" cy="259045"/>
    <xdr:sp macro="" textlink="">
      <xdr:nvSpPr>
        <xdr:cNvPr id="569" name="【児童館】&#10;有形固定資産減価償却率該当値テキスト">
          <a:extLst>
            <a:ext uri="{FF2B5EF4-FFF2-40B4-BE49-F238E27FC236}">
              <a16:creationId xmlns:a16="http://schemas.microsoft.com/office/drawing/2014/main" id="{D29B69AD-2D4B-4BBF-8634-C62441BD4FA9}"/>
            </a:ext>
          </a:extLst>
        </xdr:cNvPr>
        <xdr:cNvSpPr txBox="1"/>
      </xdr:nvSpPr>
      <xdr:spPr>
        <a:xfrm>
          <a:off x="16357600" y="1361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57513</xdr:rowOff>
    </xdr:from>
    <xdr:to>
      <xdr:col>81</xdr:col>
      <xdr:colOff>101600</xdr:colOff>
      <xdr:row>80</xdr:row>
      <xdr:rowOff>159113</xdr:rowOff>
    </xdr:to>
    <xdr:sp macro="" textlink="">
      <xdr:nvSpPr>
        <xdr:cNvPr id="570" name="楕円 569">
          <a:extLst>
            <a:ext uri="{FF2B5EF4-FFF2-40B4-BE49-F238E27FC236}">
              <a16:creationId xmlns:a16="http://schemas.microsoft.com/office/drawing/2014/main" id="{55045E33-213B-4A94-A994-55026D629F2D}"/>
            </a:ext>
          </a:extLst>
        </xdr:cNvPr>
        <xdr:cNvSpPr/>
      </xdr:nvSpPr>
      <xdr:spPr>
        <a:xfrm>
          <a:off x="15430500" y="1377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100149</xdr:rowOff>
    </xdr:from>
    <xdr:to>
      <xdr:col>85</xdr:col>
      <xdr:colOff>127000</xdr:colOff>
      <xdr:row>80</xdr:row>
      <xdr:rowOff>108313</xdr:rowOff>
    </xdr:to>
    <xdr:cxnSp macro="">
      <xdr:nvCxnSpPr>
        <xdr:cNvPr id="571" name="直線コネクタ 570">
          <a:extLst>
            <a:ext uri="{FF2B5EF4-FFF2-40B4-BE49-F238E27FC236}">
              <a16:creationId xmlns:a16="http://schemas.microsoft.com/office/drawing/2014/main" id="{C039F444-6651-46DD-8785-1CE475D844A8}"/>
            </a:ext>
          </a:extLst>
        </xdr:cNvPr>
        <xdr:cNvCxnSpPr/>
      </xdr:nvCxnSpPr>
      <xdr:spPr>
        <a:xfrm flipV="1">
          <a:off x="15481300" y="13816149"/>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75474</xdr:rowOff>
    </xdr:from>
    <xdr:to>
      <xdr:col>76</xdr:col>
      <xdr:colOff>165100</xdr:colOff>
      <xdr:row>82</xdr:row>
      <xdr:rowOff>5624</xdr:rowOff>
    </xdr:to>
    <xdr:sp macro="" textlink="">
      <xdr:nvSpPr>
        <xdr:cNvPr id="572" name="楕円 571">
          <a:extLst>
            <a:ext uri="{FF2B5EF4-FFF2-40B4-BE49-F238E27FC236}">
              <a16:creationId xmlns:a16="http://schemas.microsoft.com/office/drawing/2014/main" id="{0C5F6A11-BDC9-4816-980F-CACA01007AF8}"/>
            </a:ext>
          </a:extLst>
        </xdr:cNvPr>
        <xdr:cNvSpPr/>
      </xdr:nvSpPr>
      <xdr:spPr>
        <a:xfrm>
          <a:off x="14541500" y="1396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108313</xdr:rowOff>
    </xdr:from>
    <xdr:to>
      <xdr:col>81</xdr:col>
      <xdr:colOff>50800</xdr:colOff>
      <xdr:row>81</xdr:row>
      <xdr:rowOff>126274</xdr:rowOff>
    </xdr:to>
    <xdr:cxnSp macro="">
      <xdr:nvCxnSpPr>
        <xdr:cNvPr id="573" name="直線コネクタ 572">
          <a:extLst>
            <a:ext uri="{FF2B5EF4-FFF2-40B4-BE49-F238E27FC236}">
              <a16:creationId xmlns:a16="http://schemas.microsoft.com/office/drawing/2014/main" id="{5FDBF57D-5CA7-4AF6-BA91-56F41BED4F99}"/>
            </a:ext>
          </a:extLst>
        </xdr:cNvPr>
        <xdr:cNvCxnSpPr/>
      </xdr:nvCxnSpPr>
      <xdr:spPr>
        <a:xfrm flipV="1">
          <a:off x="14592300" y="13824313"/>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13426</xdr:rowOff>
    </xdr:from>
    <xdr:to>
      <xdr:col>72</xdr:col>
      <xdr:colOff>38100</xdr:colOff>
      <xdr:row>82</xdr:row>
      <xdr:rowOff>115026</xdr:rowOff>
    </xdr:to>
    <xdr:sp macro="" textlink="">
      <xdr:nvSpPr>
        <xdr:cNvPr id="574" name="楕円 573">
          <a:extLst>
            <a:ext uri="{FF2B5EF4-FFF2-40B4-BE49-F238E27FC236}">
              <a16:creationId xmlns:a16="http://schemas.microsoft.com/office/drawing/2014/main" id="{55476572-0005-41C7-8B18-3E8097761C02}"/>
            </a:ext>
          </a:extLst>
        </xdr:cNvPr>
        <xdr:cNvSpPr/>
      </xdr:nvSpPr>
      <xdr:spPr>
        <a:xfrm>
          <a:off x="13652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126274</xdr:rowOff>
    </xdr:from>
    <xdr:to>
      <xdr:col>76</xdr:col>
      <xdr:colOff>114300</xdr:colOff>
      <xdr:row>82</xdr:row>
      <xdr:rowOff>64226</xdr:rowOff>
    </xdr:to>
    <xdr:cxnSp macro="">
      <xdr:nvCxnSpPr>
        <xdr:cNvPr id="575" name="直線コネクタ 574">
          <a:extLst>
            <a:ext uri="{FF2B5EF4-FFF2-40B4-BE49-F238E27FC236}">
              <a16:creationId xmlns:a16="http://schemas.microsoft.com/office/drawing/2014/main" id="{7C8B81FD-DDD0-421F-92B0-1F0E40E69281}"/>
            </a:ext>
          </a:extLst>
        </xdr:cNvPr>
        <xdr:cNvCxnSpPr/>
      </xdr:nvCxnSpPr>
      <xdr:spPr>
        <a:xfrm flipV="1">
          <a:off x="13703300" y="14013724"/>
          <a:ext cx="8890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144055</xdr:rowOff>
    </xdr:from>
    <xdr:to>
      <xdr:col>67</xdr:col>
      <xdr:colOff>101600</xdr:colOff>
      <xdr:row>82</xdr:row>
      <xdr:rowOff>74205</xdr:rowOff>
    </xdr:to>
    <xdr:sp macro="" textlink="">
      <xdr:nvSpPr>
        <xdr:cNvPr id="576" name="楕円 575">
          <a:extLst>
            <a:ext uri="{FF2B5EF4-FFF2-40B4-BE49-F238E27FC236}">
              <a16:creationId xmlns:a16="http://schemas.microsoft.com/office/drawing/2014/main" id="{9D6E9F5C-7EFB-46D1-AA5D-345D20475A7C}"/>
            </a:ext>
          </a:extLst>
        </xdr:cNvPr>
        <xdr:cNvSpPr/>
      </xdr:nvSpPr>
      <xdr:spPr>
        <a:xfrm>
          <a:off x="12763500" y="1403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23405</xdr:rowOff>
    </xdr:from>
    <xdr:to>
      <xdr:col>71</xdr:col>
      <xdr:colOff>177800</xdr:colOff>
      <xdr:row>82</xdr:row>
      <xdr:rowOff>64226</xdr:rowOff>
    </xdr:to>
    <xdr:cxnSp macro="">
      <xdr:nvCxnSpPr>
        <xdr:cNvPr id="577" name="直線コネクタ 576">
          <a:extLst>
            <a:ext uri="{FF2B5EF4-FFF2-40B4-BE49-F238E27FC236}">
              <a16:creationId xmlns:a16="http://schemas.microsoft.com/office/drawing/2014/main" id="{1F53E380-19B1-460E-93B5-DD6717F01F8F}"/>
            </a:ext>
          </a:extLst>
        </xdr:cNvPr>
        <xdr:cNvCxnSpPr/>
      </xdr:nvCxnSpPr>
      <xdr:spPr>
        <a:xfrm>
          <a:off x="12814300" y="14082305"/>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8182</xdr:rowOff>
    </xdr:from>
    <xdr:ext cx="405111" cy="259045"/>
    <xdr:sp macro="" textlink="">
      <xdr:nvSpPr>
        <xdr:cNvPr id="578" name="n_1aveValue【児童館】&#10;有形固定資産減価償却率">
          <a:extLst>
            <a:ext uri="{FF2B5EF4-FFF2-40B4-BE49-F238E27FC236}">
              <a16:creationId xmlns:a16="http://schemas.microsoft.com/office/drawing/2014/main" id="{790C2FF7-1D54-4BC2-B979-E413C40087B9}"/>
            </a:ext>
          </a:extLst>
        </xdr:cNvPr>
        <xdr:cNvSpPr txBox="1"/>
      </xdr:nvSpPr>
      <xdr:spPr>
        <a:xfrm>
          <a:off x="15266044"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168201</xdr:rowOff>
    </xdr:from>
    <xdr:ext cx="405111" cy="259045"/>
    <xdr:sp macro="" textlink="">
      <xdr:nvSpPr>
        <xdr:cNvPr id="579" name="n_2aveValue【児童館】&#10;有形固定資産減価償却率">
          <a:extLst>
            <a:ext uri="{FF2B5EF4-FFF2-40B4-BE49-F238E27FC236}">
              <a16:creationId xmlns:a16="http://schemas.microsoft.com/office/drawing/2014/main" id="{F12C35CA-41D2-495E-8B26-244AD5237D9F}"/>
            </a:ext>
          </a:extLst>
        </xdr:cNvPr>
        <xdr:cNvSpPr txBox="1"/>
      </xdr:nvSpPr>
      <xdr:spPr>
        <a:xfrm>
          <a:off x="14389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161670</xdr:rowOff>
    </xdr:from>
    <xdr:ext cx="405111" cy="259045"/>
    <xdr:sp macro="" textlink="">
      <xdr:nvSpPr>
        <xdr:cNvPr id="580" name="n_3aveValue【児童館】&#10;有形固定資産減価償却率">
          <a:extLst>
            <a:ext uri="{FF2B5EF4-FFF2-40B4-BE49-F238E27FC236}">
              <a16:creationId xmlns:a16="http://schemas.microsoft.com/office/drawing/2014/main" id="{6EB23AF2-BB13-4E86-9AC7-97EF36B57BE2}"/>
            </a:ext>
          </a:extLst>
        </xdr:cNvPr>
        <xdr:cNvSpPr txBox="1"/>
      </xdr:nvSpPr>
      <xdr:spPr>
        <a:xfrm>
          <a:off x="13500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160038</xdr:rowOff>
    </xdr:from>
    <xdr:ext cx="405111" cy="259045"/>
    <xdr:sp macro="" textlink="">
      <xdr:nvSpPr>
        <xdr:cNvPr id="581" name="n_4aveValue【児童館】&#10;有形固定資産減価償却率">
          <a:extLst>
            <a:ext uri="{FF2B5EF4-FFF2-40B4-BE49-F238E27FC236}">
              <a16:creationId xmlns:a16="http://schemas.microsoft.com/office/drawing/2014/main" id="{7E82A432-7CE2-4A09-80B1-56E4FA8A8F26}"/>
            </a:ext>
          </a:extLst>
        </xdr:cNvPr>
        <xdr:cNvSpPr txBox="1"/>
      </xdr:nvSpPr>
      <xdr:spPr>
        <a:xfrm>
          <a:off x="12611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4190</xdr:rowOff>
    </xdr:from>
    <xdr:ext cx="405111" cy="259045"/>
    <xdr:sp macro="" textlink="">
      <xdr:nvSpPr>
        <xdr:cNvPr id="582" name="n_1mainValue【児童館】&#10;有形固定資産減価償却率">
          <a:extLst>
            <a:ext uri="{FF2B5EF4-FFF2-40B4-BE49-F238E27FC236}">
              <a16:creationId xmlns:a16="http://schemas.microsoft.com/office/drawing/2014/main" id="{6DDB249A-E339-4D5C-883C-743ECB3B4818}"/>
            </a:ext>
          </a:extLst>
        </xdr:cNvPr>
        <xdr:cNvSpPr txBox="1"/>
      </xdr:nvSpPr>
      <xdr:spPr>
        <a:xfrm>
          <a:off x="15266044" y="1354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22151</xdr:rowOff>
    </xdr:from>
    <xdr:ext cx="405111" cy="259045"/>
    <xdr:sp macro="" textlink="">
      <xdr:nvSpPr>
        <xdr:cNvPr id="583" name="n_2mainValue【児童館】&#10;有形固定資産減価償却率">
          <a:extLst>
            <a:ext uri="{FF2B5EF4-FFF2-40B4-BE49-F238E27FC236}">
              <a16:creationId xmlns:a16="http://schemas.microsoft.com/office/drawing/2014/main" id="{0B261FAE-33C4-4750-A486-A8B7942A6DD0}"/>
            </a:ext>
          </a:extLst>
        </xdr:cNvPr>
        <xdr:cNvSpPr txBox="1"/>
      </xdr:nvSpPr>
      <xdr:spPr>
        <a:xfrm>
          <a:off x="14389744" y="1373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584" name="n_3mainValue【児童館】&#10;有形固定資産減価償却率">
          <a:extLst>
            <a:ext uri="{FF2B5EF4-FFF2-40B4-BE49-F238E27FC236}">
              <a16:creationId xmlns:a16="http://schemas.microsoft.com/office/drawing/2014/main" id="{69F1CB35-69E1-4F9B-A64D-8022F2BB2138}"/>
            </a:ext>
          </a:extLst>
        </xdr:cNvPr>
        <xdr:cNvSpPr txBox="1"/>
      </xdr:nvSpPr>
      <xdr:spPr>
        <a:xfrm>
          <a:off x="13500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90732</xdr:rowOff>
    </xdr:from>
    <xdr:ext cx="405111" cy="259045"/>
    <xdr:sp macro="" textlink="">
      <xdr:nvSpPr>
        <xdr:cNvPr id="585" name="n_4mainValue【児童館】&#10;有形固定資産減価償却率">
          <a:extLst>
            <a:ext uri="{FF2B5EF4-FFF2-40B4-BE49-F238E27FC236}">
              <a16:creationId xmlns:a16="http://schemas.microsoft.com/office/drawing/2014/main" id="{72231215-26FB-4248-9753-6A93AF1DD8CB}"/>
            </a:ext>
          </a:extLst>
        </xdr:cNvPr>
        <xdr:cNvSpPr txBox="1"/>
      </xdr:nvSpPr>
      <xdr:spPr>
        <a:xfrm>
          <a:off x="12611744" y="1380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a:extLst>
            <a:ext uri="{FF2B5EF4-FFF2-40B4-BE49-F238E27FC236}">
              <a16:creationId xmlns:a16="http://schemas.microsoft.com/office/drawing/2014/main" id="{AFDB4F4E-5577-4AAD-8197-88C9D1784C6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a:extLst>
            <a:ext uri="{FF2B5EF4-FFF2-40B4-BE49-F238E27FC236}">
              <a16:creationId xmlns:a16="http://schemas.microsoft.com/office/drawing/2014/main" id="{CA831F2B-7170-409A-830C-681F0F1D8E8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a:extLst>
            <a:ext uri="{FF2B5EF4-FFF2-40B4-BE49-F238E27FC236}">
              <a16:creationId xmlns:a16="http://schemas.microsoft.com/office/drawing/2014/main" id="{FD765F17-96F6-4A70-BBFF-7177E34FE6B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a:extLst>
            <a:ext uri="{FF2B5EF4-FFF2-40B4-BE49-F238E27FC236}">
              <a16:creationId xmlns:a16="http://schemas.microsoft.com/office/drawing/2014/main" id="{952F2A97-A43F-41B0-B18B-45ECBFAFAF9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a:extLst>
            <a:ext uri="{FF2B5EF4-FFF2-40B4-BE49-F238E27FC236}">
              <a16:creationId xmlns:a16="http://schemas.microsoft.com/office/drawing/2014/main" id="{C1CE4375-61AB-4047-9B28-4E59B55F476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a:extLst>
            <a:ext uri="{FF2B5EF4-FFF2-40B4-BE49-F238E27FC236}">
              <a16:creationId xmlns:a16="http://schemas.microsoft.com/office/drawing/2014/main" id="{EAE64A78-9FC6-4BE9-8952-2A982ACE952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a:extLst>
            <a:ext uri="{FF2B5EF4-FFF2-40B4-BE49-F238E27FC236}">
              <a16:creationId xmlns:a16="http://schemas.microsoft.com/office/drawing/2014/main" id="{F8673ECC-D7BC-4236-A2B8-593F82BE08F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a:extLst>
            <a:ext uri="{FF2B5EF4-FFF2-40B4-BE49-F238E27FC236}">
              <a16:creationId xmlns:a16="http://schemas.microsoft.com/office/drawing/2014/main" id="{24AF54AC-585B-4DF7-B014-F13923C9B31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4" name="テキスト ボックス 593">
          <a:extLst>
            <a:ext uri="{FF2B5EF4-FFF2-40B4-BE49-F238E27FC236}">
              <a16:creationId xmlns:a16="http://schemas.microsoft.com/office/drawing/2014/main" id="{DFE0BBEC-4AE5-4015-9BAB-0B6D42E5747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a:extLst>
            <a:ext uri="{FF2B5EF4-FFF2-40B4-BE49-F238E27FC236}">
              <a16:creationId xmlns:a16="http://schemas.microsoft.com/office/drawing/2014/main" id="{6B85FD7A-76D9-40C9-AECF-3EFE4D934AB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6" name="直線コネクタ 595">
          <a:extLst>
            <a:ext uri="{FF2B5EF4-FFF2-40B4-BE49-F238E27FC236}">
              <a16:creationId xmlns:a16="http://schemas.microsoft.com/office/drawing/2014/main" id="{FD8E838D-99E4-440C-9702-5674ACB1EC7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7" name="テキスト ボックス 596">
          <a:extLst>
            <a:ext uri="{FF2B5EF4-FFF2-40B4-BE49-F238E27FC236}">
              <a16:creationId xmlns:a16="http://schemas.microsoft.com/office/drawing/2014/main" id="{7AB2F01C-9C04-4C81-B640-62A5DF0EB57D}"/>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8" name="直線コネクタ 597">
          <a:extLst>
            <a:ext uri="{FF2B5EF4-FFF2-40B4-BE49-F238E27FC236}">
              <a16:creationId xmlns:a16="http://schemas.microsoft.com/office/drawing/2014/main" id="{AC5EFF52-F104-4771-ACCC-BF20547287E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9" name="テキスト ボックス 598">
          <a:extLst>
            <a:ext uri="{FF2B5EF4-FFF2-40B4-BE49-F238E27FC236}">
              <a16:creationId xmlns:a16="http://schemas.microsoft.com/office/drawing/2014/main" id="{9B4034DC-B0CB-4031-B392-482C99F024F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0" name="直線コネクタ 599">
          <a:extLst>
            <a:ext uri="{FF2B5EF4-FFF2-40B4-BE49-F238E27FC236}">
              <a16:creationId xmlns:a16="http://schemas.microsoft.com/office/drawing/2014/main" id="{2A4433BF-3003-40DD-AF4D-20F0B8E1E71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1" name="テキスト ボックス 600">
          <a:extLst>
            <a:ext uri="{FF2B5EF4-FFF2-40B4-BE49-F238E27FC236}">
              <a16:creationId xmlns:a16="http://schemas.microsoft.com/office/drawing/2014/main" id="{3D843011-454A-471E-AF2F-5134C55ABA9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2" name="直線コネクタ 601">
          <a:extLst>
            <a:ext uri="{FF2B5EF4-FFF2-40B4-BE49-F238E27FC236}">
              <a16:creationId xmlns:a16="http://schemas.microsoft.com/office/drawing/2014/main" id="{EC20A569-863A-4EE3-841F-B2C24E2F1FDF}"/>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3" name="テキスト ボックス 602">
          <a:extLst>
            <a:ext uri="{FF2B5EF4-FFF2-40B4-BE49-F238E27FC236}">
              <a16:creationId xmlns:a16="http://schemas.microsoft.com/office/drawing/2014/main" id="{DD40F27E-3D0C-45B5-AB80-36826C90C9DF}"/>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4" name="直線コネクタ 603">
          <a:extLst>
            <a:ext uri="{FF2B5EF4-FFF2-40B4-BE49-F238E27FC236}">
              <a16:creationId xmlns:a16="http://schemas.microsoft.com/office/drawing/2014/main" id="{0B89F43C-E8EC-4147-A465-C1F79D02C0CC}"/>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5" name="テキスト ボックス 604">
          <a:extLst>
            <a:ext uri="{FF2B5EF4-FFF2-40B4-BE49-F238E27FC236}">
              <a16:creationId xmlns:a16="http://schemas.microsoft.com/office/drawing/2014/main" id="{1220FC3C-9D6E-43B8-86B5-1C083E320AD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6" name="直線コネクタ 605">
          <a:extLst>
            <a:ext uri="{FF2B5EF4-FFF2-40B4-BE49-F238E27FC236}">
              <a16:creationId xmlns:a16="http://schemas.microsoft.com/office/drawing/2014/main" id="{B58FB594-75B1-4707-A6DF-78991659A4C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7" name="テキスト ボックス 606">
          <a:extLst>
            <a:ext uri="{FF2B5EF4-FFF2-40B4-BE49-F238E27FC236}">
              <a16:creationId xmlns:a16="http://schemas.microsoft.com/office/drawing/2014/main" id="{0058ECED-AE01-4B68-AF0B-F18574C7DAF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8" name="【児童館】&#10;一人当たり面積グラフ枠">
          <a:extLst>
            <a:ext uri="{FF2B5EF4-FFF2-40B4-BE49-F238E27FC236}">
              <a16:creationId xmlns:a16="http://schemas.microsoft.com/office/drawing/2014/main" id="{C4C73AB6-56F4-4916-898A-CF4E1B00215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609" name="直線コネクタ 608">
          <a:extLst>
            <a:ext uri="{FF2B5EF4-FFF2-40B4-BE49-F238E27FC236}">
              <a16:creationId xmlns:a16="http://schemas.microsoft.com/office/drawing/2014/main" id="{A68834A5-299B-43A7-9322-36EB416CE9EF}"/>
            </a:ext>
          </a:extLst>
        </xdr:cNvPr>
        <xdr:cNvCxnSpPr/>
      </xdr:nvCxnSpPr>
      <xdr:spPr>
        <a:xfrm flipV="1">
          <a:off x="22160864" y="133921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10" name="【児童館】&#10;一人当たり面積最小値テキスト">
          <a:extLst>
            <a:ext uri="{FF2B5EF4-FFF2-40B4-BE49-F238E27FC236}">
              <a16:creationId xmlns:a16="http://schemas.microsoft.com/office/drawing/2014/main" id="{000E57AF-F11D-4851-8131-5C2B9C3F7808}"/>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11" name="直線コネクタ 610">
          <a:extLst>
            <a:ext uri="{FF2B5EF4-FFF2-40B4-BE49-F238E27FC236}">
              <a16:creationId xmlns:a16="http://schemas.microsoft.com/office/drawing/2014/main" id="{6A49056D-3CA7-4527-AD84-D5624774FB4D}"/>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612" name="【児童館】&#10;一人当たり面積最大値テキスト">
          <a:extLst>
            <a:ext uri="{FF2B5EF4-FFF2-40B4-BE49-F238E27FC236}">
              <a16:creationId xmlns:a16="http://schemas.microsoft.com/office/drawing/2014/main" id="{196EE990-0484-4EC2-B3F9-359350F316C4}"/>
            </a:ext>
          </a:extLst>
        </xdr:cNvPr>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613" name="直線コネクタ 612">
          <a:extLst>
            <a:ext uri="{FF2B5EF4-FFF2-40B4-BE49-F238E27FC236}">
              <a16:creationId xmlns:a16="http://schemas.microsoft.com/office/drawing/2014/main" id="{09348732-ED66-490E-8DD1-03440E1F786E}"/>
            </a:ext>
          </a:extLst>
        </xdr:cNvPr>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118127</xdr:rowOff>
    </xdr:from>
    <xdr:ext cx="469744" cy="259045"/>
    <xdr:sp macro="" textlink="">
      <xdr:nvSpPr>
        <xdr:cNvPr id="614" name="【児童館】&#10;一人当たり面積平均値テキスト">
          <a:extLst>
            <a:ext uri="{FF2B5EF4-FFF2-40B4-BE49-F238E27FC236}">
              <a16:creationId xmlns:a16="http://schemas.microsoft.com/office/drawing/2014/main" id="{A74E260C-0982-4BA6-810F-68CD5D343F44}"/>
            </a:ext>
          </a:extLst>
        </xdr:cNvPr>
        <xdr:cNvSpPr txBox="1"/>
      </xdr:nvSpPr>
      <xdr:spPr>
        <a:xfrm>
          <a:off x="22199600" y="1434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615" name="フローチャート: 判断 614">
          <a:extLst>
            <a:ext uri="{FF2B5EF4-FFF2-40B4-BE49-F238E27FC236}">
              <a16:creationId xmlns:a16="http://schemas.microsoft.com/office/drawing/2014/main" id="{0D089D43-EC8C-46DD-A980-B459C8A9E460}"/>
            </a:ext>
          </a:extLst>
        </xdr:cNvPr>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16" name="フローチャート: 判断 615">
          <a:extLst>
            <a:ext uri="{FF2B5EF4-FFF2-40B4-BE49-F238E27FC236}">
              <a16:creationId xmlns:a16="http://schemas.microsoft.com/office/drawing/2014/main" id="{76AC9579-5FC5-47CF-A14D-61A759B5513E}"/>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17" name="フローチャート: 判断 616">
          <a:extLst>
            <a:ext uri="{FF2B5EF4-FFF2-40B4-BE49-F238E27FC236}">
              <a16:creationId xmlns:a16="http://schemas.microsoft.com/office/drawing/2014/main" id="{FE0BDD76-1E0C-4069-A7E5-C2A68316BEEE}"/>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18" name="フローチャート: 判断 617">
          <a:extLst>
            <a:ext uri="{FF2B5EF4-FFF2-40B4-BE49-F238E27FC236}">
              <a16:creationId xmlns:a16="http://schemas.microsoft.com/office/drawing/2014/main" id="{900F66B2-977E-4421-A763-6133CA6CA7E6}"/>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619" name="フローチャート: 判断 618">
          <a:extLst>
            <a:ext uri="{FF2B5EF4-FFF2-40B4-BE49-F238E27FC236}">
              <a16:creationId xmlns:a16="http://schemas.microsoft.com/office/drawing/2014/main" id="{235C5105-A901-4798-9FEF-3079B88849C8}"/>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724D5509-61E3-4B4A-83DC-EFBFAF60DC3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A720B273-3BFF-4A29-8413-C568047FD48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77965BD6-77BE-4B25-AC88-46A48E8F5C4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9DF51918-ED05-438B-A726-F6493A05C9D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BFBAA133-2B80-4CF4-B339-08C5C68047D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139700</xdr:rowOff>
    </xdr:from>
    <xdr:to>
      <xdr:col>116</xdr:col>
      <xdr:colOff>114300</xdr:colOff>
      <xdr:row>78</xdr:row>
      <xdr:rowOff>69850</xdr:rowOff>
    </xdr:to>
    <xdr:sp macro="" textlink="">
      <xdr:nvSpPr>
        <xdr:cNvPr id="625" name="楕円 624">
          <a:extLst>
            <a:ext uri="{FF2B5EF4-FFF2-40B4-BE49-F238E27FC236}">
              <a16:creationId xmlns:a16="http://schemas.microsoft.com/office/drawing/2014/main" id="{94917395-E77B-4BC3-ADD7-F59854181196}"/>
            </a:ext>
          </a:extLst>
        </xdr:cNvPr>
        <xdr:cNvSpPr/>
      </xdr:nvSpPr>
      <xdr:spPr>
        <a:xfrm>
          <a:off x="22110700" y="133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92727</xdr:rowOff>
    </xdr:from>
    <xdr:ext cx="469744" cy="259045"/>
    <xdr:sp macro="" textlink="">
      <xdr:nvSpPr>
        <xdr:cNvPr id="626" name="【児童館】&#10;一人当たり面積該当値テキスト">
          <a:extLst>
            <a:ext uri="{FF2B5EF4-FFF2-40B4-BE49-F238E27FC236}">
              <a16:creationId xmlns:a16="http://schemas.microsoft.com/office/drawing/2014/main" id="{B8161A50-F958-46E5-94F8-A52609543A07}"/>
            </a:ext>
          </a:extLst>
        </xdr:cNvPr>
        <xdr:cNvSpPr txBox="1"/>
      </xdr:nvSpPr>
      <xdr:spPr>
        <a:xfrm>
          <a:off x="22199600"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63500</xdr:rowOff>
    </xdr:from>
    <xdr:to>
      <xdr:col>112</xdr:col>
      <xdr:colOff>38100</xdr:colOff>
      <xdr:row>77</xdr:row>
      <xdr:rowOff>165100</xdr:rowOff>
    </xdr:to>
    <xdr:sp macro="" textlink="">
      <xdr:nvSpPr>
        <xdr:cNvPr id="627" name="楕円 626">
          <a:extLst>
            <a:ext uri="{FF2B5EF4-FFF2-40B4-BE49-F238E27FC236}">
              <a16:creationId xmlns:a16="http://schemas.microsoft.com/office/drawing/2014/main" id="{32CA6B21-BF6E-4B65-9F32-3DEF8432BEB6}"/>
            </a:ext>
          </a:extLst>
        </xdr:cNvPr>
        <xdr:cNvSpPr/>
      </xdr:nvSpPr>
      <xdr:spPr>
        <a:xfrm>
          <a:off x="21272500" y="132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114300</xdr:rowOff>
    </xdr:from>
    <xdr:to>
      <xdr:col>116</xdr:col>
      <xdr:colOff>63500</xdr:colOff>
      <xdr:row>78</xdr:row>
      <xdr:rowOff>19050</xdr:rowOff>
    </xdr:to>
    <xdr:cxnSp macro="">
      <xdr:nvCxnSpPr>
        <xdr:cNvPr id="628" name="直線コネクタ 627">
          <a:extLst>
            <a:ext uri="{FF2B5EF4-FFF2-40B4-BE49-F238E27FC236}">
              <a16:creationId xmlns:a16="http://schemas.microsoft.com/office/drawing/2014/main" id="{91895CC7-E2E4-46F0-9771-0BE4DDDA1AB5}"/>
            </a:ext>
          </a:extLst>
        </xdr:cNvPr>
        <xdr:cNvCxnSpPr/>
      </xdr:nvCxnSpPr>
      <xdr:spPr>
        <a:xfrm>
          <a:off x="21323300" y="133159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139700</xdr:rowOff>
    </xdr:from>
    <xdr:to>
      <xdr:col>107</xdr:col>
      <xdr:colOff>101600</xdr:colOff>
      <xdr:row>81</xdr:row>
      <xdr:rowOff>69850</xdr:rowOff>
    </xdr:to>
    <xdr:sp macro="" textlink="">
      <xdr:nvSpPr>
        <xdr:cNvPr id="629" name="楕円 628">
          <a:extLst>
            <a:ext uri="{FF2B5EF4-FFF2-40B4-BE49-F238E27FC236}">
              <a16:creationId xmlns:a16="http://schemas.microsoft.com/office/drawing/2014/main" id="{4C6298AB-DA03-499F-A33C-4749222B2AF6}"/>
            </a:ext>
          </a:extLst>
        </xdr:cNvPr>
        <xdr:cNvSpPr/>
      </xdr:nvSpPr>
      <xdr:spPr>
        <a:xfrm>
          <a:off x="20383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114300</xdr:rowOff>
    </xdr:from>
    <xdr:to>
      <xdr:col>111</xdr:col>
      <xdr:colOff>177800</xdr:colOff>
      <xdr:row>81</xdr:row>
      <xdr:rowOff>19050</xdr:rowOff>
    </xdr:to>
    <xdr:cxnSp macro="">
      <xdr:nvCxnSpPr>
        <xdr:cNvPr id="630" name="直線コネクタ 629">
          <a:extLst>
            <a:ext uri="{FF2B5EF4-FFF2-40B4-BE49-F238E27FC236}">
              <a16:creationId xmlns:a16="http://schemas.microsoft.com/office/drawing/2014/main" id="{F18BCB90-3C90-46EA-9556-CB7489AFE904}"/>
            </a:ext>
          </a:extLst>
        </xdr:cNvPr>
        <xdr:cNvCxnSpPr/>
      </xdr:nvCxnSpPr>
      <xdr:spPr>
        <a:xfrm flipV="1">
          <a:off x="20434300" y="13315950"/>
          <a:ext cx="889000" cy="59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120650</xdr:rowOff>
    </xdr:from>
    <xdr:to>
      <xdr:col>102</xdr:col>
      <xdr:colOff>165100</xdr:colOff>
      <xdr:row>81</xdr:row>
      <xdr:rowOff>50800</xdr:rowOff>
    </xdr:to>
    <xdr:sp macro="" textlink="">
      <xdr:nvSpPr>
        <xdr:cNvPr id="631" name="楕円 630">
          <a:extLst>
            <a:ext uri="{FF2B5EF4-FFF2-40B4-BE49-F238E27FC236}">
              <a16:creationId xmlns:a16="http://schemas.microsoft.com/office/drawing/2014/main" id="{497BC42F-5903-4C40-8024-C1F08B354407}"/>
            </a:ext>
          </a:extLst>
        </xdr:cNvPr>
        <xdr:cNvSpPr/>
      </xdr:nvSpPr>
      <xdr:spPr>
        <a:xfrm>
          <a:off x="194945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0</xdr:rowOff>
    </xdr:from>
    <xdr:to>
      <xdr:col>107</xdr:col>
      <xdr:colOff>50800</xdr:colOff>
      <xdr:row>81</xdr:row>
      <xdr:rowOff>19050</xdr:rowOff>
    </xdr:to>
    <xdr:cxnSp macro="">
      <xdr:nvCxnSpPr>
        <xdr:cNvPr id="632" name="直線コネクタ 631">
          <a:extLst>
            <a:ext uri="{FF2B5EF4-FFF2-40B4-BE49-F238E27FC236}">
              <a16:creationId xmlns:a16="http://schemas.microsoft.com/office/drawing/2014/main" id="{08E1DD78-328F-46C6-B1A7-5F743E022E88}"/>
            </a:ext>
          </a:extLst>
        </xdr:cNvPr>
        <xdr:cNvCxnSpPr/>
      </xdr:nvCxnSpPr>
      <xdr:spPr>
        <a:xfrm>
          <a:off x="19545300" y="13887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101600</xdr:rowOff>
    </xdr:from>
    <xdr:to>
      <xdr:col>98</xdr:col>
      <xdr:colOff>38100</xdr:colOff>
      <xdr:row>81</xdr:row>
      <xdr:rowOff>31750</xdr:rowOff>
    </xdr:to>
    <xdr:sp macro="" textlink="">
      <xdr:nvSpPr>
        <xdr:cNvPr id="633" name="楕円 632">
          <a:extLst>
            <a:ext uri="{FF2B5EF4-FFF2-40B4-BE49-F238E27FC236}">
              <a16:creationId xmlns:a16="http://schemas.microsoft.com/office/drawing/2014/main" id="{648A9B8D-906B-4991-9F81-E291CB8D79B4}"/>
            </a:ext>
          </a:extLst>
        </xdr:cNvPr>
        <xdr:cNvSpPr/>
      </xdr:nvSpPr>
      <xdr:spPr>
        <a:xfrm>
          <a:off x="18605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152400</xdr:rowOff>
    </xdr:from>
    <xdr:to>
      <xdr:col>102</xdr:col>
      <xdr:colOff>114300</xdr:colOff>
      <xdr:row>81</xdr:row>
      <xdr:rowOff>0</xdr:rowOff>
    </xdr:to>
    <xdr:cxnSp macro="">
      <xdr:nvCxnSpPr>
        <xdr:cNvPr id="634" name="直線コネクタ 633">
          <a:extLst>
            <a:ext uri="{FF2B5EF4-FFF2-40B4-BE49-F238E27FC236}">
              <a16:creationId xmlns:a16="http://schemas.microsoft.com/office/drawing/2014/main" id="{A6CF58BE-9FB8-40C7-A98B-D9400B945110}"/>
            </a:ext>
          </a:extLst>
        </xdr:cNvPr>
        <xdr:cNvCxnSpPr/>
      </xdr:nvCxnSpPr>
      <xdr:spPr>
        <a:xfrm>
          <a:off x="18656300" y="13868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635" name="n_1aveValue【児童館】&#10;一人当たり面積">
          <a:extLst>
            <a:ext uri="{FF2B5EF4-FFF2-40B4-BE49-F238E27FC236}">
              <a16:creationId xmlns:a16="http://schemas.microsoft.com/office/drawing/2014/main" id="{A323DFCD-77B6-47FA-B296-5C06185B54F4}"/>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36" name="n_2aveValue【児童館】&#10;一人当たり面積">
          <a:extLst>
            <a:ext uri="{FF2B5EF4-FFF2-40B4-BE49-F238E27FC236}">
              <a16:creationId xmlns:a16="http://schemas.microsoft.com/office/drawing/2014/main" id="{2DF6CD49-79E5-4133-A720-9D91C07E9B65}"/>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637" name="n_3aveValue【児童館】&#10;一人当たり面積">
          <a:extLst>
            <a:ext uri="{FF2B5EF4-FFF2-40B4-BE49-F238E27FC236}">
              <a16:creationId xmlns:a16="http://schemas.microsoft.com/office/drawing/2014/main" id="{C521588B-C4CC-4433-95D0-3E6645C38D5A}"/>
            </a:ext>
          </a:extLst>
        </xdr:cNvPr>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638" name="n_4aveValue【児童館】&#10;一人当たり面積">
          <a:extLst>
            <a:ext uri="{FF2B5EF4-FFF2-40B4-BE49-F238E27FC236}">
              <a16:creationId xmlns:a16="http://schemas.microsoft.com/office/drawing/2014/main" id="{0F2B3E37-D537-4ACB-8126-C360357BD3BF}"/>
            </a:ext>
          </a:extLst>
        </xdr:cNvPr>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10177</xdr:rowOff>
    </xdr:from>
    <xdr:ext cx="469744" cy="259045"/>
    <xdr:sp macro="" textlink="">
      <xdr:nvSpPr>
        <xdr:cNvPr id="639" name="n_1mainValue【児童館】&#10;一人当たり面積">
          <a:extLst>
            <a:ext uri="{FF2B5EF4-FFF2-40B4-BE49-F238E27FC236}">
              <a16:creationId xmlns:a16="http://schemas.microsoft.com/office/drawing/2014/main" id="{8F456631-4ADD-4F1A-8929-E02B50CAB0EF}"/>
            </a:ext>
          </a:extLst>
        </xdr:cNvPr>
        <xdr:cNvSpPr txBox="1"/>
      </xdr:nvSpPr>
      <xdr:spPr>
        <a:xfrm>
          <a:off x="21075727" y="1304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86377</xdr:rowOff>
    </xdr:from>
    <xdr:ext cx="469744" cy="259045"/>
    <xdr:sp macro="" textlink="">
      <xdr:nvSpPr>
        <xdr:cNvPr id="640" name="n_2mainValue【児童館】&#10;一人当たり面積">
          <a:extLst>
            <a:ext uri="{FF2B5EF4-FFF2-40B4-BE49-F238E27FC236}">
              <a16:creationId xmlns:a16="http://schemas.microsoft.com/office/drawing/2014/main" id="{F9EC8BB6-0D58-40B6-A262-81721D7BD40D}"/>
            </a:ext>
          </a:extLst>
        </xdr:cNvPr>
        <xdr:cNvSpPr txBox="1"/>
      </xdr:nvSpPr>
      <xdr:spPr>
        <a:xfrm>
          <a:off x="201994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67327</xdr:rowOff>
    </xdr:from>
    <xdr:ext cx="469744" cy="259045"/>
    <xdr:sp macro="" textlink="">
      <xdr:nvSpPr>
        <xdr:cNvPr id="641" name="n_3mainValue【児童館】&#10;一人当たり面積">
          <a:extLst>
            <a:ext uri="{FF2B5EF4-FFF2-40B4-BE49-F238E27FC236}">
              <a16:creationId xmlns:a16="http://schemas.microsoft.com/office/drawing/2014/main" id="{101727B5-4B48-41C7-822E-1D66F9F94A7B}"/>
            </a:ext>
          </a:extLst>
        </xdr:cNvPr>
        <xdr:cNvSpPr txBox="1"/>
      </xdr:nvSpPr>
      <xdr:spPr>
        <a:xfrm>
          <a:off x="193104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48277</xdr:rowOff>
    </xdr:from>
    <xdr:ext cx="469744" cy="259045"/>
    <xdr:sp macro="" textlink="">
      <xdr:nvSpPr>
        <xdr:cNvPr id="642" name="n_4mainValue【児童館】&#10;一人当たり面積">
          <a:extLst>
            <a:ext uri="{FF2B5EF4-FFF2-40B4-BE49-F238E27FC236}">
              <a16:creationId xmlns:a16="http://schemas.microsoft.com/office/drawing/2014/main" id="{7D828C8C-92FD-47BA-8400-C330E4FCB3B7}"/>
            </a:ext>
          </a:extLst>
        </xdr:cNvPr>
        <xdr:cNvSpPr txBox="1"/>
      </xdr:nvSpPr>
      <xdr:spPr>
        <a:xfrm>
          <a:off x="18421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a:extLst>
            <a:ext uri="{FF2B5EF4-FFF2-40B4-BE49-F238E27FC236}">
              <a16:creationId xmlns:a16="http://schemas.microsoft.com/office/drawing/2014/main" id="{6AC12254-61A4-4397-BA1B-BC619CB9D16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a:extLst>
            <a:ext uri="{FF2B5EF4-FFF2-40B4-BE49-F238E27FC236}">
              <a16:creationId xmlns:a16="http://schemas.microsoft.com/office/drawing/2014/main" id="{EF4B039D-E9CB-4CCD-933C-9E6B943D7E2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a:extLst>
            <a:ext uri="{FF2B5EF4-FFF2-40B4-BE49-F238E27FC236}">
              <a16:creationId xmlns:a16="http://schemas.microsoft.com/office/drawing/2014/main" id="{B0C3706C-99F1-4F6F-9A3A-56C1FF24F0A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a:extLst>
            <a:ext uri="{FF2B5EF4-FFF2-40B4-BE49-F238E27FC236}">
              <a16:creationId xmlns:a16="http://schemas.microsoft.com/office/drawing/2014/main" id="{D035083C-301C-4220-865F-D0CB0E506E4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a:extLst>
            <a:ext uri="{FF2B5EF4-FFF2-40B4-BE49-F238E27FC236}">
              <a16:creationId xmlns:a16="http://schemas.microsoft.com/office/drawing/2014/main" id="{8F5E8010-FADA-44A1-9B7E-456AA575F91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a:extLst>
            <a:ext uri="{FF2B5EF4-FFF2-40B4-BE49-F238E27FC236}">
              <a16:creationId xmlns:a16="http://schemas.microsoft.com/office/drawing/2014/main" id="{9A4BD1AC-A015-4266-BB91-75F13F24BFA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a:extLst>
            <a:ext uri="{FF2B5EF4-FFF2-40B4-BE49-F238E27FC236}">
              <a16:creationId xmlns:a16="http://schemas.microsoft.com/office/drawing/2014/main" id="{744A92AF-E558-43F3-95E9-9CBCB4B5B01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a:extLst>
            <a:ext uri="{FF2B5EF4-FFF2-40B4-BE49-F238E27FC236}">
              <a16:creationId xmlns:a16="http://schemas.microsoft.com/office/drawing/2014/main" id="{12B5D0BB-A180-4309-AC1C-83689CE0C32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a:extLst>
            <a:ext uri="{FF2B5EF4-FFF2-40B4-BE49-F238E27FC236}">
              <a16:creationId xmlns:a16="http://schemas.microsoft.com/office/drawing/2014/main" id="{61770F26-D048-4CCC-8880-74A32361CBD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a:extLst>
            <a:ext uri="{FF2B5EF4-FFF2-40B4-BE49-F238E27FC236}">
              <a16:creationId xmlns:a16="http://schemas.microsoft.com/office/drawing/2014/main" id="{A521E79E-0DCE-4CFB-B224-F751666922F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a:extLst>
            <a:ext uri="{FF2B5EF4-FFF2-40B4-BE49-F238E27FC236}">
              <a16:creationId xmlns:a16="http://schemas.microsoft.com/office/drawing/2014/main" id="{323EC3E4-072A-4DDB-8391-3297103BFD6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4" name="直線コネクタ 653">
          <a:extLst>
            <a:ext uri="{FF2B5EF4-FFF2-40B4-BE49-F238E27FC236}">
              <a16:creationId xmlns:a16="http://schemas.microsoft.com/office/drawing/2014/main" id="{87B1EB61-3FEE-41B4-BC57-0F3B8A12513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5" name="テキスト ボックス 654">
          <a:extLst>
            <a:ext uri="{FF2B5EF4-FFF2-40B4-BE49-F238E27FC236}">
              <a16:creationId xmlns:a16="http://schemas.microsoft.com/office/drawing/2014/main" id="{597A39FC-EB73-4C2B-96DF-54441A39D652}"/>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6" name="直線コネクタ 655">
          <a:extLst>
            <a:ext uri="{FF2B5EF4-FFF2-40B4-BE49-F238E27FC236}">
              <a16:creationId xmlns:a16="http://schemas.microsoft.com/office/drawing/2014/main" id="{8FD2E01A-EED1-4959-B756-4A29C0E4732C}"/>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7" name="テキスト ボックス 656">
          <a:extLst>
            <a:ext uri="{FF2B5EF4-FFF2-40B4-BE49-F238E27FC236}">
              <a16:creationId xmlns:a16="http://schemas.microsoft.com/office/drawing/2014/main" id="{B51F47C4-83CD-4FE6-B575-7A72C3E059A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8" name="直線コネクタ 657">
          <a:extLst>
            <a:ext uri="{FF2B5EF4-FFF2-40B4-BE49-F238E27FC236}">
              <a16:creationId xmlns:a16="http://schemas.microsoft.com/office/drawing/2014/main" id="{C05281AE-05F1-4240-A5AB-CAF0B16497C2}"/>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9" name="テキスト ボックス 658">
          <a:extLst>
            <a:ext uri="{FF2B5EF4-FFF2-40B4-BE49-F238E27FC236}">
              <a16:creationId xmlns:a16="http://schemas.microsoft.com/office/drawing/2014/main" id="{0CC3CD9D-504C-4778-8576-F30AD147A5B7}"/>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0" name="直線コネクタ 659">
          <a:extLst>
            <a:ext uri="{FF2B5EF4-FFF2-40B4-BE49-F238E27FC236}">
              <a16:creationId xmlns:a16="http://schemas.microsoft.com/office/drawing/2014/main" id="{A090F521-9701-4E7E-9993-C08BA2364C4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1" name="テキスト ボックス 660">
          <a:extLst>
            <a:ext uri="{FF2B5EF4-FFF2-40B4-BE49-F238E27FC236}">
              <a16:creationId xmlns:a16="http://schemas.microsoft.com/office/drawing/2014/main" id="{DD52EBC7-6B79-4E96-949F-337B7B87C31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2" name="直線コネクタ 661">
          <a:extLst>
            <a:ext uri="{FF2B5EF4-FFF2-40B4-BE49-F238E27FC236}">
              <a16:creationId xmlns:a16="http://schemas.microsoft.com/office/drawing/2014/main" id="{D1173D1B-AD25-4B22-A3F7-8406A2CDCDC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3" name="テキスト ボックス 662">
          <a:extLst>
            <a:ext uri="{FF2B5EF4-FFF2-40B4-BE49-F238E27FC236}">
              <a16:creationId xmlns:a16="http://schemas.microsoft.com/office/drawing/2014/main" id="{AC769E0B-C512-479C-9C7E-4FF7B120A5D2}"/>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a:extLst>
            <a:ext uri="{FF2B5EF4-FFF2-40B4-BE49-F238E27FC236}">
              <a16:creationId xmlns:a16="http://schemas.microsoft.com/office/drawing/2014/main" id="{18E6E6F0-60F5-4979-B80A-695F9330E7E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5" name="テキスト ボックス 664">
          <a:extLst>
            <a:ext uri="{FF2B5EF4-FFF2-40B4-BE49-F238E27FC236}">
              <a16:creationId xmlns:a16="http://schemas.microsoft.com/office/drawing/2014/main" id="{2361DC07-34C8-4730-8890-AD152B5E337D}"/>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a:extLst>
            <a:ext uri="{FF2B5EF4-FFF2-40B4-BE49-F238E27FC236}">
              <a16:creationId xmlns:a16="http://schemas.microsoft.com/office/drawing/2014/main" id="{C77C0ECB-920D-4928-B44E-49F12078295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667" name="直線コネクタ 666">
          <a:extLst>
            <a:ext uri="{FF2B5EF4-FFF2-40B4-BE49-F238E27FC236}">
              <a16:creationId xmlns:a16="http://schemas.microsoft.com/office/drawing/2014/main" id="{C5E58E91-460B-4B35-9453-7E4B5A2AD2B3}"/>
            </a:ext>
          </a:extLst>
        </xdr:cNvPr>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8" name="【公民館】&#10;有形固定資産減価償却率最小値テキスト">
          <a:extLst>
            <a:ext uri="{FF2B5EF4-FFF2-40B4-BE49-F238E27FC236}">
              <a16:creationId xmlns:a16="http://schemas.microsoft.com/office/drawing/2014/main" id="{4E9A4F55-07BB-43E2-9A86-53A6BBA65B8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9" name="直線コネクタ 668">
          <a:extLst>
            <a:ext uri="{FF2B5EF4-FFF2-40B4-BE49-F238E27FC236}">
              <a16:creationId xmlns:a16="http://schemas.microsoft.com/office/drawing/2014/main" id="{85AE30CC-29F5-4E36-A04C-988224FBEE74}"/>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670" name="【公民館】&#10;有形固定資産減価償却率最大値テキスト">
          <a:extLst>
            <a:ext uri="{FF2B5EF4-FFF2-40B4-BE49-F238E27FC236}">
              <a16:creationId xmlns:a16="http://schemas.microsoft.com/office/drawing/2014/main" id="{2FEABFC0-808D-4D13-8C5D-3F16AA896A55}"/>
            </a:ext>
          </a:extLst>
        </xdr:cNvPr>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671" name="直線コネクタ 670">
          <a:extLst>
            <a:ext uri="{FF2B5EF4-FFF2-40B4-BE49-F238E27FC236}">
              <a16:creationId xmlns:a16="http://schemas.microsoft.com/office/drawing/2014/main" id="{E636237E-50F6-438C-B12F-B6CAAF384E36}"/>
            </a:ext>
          </a:extLst>
        </xdr:cNvPr>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57802</xdr:rowOff>
    </xdr:from>
    <xdr:ext cx="405111" cy="259045"/>
    <xdr:sp macro="" textlink="">
      <xdr:nvSpPr>
        <xdr:cNvPr id="672" name="【公民館】&#10;有形固定資産減価償却率平均値テキスト">
          <a:extLst>
            <a:ext uri="{FF2B5EF4-FFF2-40B4-BE49-F238E27FC236}">
              <a16:creationId xmlns:a16="http://schemas.microsoft.com/office/drawing/2014/main" id="{C8D873C0-7CEF-4664-8515-4C6F433FAE44}"/>
            </a:ext>
          </a:extLst>
        </xdr:cNvPr>
        <xdr:cNvSpPr txBox="1"/>
      </xdr:nvSpPr>
      <xdr:spPr>
        <a:xfrm>
          <a:off x="16357600" y="1771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673" name="フローチャート: 判断 672">
          <a:extLst>
            <a:ext uri="{FF2B5EF4-FFF2-40B4-BE49-F238E27FC236}">
              <a16:creationId xmlns:a16="http://schemas.microsoft.com/office/drawing/2014/main" id="{E291BFCA-EC46-4D42-A9BE-DAAAA940A7E2}"/>
            </a:ext>
          </a:extLst>
        </xdr:cNvPr>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674" name="フローチャート: 判断 673">
          <a:extLst>
            <a:ext uri="{FF2B5EF4-FFF2-40B4-BE49-F238E27FC236}">
              <a16:creationId xmlns:a16="http://schemas.microsoft.com/office/drawing/2014/main" id="{24A67093-CE47-4F2F-AB29-6CB1FB5D515B}"/>
            </a:ext>
          </a:extLst>
        </xdr:cNvPr>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675" name="フローチャート: 判断 674">
          <a:extLst>
            <a:ext uri="{FF2B5EF4-FFF2-40B4-BE49-F238E27FC236}">
              <a16:creationId xmlns:a16="http://schemas.microsoft.com/office/drawing/2014/main" id="{D2346033-6156-46A5-A651-89082B109582}"/>
            </a:ext>
          </a:extLst>
        </xdr:cNvPr>
        <xdr:cNvSpPr/>
      </xdr:nvSpPr>
      <xdr:spPr>
        <a:xfrm>
          <a:off x="14541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676" name="フローチャート: 判断 675">
          <a:extLst>
            <a:ext uri="{FF2B5EF4-FFF2-40B4-BE49-F238E27FC236}">
              <a16:creationId xmlns:a16="http://schemas.microsoft.com/office/drawing/2014/main" id="{4AF7F6EA-F980-4734-B581-49178941663F}"/>
            </a:ext>
          </a:extLst>
        </xdr:cNvPr>
        <xdr:cNvSpPr/>
      </xdr:nvSpPr>
      <xdr:spPr>
        <a:xfrm>
          <a:off x="1365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677" name="フローチャート: 判断 676">
          <a:extLst>
            <a:ext uri="{FF2B5EF4-FFF2-40B4-BE49-F238E27FC236}">
              <a16:creationId xmlns:a16="http://schemas.microsoft.com/office/drawing/2014/main" id="{0D8EAD74-E131-4339-8713-44CF4269A4E9}"/>
            </a:ext>
          </a:extLst>
        </xdr:cNvPr>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A0B05F79-8728-4652-8F2F-AFE360C7ED3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3A5AE5C-FBD9-478D-B27F-98E025257E2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3EB80BEE-6701-4E45-B182-BFC856A6ABD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579BC6E8-1F6B-4750-B99C-4E431119FEC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8542ECA4-9AFA-421B-96CF-3A09E229D27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158750</xdr:rowOff>
    </xdr:from>
    <xdr:to>
      <xdr:col>85</xdr:col>
      <xdr:colOff>177800</xdr:colOff>
      <xdr:row>106</xdr:row>
      <xdr:rowOff>88900</xdr:rowOff>
    </xdr:to>
    <xdr:sp macro="" textlink="">
      <xdr:nvSpPr>
        <xdr:cNvPr id="683" name="楕円 682">
          <a:extLst>
            <a:ext uri="{FF2B5EF4-FFF2-40B4-BE49-F238E27FC236}">
              <a16:creationId xmlns:a16="http://schemas.microsoft.com/office/drawing/2014/main" id="{CECF4BB6-69FD-4C98-8A4E-40BCE7811560}"/>
            </a:ext>
          </a:extLst>
        </xdr:cNvPr>
        <xdr:cNvSpPr/>
      </xdr:nvSpPr>
      <xdr:spPr>
        <a:xfrm>
          <a:off x="162687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137177</xdr:rowOff>
    </xdr:from>
    <xdr:ext cx="405111" cy="259045"/>
    <xdr:sp macro="" textlink="">
      <xdr:nvSpPr>
        <xdr:cNvPr id="684" name="【公民館】&#10;有形固定資産減価償却率該当値テキスト">
          <a:extLst>
            <a:ext uri="{FF2B5EF4-FFF2-40B4-BE49-F238E27FC236}">
              <a16:creationId xmlns:a16="http://schemas.microsoft.com/office/drawing/2014/main" id="{8C0BF65D-157C-4DD9-9E75-3116740C9874}"/>
            </a:ext>
          </a:extLst>
        </xdr:cNvPr>
        <xdr:cNvSpPr txBox="1"/>
      </xdr:nvSpPr>
      <xdr:spPr>
        <a:xfrm>
          <a:off x="16357600"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120650</xdr:rowOff>
    </xdr:from>
    <xdr:to>
      <xdr:col>81</xdr:col>
      <xdr:colOff>101600</xdr:colOff>
      <xdr:row>108</xdr:row>
      <xdr:rowOff>50800</xdr:rowOff>
    </xdr:to>
    <xdr:sp macro="" textlink="">
      <xdr:nvSpPr>
        <xdr:cNvPr id="685" name="楕円 684">
          <a:extLst>
            <a:ext uri="{FF2B5EF4-FFF2-40B4-BE49-F238E27FC236}">
              <a16:creationId xmlns:a16="http://schemas.microsoft.com/office/drawing/2014/main" id="{67B11733-B0F0-4B17-8AD7-A673728B4D5F}"/>
            </a:ext>
          </a:extLst>
        </xdr:cNvPr>
        <xdr:cNvSpPr/>
      </xdr:nvSpPr>
      <xdr:spPr>
        <a:xfrm>
          <a:off x="15430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38100</xdr:rowOff>
    </xdr:from>
    <xdr:to>
      <xdr:col>85</xdr:col>
      <xdr:colOff>127000</xdr:colOff>
      <xdr:row>108</xdr:row>
      <xdr:rowOff>0</xdr:rowOff>
    </xdr:to>
    <xdr:cxnSp macro="">
      <xdr:nvCxnSpPr>
        <xdr:cNvPr id="686" name="直線コネクタ 685">
          <a:extLst>
            <a:ext uri="{FF2B5EF4-FFF2-40B4-BE49-F238E27FC236}">
              <a16:creationId xmlns:a16="http://schemas.microsoft.com/office/drawing/2014/main" id="{87B3D613-8C94-4D8C-A343-5095AD199084}"/>
            </a:ext>
          </a:extLst>
        </xdr:cNvPr>
        <xdr:cNvCxnSpPr/>
      </xdr:nvCxnSpPr>
      <xdr:spPr>
        <a:xfrm flipV="1">
          <a:off x="15481300" y="182118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82550</xdr:rowOff>
    </xdr:from>
    <xdr:to>
      <xdr:col>76</xdr:col>
      <xdr:colOff>165100</xdr:colOff>
      <xdr:row>108</xdr:row>
      <xdr:rowOff>12700</xdr:rowOff>
    </xdr:to>
    <xdr:sp macro="" textlink="">
      <xdr:nvSpPr>
        <xdr:cNvPr id="687" name="楕円 686">
          <a:extLst>
            <a:ext uri="{FF2B5EF4-FFF2-40B4-BE49-F238E27FC236}">
              <a16:creationId xmlns:a16="http://schemas.microsoft.com/office/drawing/2014/main" id="{C9E31FB8-3799-4F91-ADBE-12EA9ADCECC8}"/>
            </a:ext>
          </a:extLst>
        </xdr:cNvPr>
        <xdr:cNvSpPr/>
      </xdr:nvSpPr>
      <xdr:spPr>
        <a:xfrm>
          <a:off x="14541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133350</xdr:rowOff>
    </xdr:from>
    <xdr:to>
      <xdr:col>81</xdr:col>
      <xdr:colOff>50800</xdr:colOff>
      <xdr:row>108</xdr:row>
      <xdr:rowOff>0</xdr:rowOff>
    </xdr:to>
    <xdr:cxnSp macro="">
      <xdr:nvCxnSpPr>
        <xdr:cNvPr id="688" name="直線コネクタ 687">
          <a:extLst>
            <a:ext uri="{FF2B5EF4-FFF2-40B4-BE49-F238E27FC236}">
              <a16:creationId xmlns:a16="http://schemas.microsoft.com/office/drawing/2014/main" id="{E37AA191-092E-4657-9EC4-F7A7B0543ED9}"/>
            </a:ext>
          </a:extLst>
        </xdr:cNvPr>
        <xdr:cNvCxnSpPr/>
      </xdr:nvCxnSpPr>
      <xdr:spPr>
        <a:xfrm>
          <a:off x="14592300" y="1847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44450</xdr:rowOff>
    </xdr:from>
    <xdr:to>
      <xdr:col>72</xdr:col>
      <xdr:colOff>38100</xdr:colOff>
      <xdr:row>107</xdr:row>
      <xdr:rowOff>146050</xdr:rowOff>
    </xdr:to>
    <xdr:sp macro="" textlink="">
      <xdr:nvSpPr>
        <xdr:cNvPr id="689" name="楕円 688">
          <a:extLst>
            <a:ext uri="{FF2B5EF4-FFF2-40B4-BE49-F238E27FC236}">
              <a16:creationId xmlns:a16="http://schemas.microsoft.com/office/drawing/2014/main" id="{E618ABA1-BE54-4793-A15A-649A5D7A6AAD}"/>
            </a:ext>
          </a:extLst>
        </xdr:cNvPr>
        <xdr:cNvSpPr/>
      </xdr:nvSpPr>
      <xdr:spPr>
        <a:xfrm>
          <a:off x="13652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95250</xdr:rowOff>
    </xdr:from>
    <xdr:to>
      <xdr:col>76</xdr:col>
      <xdr:colOff>114300</xdr:colOff>
      <xdr:row>107</xdr:row>
      <xdr:rowOff>133350</xdr:rowOff>
    </xdr:to>
    <xdr:cxnSp macro="">
      <xdr:nvCxnSpPr>
        <xdr:cNvPr id="690" name="直線コネクタ 689">
          <a:extLst>
            <a:ext uri="{FF2B5EF4-FFF2-40B4-BE49-F238E27FC236}">
              <a16:creationId xmlns:a16="http://schemas.microsoft.com/office/drawing/2014/main" id="{3C7AA18E-2CFB-4FE3-9676-427A8E8EEDF0}"/>
            </a:ext>
          </a:extLst>
        </xdr:cNvPr>
        <xdr:cNvCxnSpPr/>
      </xdr:nvCxnSpPr>
      <xdr:spPr>
        <a:xfrm>
          <a:off x="13703300" y="18440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6350</xdr:rowOff>
    </xdr:from>
    <xdr:to>
      <xdr:col>67</xdr:col>
      <xdr:colOff>101600</xdr:colOff>
      <xdr:row>107</xdr:row>
      <xdr:rowOff>107950</xdr:rowOff>
    </xdr:to>
    <xdr:sp macro="" textlink="">
      <xdr:nvSpPr>
        <xdr:cNvPr id="691" name="楕円 690">
          <a:extLst>
            <a:ext uri="{FF2B5EF4-FFF2-40B4-BE49-F238E27FC236}">
              <a16:creationId xmlns:a16="http://schemas.microsoft.com/office/drawing/2014/main" id="{AE72B043-FC3D-46B8-8B9C-D1850DA9764F}"/>
            </a:ext>
          </a:extLst>
        </xdr:cNvPr>
        <xdr:cNvSpPr/>
      </xdr:nvSpPr>
      <xdr:spPr>
        <a:xfrm>
          <a:off x="12763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57150</xdr:rowOff>
    </xdr:from>
    <xdr:to>
      <xdr:col>71</xdr:col>
      <xdr:colOff>177800</xdr:colOff>
      <xdr:row>107</xdr:row>
      <xdr:rowOff>95250</xdr:rowOff>
    </xdr:to>
    <xdr:cxnSp macro="">
      <xdr:nvCxnSpPr>
        <xdr:cNvPr id="692" name="直線コネクタ 691">
          <a:extLst>
            <a:ext uri="{FF2B5EF4-FFF2-40B4-BE49-F238E27FC236}">
              <a16:creationId xmlns:a16="http://schemas.microsoft.com/office/drawing/2014/main" id="{14BD5F58-012E-4822-899B-1390DE6F266C}"/>
            </a:ext>
          </a:extLst>
        </xdr:cNvPr>
        <xdr:cNvCxnSpPr/>
      </xdr:nvCxnSpPr>
      <xdr:spPr>
        <a:xfrm>
          <a:off x="12814300" y="18402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164482</xdr:rowOff>
    </xdr:from>
    <xdr:ext cx="405111" cy="259045"/>
    <xdr:sp macro="" textlink="">
      <xdr:nvSpPr>
        <xdr:cNvPr id="693" name="n_1aveValue【公民館】&#10;有形固定資産減価償却率">
          <a:extLst>
            <a:ext uri="{FF2B5EF4-FFF2-40B4-BE49-F238E27FC236}">
              <a16:creationId xmlns:a16="http://schemas.microsoft.com/office/drawing/2014/main" id="{19D913F8-6C5A-4F28-B1D7-858D3CB38D8E}"/>
            </a:ext>
          </a:extLst>
        </xdr:cNvPr>
        <xdr:cNvSpPr txBox="1"/>
      </xdr:nvSpPr>
      <xdr:spPr>
        <a:xfrm>
          <a:off x="152660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101616</xdr:rowOff>
    </xdr:from>
    <xdr:ext cx="405111" cy="259045"/>
    <xdr:sp macro="" textlink="">
      <xdr:nvSpPr>
        <xdr:cNvPr id="694" name="n_2aveValue【公民館】&#10;有形固定資産減価償却率">
          <a:extLst>
            <a:ext uri="{FF2B5EF4-FFF2-40B4-BE49-F238E27FC236}">
              <a16:creationId xmlns:a16="http://schemas.microsoft.com/office/drawing/2014/main" id="{E5A19E9F-A2FF-4A34-959A-379E81769718}"/>
            </a:ext>
          </a:extLst>
        </xdr:cNvPr>
        <xdr:cNvSpPr txBox="1"/>
      </xdr:nvSpPr>
      <xdr:spPr>
        <a:xfrm>
          <a:off x="14389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84472</xdr:rowOff>
    </xdr:from>
    <xdr:ext cx="405111" cy="259045"/>
    <xdr:sp macro="" textlink="">
      <xdr:nvSpPr>
        <xdr:cNvPr id="695" name="n_3aveValue【公民館】&#10;有形固定資産減価償却率">
          <a:extLst>
            <a:ext uri="{FF2B5EF4-FFF2-40B4-BE49-F238E27FC236}">
              <a16:creationId xmlns:a16="http://schemas.microsoft.com/office/drawing/2014/main" id="{DE2978D2-CF2E-4F81-AF72-A54FA118D5B6}"/>
            </a:ext>
          </a:extLst>
        </xdr:cNvPr>
        <xdr:cNvSpPr txBox="1"/>
      </xdr:nvSpPr>
      <xdr:spPr>
        <a:xfrm>
          <a:off x="13500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696" name="n_4aveValue【公民館】&#10;有形固定資産減価償却率">
          <a:extLst>
            <a:ext uri="{FF2B5EF4-FFF2-40B4-BE49-F238E27FC236}">
              <a16:creationId xmlns:a16="http://schemas.microsoft.com/office/drawing/2014/main" id="{EE2F3D2D-47C8-4598-84EA-9FA9222B9F30}"/>
            </a:ext>
          </a:extLst>
        </xdr:cNvPr>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41927</xdr:rowOff>
    </xdr:from>
    <xdr:ext cx="405111" cy="259045"/>
    <xdr:sp macro="" textlink="">
      <xdr:nvSpPr>
        <xdr:cNvPr id="697" name="n_1mainValue【公民館】&#10;有形固定資産減価償却率">
          <a:extLst>
            <a:ext uri="{FF2B5EF4-FFF2-40B4-BE49-F238E27FC236}">
              <a16:creationId xmlns:a16="http://schemas.microsoft.com/office/drawing/2014/main" id="{E6CE1C66-B9E0-4034-BBD3-B09A864CF2FA}"/>
            </a:ext>
          </a:extLst>
        </xdr:cNvPr>
        <xdr:cNvSpPr txBox="1"/>
      </xdr:nvSpPr>
      <xdr:spPr>
        <a:xfrm>
          <a:off x="15266044"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3827</xdr:rowOff>
    </xdr:from>
    <xdr:ext cx="405111" cy="259045"/>
    <xdr:sp macro="" textlink="">
      <xdr:nvSpPr>
        <xdr:cNvPr id="698" name="n_2mainValue【公民館】&#10;有形固定資産減価償却率">
          <a:extLst>
            <a:ext uri="{FF2B5EF4-FFF2-40B4-BE49-F238E27FC236}">
              <a16:creationId xmlns:a16="http://schemas.microsoft.com/office/drawing/2014/main" id="{EDBDC996-63E1-40BA-81AD-45FA5B20A7B0}"/>
            </a:ext>
          </a:extLst>
        </xdr:cNvPr>
        <xdr:cNvSpPr txBox="1"/>
      </xdr:nvSpPr>
      <xdr:spPr>
        <a:xfrm>
          <a:off x="143897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137177</xdr:rowOff>
    </xdr:from>
    <xdr:ext cx="405111" cy="259045"/>
    <xdr:sp macro="" textlink="">
      <xdr:nvSpPr>
        <xdr:cNvPr id="699" name="n_3mainValue【公民館】&#10;有形固定資産減価償却率">
          <a:extLst>
            <a:ext uri="{FF2B5EF4-FFF2-40B4-BE49-F238E27FC236}">
              <a16:creationId xmlns:a16="http://schemas.microsoft.com/office/drawing/2014/main" id="{2144D101-6356-483B-AFBF-F5D2DE5D66FA}"/>
            </a:ext>
          </a:extLst>
        </xdr:cNvPr>
        <xdr:cNvSpPr txBox="1"/>
      </xdr:nvSpPr>
      <xdr:spPr>
        <a:xfrm>
          <a:off x="13500744"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99077</xdr:rowOff>
    </xdr:from>
    <xdr:ext cx="405111" cy="259045"/>
    <xdr:sp macro="" textlink="">
      <xdr:nvSpPr>
        <xdr:cNvPr id="700" name="n_4mainValue【公民館】&#10;有形固定資産減価償却率">
          <a:extLst>
            <a:ext uri="{FF2B5EF4-FFF2-40B4-BE49-F238E27FC236}">
              <a16:creationId xmlns:a16="http://schemas.microsoft.com/office/drawing/2014/main" id="{57B95F7D-0E1D-4B4F-AA09-621D00A7AF47}"/>
            </a:ext>
          </a:extLst>
        </xdr:cNvPr>
        <xdr:cNvSpPr txBox="1"/>
      </xdr:nvSpPr>
      <xdr:spPr>
        <a:xfrm>
          <a:off x="12611744"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657EDA8F-E8D6-4D97-8F98-753EB34974D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63570A2E-F6BB-4DBD-A49B-952B87B006F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9AA76C7D-5F97-406E-961B-36F46DC2737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6D0FA1FB-D37B-47AE-B730-4C99032350A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A6ED1720-A898-4F89-BBE2-247305116F4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32A9B301-6D69-4420-97E8-0EC4CB18231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34ECC6AC-7B7C-4AF0-9740-74AF0C39A98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44D2AAD3-55BB-4B05-A855-CBACFFBFA89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EC24F671-8337-4441-BBF3-A70D7904705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5F090CB5-1AA0-44DA-8770-1F949AFC8C9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a16="http://schemas.microsoft.com/office/drawing/2014/main" id="{92027146-448D-424A-9459-FCAD4B8FF48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id="{7EE497F8-0740-42C1-82B4-FC746A2859E3}"/>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a16="http://schemas.microsoft.com/office/drawing/2014/main" id="{12EE7AA0-C433-4E4C-AF92-FDCC97A8987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a:extLst>
            <a:ext uri="{FF2B5EF4-FFF2-40B4-BE49-F238E27FC236}">
              <a16:creationId xmlns:a16="http://schemas.microsoft.com/office/drawing/2014/main" id="{2F3E5CA6-98B9-4A89-BEC9-B5C85FA1559A}"/>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a16="http://schemas.microsoft.com/office/drawing/2014/main" id="{EF854F08-15E5-45A7-9DCF-2ED8E6EB3979}"/>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a:extLst>
            <a:ext uri="{FF2B5EF4-FFF2-40B4-BE49-F238E27FC236}">
              <a16:creationId xmlns:a16="http://schemas.microsoft.com/office/drawing/2014/main" id="{68CA2831-5317-430E-814A-8FC782F8F4E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a16="http://schemas.microsoft.com/office/drawing/2014/main" id="{D88701D0-D990-4F67-B3F9-1B6398D477B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a:extLst>
            <a:ext uri="{FF2B5EF4-FFF2-40B4-BE49-F238E27FC236}">
              <a16:creationId xmlns:a16="http://schemas.microsoft.com/office/drawing/2014/main" id="{345BCB62-8717-4C63-B071-5F1B76B868B2}"/>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a16="http://schemas.microsoft.com/office/drawing/2014/main" id="{5CE4FA42-8AB7-4327-B947-03CC5444444D}"/>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a:extLst>
            <a:ext uri="{FF2B5EF4-FFF2-40B4-BE49-F238E27FC236}">
              <a16:creationId xmlns:a16="http://schemas.microsoft.com/office/drawing/2014/main" id="{38B20389-36FE-4F8E-9012-BF5A3EA63AFD}"/>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a16="http://schemas.microsoft.com/office/drawing/2014/main" id="{891AAD9B-4A39-4DF8-9F3D-2249149C81D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a:extLst>
            <a:ext uri="{FF2B5EF4-FFF2-40B4-BE49-F238E27FC236}">
              <a16:creationId xmlns:a16="http://schemas.microsoft.com/office/drawing/2014/main" id="{DCFF0626-61F6-4C95-9F82-F9851CA183C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2AB2E9A2-9AC5-4BE5-A502-7485438EDAC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0A662F31-0638-499E-9F02-66B071167B8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id="{A4EB36CB-6E72-400F-816F-7573A59C4FE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726" name="直線コネクタ 725">
          <a:extLst>
            <a:ext uri="{FF2B5EF4-FFF2-40B4-BE49-F238E27FC236}">
              <a16:creationId xmlns:a16="http://schemas.microsoft.com/office/drawing/2014/main" id="{B679C67C-5512-4DB6-91E3-5BFACDAA59CD}"/>
            </a:ext>
          </a:extLst>
        </xdr:cNvPr>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727" name="【公民館】&#10;一人当たり面積最小値テキスト">
          <a:extLst>
            <a:ext uri="{FF2B5EF4-FFF2-40B4-BE49-F238E27FC236}">
              <a16:creationId xmlns:a16="http://schemas.microsoft.com/office/drawing/2014/main" id="{846F8BB0-4F7B-4F9D-8F10-E6ADDF7B96DD}"/>
            </a:ext>
          </a:extLst>
        </xdr:cNvPr>
        <xdr:cNvSpPr txBox="1"/>
      </xdr:nvSpPr>
      <xdr:spPr>
        <a:xfrm>
          <a:off x="221996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728" name="直線コネクタ 727">
          <a:extLst>
            <a:ext uri="{FF2B5EF4-FFF2-40B4-BE49-F238E27FC236}">
              <a16:creationId xmlns:a16="http://schemas.microsoft.com/office/drawing/2014/main" id="{43B44883-ED29-45A5-888A-C35DD5F76935}"/>
            </a:ext>
          </a:extLst>
        </xdr:cNvPr>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729" name="【公民館】&#10;一人当たり面積最大値テキスト">
          <a:extLst>
            <a:ext uri="{FF2B5EF4-FFF2-40B4-BE49-F238E27FC236}">
              <a16:creationId xmlns:a16="http://schemas.microsoft.com/office/drawing/2014/main" id="{13B8751E-5978-4964-87CD-443E108EFDD0}"/>
            </a:ext>
          </a:extLst>
        </xdr:cNvPr>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730" name="直線コネクタ 729">
          <a:extLst>
            <a:ext uri="{FF2B5EF4-FFF2-40B4-BE49-F238E27FC236}">
              <a16:creationId xmlns:a16="http://schemas.microsoft.com/office/drawing/2014/main" id="{F564AF3B-02C3-4D42-AC06-2F410CF82DCD}"/>
            </a:ext>
          </a:extLst>
        </xdr:cNvPr>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69504</xdr:rowOff>
    </xdr:from>
    <xdr:ext cx="469744" cy="259045"/>
    <xdr:sp macro="" textlink="">
      <xdr:nvSpPr>
        <xdr:cNvPr id="731" name="【公民館】&#10;一人当たり面積平均値テキスト">
          <a:extLst>
            <a:ext uri="{FF2B5EF4-FFF2-40B4-BE49-F238E27FC236}">
              <a16:creationId xmlns:a16="http://schemas.microsoft.com/office/drawing/2014/main" id="{7A934D49-316D-4160-937C-EB3013ADBCE1}"/>
            </a:ext>
          </a:extLst>
        </xdr:cNvPr>
        <xdr:cNvSpPr txBox="1"/>
      </xdr:nvSpPr>
      <xdr:spPr>
        <a:xfrm>
          <a:off x="22199600" y="1824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732" name="フローチャート: 判断 731">
          <a:extLst>
            <a:ext uri="{FF2B5EF4-FFF2-40B4-BE49-F238E27FC236}">
              <a16:creationId xmlns:a16="http://schemas.microsoft.com/office/drawing/2014/main" id="{DB7B5D36-9D59-46C2-8683-0FFAD6D23B26}"/>
            </a:ext>
          </a:extLst>
        </xdr:cNvPr>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733" name="フローチャート: 判断 732">
          <a:extLst>
            <a:ext uri="{FF2B5EF4-FFF2-40B4-BE49-F238E27FC236}">
              <a16:creationId xmlns:a16="http://schemas.microsoft.com/office/drawing/2014/main" id="{DD847540-CC43-4635-AD12-A3636E072265}"/>
            </a:ext>
          </a:extLst>
        </xdr:cNvPr>
        <xdr:cNvSpPr/>
      </xdr:nvSpPr>
      <xdr:spPr>
        <a:xfrm>
          <a:off x="21272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734" name="フローチャート: 判断 733">
          <a:extLst>
            <a:ext uri="{FF2B5EF4-FFF2-40B4-BE49-F238E27FC236}">
              <a16:creationId xmlns:a16="http://schemas.microsoft.com/office/drawing/2014/main" id="{84252D87-BCC2-4871-922C-06DDA8A801F7}"/>
            </a:ext>
          </a:extLst>
        </xdr:cNvPr>
        <xdr:cNvSpPr/>
      </xdr:nvSpPr>
      <xdr:spPr>
        <a:xfrm>
          <a:off x="20383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735" name="フローチャート: 判断 734">
          <a:extLst>
            <a:ext uri="{FF2B5EF4-FFF2-40B4-BE49-F238E27FC236}">
              <a16:creationId xmlns:a16="http://schemas.microsoft.com/office/drawing/2014/main" id="{4AA4B075-0405-4AE2-A617-D7F1F60B1EFB}"/>
            </a:ext>
          </a:extLst>
        </xdr:cNvPr>
        <xdr:cNvSpPr/>
      </xdr:nvSpPr>
      <xdr:spPr>
        <a:xfrm>
          <a:off x="19494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736" name="フローチャート: 判断 735">
          <a:extLst>
            <a:ext uri="{FF2B5EF4-FFF2-40B4-BE49-F238E27FC236}">
              <a16:creationId xmlns:a16="http://schemas.microsoft.com/office/drawing/2014/main" id="{8C946763-1576-436A-9271-47C6493234EC}"/>
            </a:ext>
          </a:extLst>
        </xdr:cNvPr>
        <xdr:cNvSpPr/>
      </xdr:nvSpPr>
      <xdr:spPr>
        <a:xfrm>
          <a:off x="18605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E4B396E7-290C-4EE1-8CEE-FF01ACE0FDA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5DD9BECD-428E-4384-A0A9-B96EA78B1C8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8D135F2C-8021-4756-A9F7-16ABBF3B60A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E754B3BA-76FD-44AB-A4B2-0A05210CE60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80729A19-C11C-49C7-ACC0-727D3161947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120106</xdr:rowOff>
    </xdr:from>
    <xdr:to>
      <xdr:col>116</xdr:col>
      <xdr:colOff>114300</xdr:colOff>
      <xdr:row>109</xdr:row>
      <xdr:rowOff>50256</xdr:rowOff>
    </xdr:to>
    <xdr:sp macro="" textlink="">
      <xdr:nvSpPr>
        <xdr:cNvPr id="742" name="楕円 741">
          <a:extLst>
            <a:ext uri="{FF2B5EF4-FFF2-40B4-BE49-F238E27FC236}">
              <a16:creationId xmlns:a16="http://schemas.microsoft.com/office/drawing/2014/main" id="{8F5A793E-D484-4F94-B36D-0D3D2056E4F9}"/>
            </a:ext>
          </a:extLst>
        </xdr:cNvPr>
        <xdr:cNvSpPr/>
      </xdr:nvSpPr>
      <xdr:spPr>
        <a:xfrm>
          <a:off x="22110700" y="186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35033</xdr:rowOff>
    </xdr:from>
    <xdr:ext cx="469744" cy="259045"/>
    <xdr:sp macro="" textlink="">
      <xdr:nvSpPr>
        <xdr:cNvPr id="743" name="【公民館】&#10;一人当たり面積該当値テキスト">
          <a:extLst>
            <a:ext uri="{FF2B5EF4-FFF2-40B4-BE49-F238E27FC236}">
              <a16:creationId xmlns:a16="http://schemas.microsoft.com/office/drawing/2014/main" id="{24648D42-3227-43C0-95CA-061A6032C899}"/>
            </a:ext>
          </a:extLst>
        </xdr:cNvPr>
        <xdr:cNvSpPr txBox="1"/>
      </xdr:nvSpPr>
      <xdr:spPr>
        <a:xfrm>
          <a:off x="22199600" y="1855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120106</xdr:rowOff>
    </xdr:from>
    <xdr:to>
      <xdr:col>112</xdr:col>
      <xdr:colOff>38100</xdr:colOff>
      <xdr:row>109</xdr:row>
      <xdr:rowOff>50256</xdr:rowOff>
    </xdr:to>
    <xdr:sp macro="" textlink="">
      <xdr:nvSpPr>
        <xdr:cNvPr id="744" name="楕円 743">
          <a:extLst>
            <a:ext uri="{FF2B5EF4-FFF2-40B4-BE49-F238E27FC236}">
              <a16:creationId xmlns:a16="http://schemas.microsoft.com/office/drawing/2014/main" id="{0B2552F4-AFC1-4B5E-B3AF-564618E36A78}"/>
            </a:ext>
          </a:extLst>
        </xdr:cNvPr>
        <xdr:cNvSpPr/>
      </xdr:nvSpPr>
      <xdr:spPr>
        <a:xfrm>
          <a:off x="21272500" y="186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170906</xdr:rowOff>
    </xdr:from>
    <xdr:to>
      <xdr:col>116</xdr:col>
      <xdr:colOff>63500</xdr:colOff>
      <xdr:row>108</xdr:row>
      <xdr:rowOff>170906</xdr:rowOff>
    </xdr:to>
    <xdr:cxnSp macro="">
      <xdr:nvCxnSpPr>
        <xdr:cNvPr id="745" name="直線コネクタ 744">
          <a:extLst>
            <a:ext uri="{FF2B5EF4-FFF2-40B4-BE49-F238E27FC236}">
              <a16:creationId xmlns:a16="http://schemas.microsoft.com/office/drawing/2014/main" id="{F9B7D458-C248-45E4-93B5-B90362772B7F}"/>
            </a:ext>
          </a:extLst>
        </xdr:cNvPr>
        <xdr:cNvCxnSpPr/>
      </xdr:nvCxnSpPr>
      <xdr:spPr>
        <a:xfrm>
          <a:off x="21323300" y="186875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116839</xdr:rowOff>
    </xdr:from>
    <xdr:to>
      <xdr:col>107</xdr:col>
      <xdr:colOff>101600</xdr:colOff>
      <xdr:row>109</xdr:row>
      <xdr:rowOff>46989</xdr:rowOff>
    </xdr:to>
    <xdr:sp macro="" textlink="">
      <xdr:nvSpPr>
        <xdr:cNvPr id="746" name="楕円 745">
          <a:extLst>
            <a:ext uri="{FF2B5EF4-FFF2-40B4-BE49-F238E27FC236}">
              <a16:creationId xmlns:a16="http://schemas.microsoft.com/office/drawing/2014/main" id="{EBDE858A-670A-4588-9236-460CFBAABA25}"/>
            </a:ext>
          </a:extLst>
        </xdr:cNvPr>
        <xdr:cNvSpPr/>
      </xdr:nvSpPr>
      <xdr:spPr>
        <a:xfrm>
          <a:off x="203835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167639</xdr:rowOff>
    </xdr:from>
    <xdr:to>
      <xdr:col>111</xdr:col>
      <xdr:colOff>177800</xdr:colOff>
      <xdr:row>108</xdr:row>
      <xdr:rowOff>170906</xdr:rowOff>
    </xdr:to>
    <xdr:cxnSp macro="">
      <xdr:nvCxnSpPr>
        <xdr:cNvPr id="747" name="直線コネクタ 746">
          <a:extLst>
            <a:ext uri="{FF2B5EF4-FFF2-40B4-BE49-F238E27FC236}">
              <a16:creationId xmlns:a16="http://schemas.microsoft.com/office/drawing/2014/main" id="{FBCA148E-B914-4D6F-8A30-133AFF50E6D3}"/>
            </a:ext>
          </a:extLst>
        </xdr:cNvPr>
        <xdr:cNvCxnSpPr/>
      </xdr:nvCxnSpPr>
      <xdr:spPr>
        <a:xfrm>
          <a:off x="20434300" y="1868423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116839</xdr:rowOff>
    </xdr:from>
    <xdr:to>
      <xdr:col>102</xdr:col>
      <xdr:colOff>165100</xdr:colOff>
      <xdr:row>109</xdr:row>
      <xdr:rowOff>46989</xdr:rowOff>
    </xdr:to>
    <xdr:sp macro="" textlink="">
      <xdr:nvSpPr>
        <xdr:cNvPr id="748" name="楕円 747">
          <a:extLst>
            <a:ext uri="{FF2B5EF4-FFF2-40B4-BE49-F238E27FC236}">
              <a16:creationId xmlns:a16="http://schemas.microsoft.com/office/drawing/2014/main" id="{F7ECC853-F1A0-4A35-8472-BB57CBC24949}"/>
            </a:ext>
          </a:extLst>
        </xdr:cNvPr>
        <xdr:cNvSpPr/>
      </xdr:nvSpPr>
      <xdr:spPr>
        <a:xfrm>
          <a:off x="194945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167639</xdr:rowOff>
    </xdr:from>
    <xdr:to>
      <xdr:col>107</xdr:col>
      <xdr:colOff>50800</xdr:colOff>
      <xdr:row>108</xdr:row>
      <xdr:rowOff>167639</xdr:rowOff>
    </xdr:to>
    <xdr:cxnSp macro="">
      <xdr:nvCxnSpPr>
        <xdr:cNvPr id="749" name="直線コネクタ 748">
          <a:extLst>
            <a:ext uri="{FF2B5EF4-FFF2-40B4-BE49-F238E27FC236}">
              <a16:creationId xmlns:a16="http://schemas.microsoft.com/office/drawing/2014/main" id="{AB642791-F405-48CD-919B-1A5C2E8489A3}"/>
            </a:ext>
          </a:extLst>
        </xdr:cNvPr>
        <xdr:cNvCxnSpPr/>
      </xdr:nvCxnSpPr>
      <xdr:spPr>
        <a:xfrm>
          <a:off x="19545300" y="18684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116839</xdr:rowOff>
    </xdr:from>
    <xdr:to>
      <xdr:col>98</xdr:col>
      <xdr:colOff>38100</xdr:colOff>
      <xdr:row>109</xdr:row>
      <xdr:rowOff>46989</xdr:rowOff>
    </xdr:to>
    <xdr:sp macro="" textlink="">
      <xdr:nvSpPr>
        <xdr:cNvPr id="750" name="楕円 749">
          <a:extLst>
            <a:ext uri="{FF2B5EF4-FFF2-40B4-BE49-F238E27FC236}">
              <a16:creationId xmlns:a16="http://schemas.microsoft.com/office/drawing/2014/main" id="{B2A56E81-8F67-4D65-AD47-743D2537B7EE}"/>
            </a:ext>
          </a:extLst>
        </xdr:cNvPr>
        <xdr:cNvSpPr/>
      </xdr:nvSpPr>
      <xdr:spPr>
        <a:xfrm>
          <a:off x="186055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167639</xdr:rowOff>
    </xdr:from>
    <xdr:to>
      <xdr:col>102</xdr:col>
      <xdr:colOff>114300</xdr:colOff>
      <xdr:row>108</xdr:row>
      <xdr:rowOff>167639</xdr:rowOff>
    </xdr:to>
    <xdr:cxnSp macro="">
      <xdr:nvCxnSpPr>
        <xdr:cNvPr id="751" name="直線コネクタ 750">
          <a:extLst>
            <a:ext uri="{FF2B5EF4-FFF2-40B4-BE49-F238E27FC236}">
              <a16:creationId xmlns:a16="http://schemas.microsoft.com/office/drawing/2014/main" id="{80561D85-9E05-4E30-B6D2-F13CB8926F08}"/>
            </a:ext>
          </a:extLst>
        </xdr:cNvPr>
        <xdr:cNvCxnSpPr/>
      </xdr:nvCxnSpPr>
      <xdr:spPr>
        <a:xfrm>
          <a:off x="18656300" y="18684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164754</xdr:rowOff>
    </xdr:from>
    <xdr:ext cx="469744" cy="259045"/>
    <xdr:sp macro="" textlink="">
      <xdr:nvSpPr>
        <xdr:cNvPr id="752" name="n_1aveValue【公民館】&#10;一人当たり面積">
          <a:extLst>
            <a:ext uri="{FF2B5EF4-FFF2-40B4-BE49-F238E27FC236}">
              <a16:creationId xmlns:a16="http://schemas.microsoft.com/office/drawing/2014/main" id="{40C1545C-2DFE-459F-91A2-13950D3BB1D0}"/>
            </a:ext>
          </a:extLst>
        </xdr:cNvPr>
        <xdr:cNvSpPr txBox="1"/>
      </xdr:nvSpPr>
      <xdr:spPr>
        <a:xfrm>
          <a:off x="210757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158222</xdr:rowOff>
    </xdr:from>
    <xdr:ext cx="469744" cy="259045"/>
    <xdr:sp macro="" textlink="">
      <xdr:nvSpPr>
        <xdr:cNvPr id="753" name="n_2aveValue【公民館】&#10;一人当たり面積">
          <a:extLst>
            <a:ext uri="{FF2B5EF4-FFF2-40B4-BE49-F238E27FC236}">
              <a16:creationId xmlns:a16="http://schemas.microsoft.com/office/drawing/2014/main" id="{FCBBF181-4A6D-4354-A56E-AA4DC2441AB0}"/>
            </a:ext>
          </a:extLst>
        </xdr:cNvPr>
        <xdr:cNvSpPr txBox="1"/>
      </xdr:nvSpPr>
      <xdr:spPr>
        <a:xfrm>
          <a:off x="201994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164754</xdr:rowOff>
    </xdr:from>
    <xdr:ext cx="469744" cy="259045"/>
    <xdr:sp macro="" textlink="">
      <xdr:nvSpPr>
        <xdr:cNvPr id="754" name="n_3aveValue【公民館】&#10;一人当たり面積">
          <a:extLst>
            <a:ext uri="{FF2B5EF4-FFF2-40B4-BE49-F238E27FC236}">
              <a16:creationId xmlns:a16="http://schemas.microsoft.com/office/drawing/2014/main" id="{21C3EBB8-613D-4F94-A166-66D1A7D8B945}"/>
            </a:ext>
          </a:extLst>
        </xdr:cNvPr>
        <xdr:cNvSpPr txBox="1"/>
      </xdr:nvSpPr>
      <xdr:spPr>
        <a:xfrm>
          <a:off x="19310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12898</xdr:rowOff>
    </xdr:from>
    <xdr:ext cx="469744" cy="259045"/>
    <xdr:sp macro="" textlink="">
      <xdr:nvSpPr>
        <xdr:cNvPr id="755" name="n_4aveValue【公民館】&#10;一人当たり面積">
          <a:extLst>
            <a:ext uri="{FF2B5EF4-FFF2-40B4-BE49-F238E27FC236}">
              <a16:creationId xmlns:a16="http://schemas.microsoft.com/office/drawing/2014/main" id="{87325B87-32AF-4F83-990A-90E2B2E5A65A}"/>
            </a:ext>
          </a:extLst>
        </xdr:cNvPr>
        <xdr:cNvSpPr txBox="1"/>
      </xdr:nvSpPr>
      <xdr:spPr>
        <a:xfrm>
          <a:off x="18421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41383</xdr:rowOff>
    </xdr:from>
    <xdr:ext cx="469744" cy="259045"/>
    <xdr:sp macro="" textlink="">
      <xdr:nvSpPr>
        <xdr:cNvPr id="756" name="n_1mainValue【公民館】&#10;一人当たり面積">
          <a:extLst>
            <a:ext uri="{FF2B5EF4-FFF2-40B4-BE49-F238E27FC236}">
              <a16:creationId xmlns:a16="http://schemas.microsoft.com/office/drawing/2014/main" id="{61849FA7-DA9F-42FE-BED7-838AEC032B45}"/>
            </a:ext>
          </a:extLst>
        </xdr:cNvPr>
        <xdr:cNvSpPr txBox="1"/>
      </xdr:nvSpPr>
      <xdr:spPr>
        <a:xfrm>
          <a:off x="21075727" y="1872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38116</xdr:rowOff>
    </xdr:from>
    <xdr:ext cx="469744" cy="259045"/>
    <xdr:sp macro="" textlink="">
      <xdr:nvSpPr>
        <xdr:cNvPr id="757" name="n_2mainValue【公民館】&#10;一人当たり面積">
          <a:extLst>
            <a:ext uri="{FF2B5EF4-FFF2-40B4-BE49-F238E27FC236}">
              <a16:creationId xmlns:a16="http://schemas.microsoft.com/office/drawing/2014/main" id="{067FF7CA-D7A1-4A3C-BFA9-968E4A845F2C}"/>
            </a:ext>
          </a:extLst>
        </xdr:cNvPr>
        <xdr:cNvSpPr txBox="1"/>
      </xdr:nvSpPr>
      <xdr:spPr>
        <a:xfrm>
          <a:off x="20199427" y="187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38116</xdr:rowOff>
    </xdr:from>
    <xdr:ext cx="469744" cy="259045"/>
    <xdr:sp macro="" textlink="">
      <xdr:nvSpPr>
        <xdr:cNvPr id="758" name="n_3mainValue【公民館】&#10;一人当たり面積">
          <a:extLst>
            <a:ext uri="{FF2B5EF4-FFF2-40B4-BE49-F238E27FC236}">
              <a16:creationId xmlns:a16="http://schemas.microsoft.com/office/drawing/2014/main" id="{888AE0CA-6C87-412F-B769-B24FCB277A51}"/>
            </a:ext>
          </a:extLst>
        </xdr:cNvPr>
        <xdr:cNvSpPr txBox="1"/>
      </xdr:nvSpPr>
      <xdr:spPr>
        <a:xfrm>
          <a:off x="19310427" y="187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38116</xdr:rowOff>
    </xdr:from>
    <xdr:ext cx="469744" cy="259045"/>
    <xdr:sp macro="" textlink="">
      <xdr:nvSpPr>
        <xdr:cNvPr id="759" name="n_4mainValue【公民館】&#10;一人当たり面積">
          <a:extLst>
            <a:ext uri="{FF2B5EF4-FFF2-40B4-BE49-F238E27FC236}">
              <a16:creationId xmlns:a16="http://schemas.microsoft.com/office/drawing/2014/main" id="{5C6A9761-8E17-4559-AFF0-AD1C9D766B61}"/>
            </a:ext>
          </a:extLst>
        </xdr:cNvPr>
        <xdr:cNvSpPr txBox="1"/>
      </xdr:nvSpPr>
      <xdr:spPr>
        <a:xfrm>
          <a:off x="18421427" y="187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275045E4-8B4E-4B47-9C85-635E3E4C272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C5E341C7-1BCB-4161-8537-89A378E968E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27971922-B61D-4506-AA91-5053D323EC4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本市の道路・橋りょう等インフラ資産の総量は、類似団体や全国、愛知県の平均と比較して、比較的少なく、減価償却率も低い。このことは、本市のインフラ資産はその多くが</a:t>
          </a:r>
          <a:r>
            <a:rPr kumimoji="1" lang="en-US" altLang="ja-JP" sz="1100">
              <a:solidFill>
                <a:schemeClr val="dk1"/>
              </a:solidFill>
              <a:effectLst/>
              <a:latin typeface="+mn-lt"/>
              <a:ea typeface="+mn-ea"/>
              <a:cs typeface="+mn-cs"/>
            </a:rPr>
            <a:t>1970</a:t>
          </a:r>
          <a:r>
            <a:rPr kumimoji="1" lang="ja-JP" altLang="ja-JP" sz="1100">
              <a:solidFill>
                <a:schemeClr val="dk1"/>
              </a:solidFill>
              <a:effectLst/>
              <a:latin typeface="+mn-lt"/>
              <a:ea typeface="+mn-ea"/>
              <a:cs typeface="+mn-cs"/>
            </a:rPr>
            <a:t>年代以降今なお続く人口増加に伴い段階的に実施してきた土地区画整理事業により必要に応じ整備され、中でも</a:t>
          </a:r>
          <a:r>
            <a:rPr kumimoji="1" lang="en-US" altLang="ja-JP" sz="1100">
              <a:solidFill>
                <a:schemeClr val="dk1"/>
              </a:solidFill>
              <a:effectLst/>
              <a:latin typeface="+mn-lt"/>
              <a:ea typeface="+mn-ea"/>
              <a:cs typeface="+mn-cs"/>
            </a:rPr>
            <a:t>2000</a:t>
          </a:r>
          <a:r>
            <a:rPr kumimoji="1" lang="ja-JP" altLang="ja-JP" sz="1100">
              <a:solidFill>
                <a:schemeClr val="dk1"/>
              </a:solidFill>
              <a:effectLst/>
              <a:latin typeface="+mn-lt"/>
              <a:ea typeface="+mn-ea"/>
              <a:cs typeface="+mn-cs"/>
            </a:rPr>
            <a:t>年以降に整備した認定道路も多く、全体的に老朽化が進行していないことを示している。</a:t>
          </a:r>
          <a:endParaRPr lang="ja-JP" altLang="ja-JP" sz="1400">
            <a:effectLst/>
          </a:endParaRPr>
        </a:p>
        <a:p>
          <a:r>
            <a:rPr kumimoji="1" lang="ja-JP" altLang="ja-JP" sz="1100">
              <a:solidFill>
                <a:schemeClr val="dk1"/>
              </a:solidFill>
              <a:effectLst/>
              <a:latin typeface="+mn-lt"/>
              <a:ea typeface="+mn-ea"/>
              <a:cs typeface="+mn-cs"/>
            </a:rPr>
            <a:t>保育施設においては、一人あたりの保育施設の面積が比較的大きく、また、減価償却率が類似団体や全国、県平均より低くなっている。これは、本市が近年の人口増加により年少人口が増加している自治体であり、保育施設の整備を実施していることが要因と考える。</a:t>
          </a:r>
          <a:endParaRPr lang="ja-JP" altLang="ja-JP" sz="1400">
            <a:effectLst/>
          </a:endParaRPr>
        </a:p>
        <a:p>
          <a:r>
            <a:rPr kumimoji="1" lang="ja-JP" altLang="ja-JP" sz="1100">
              <a:solidFill>
                <a:schemeClr val="dk1"/>
              </a:solidFill>
              <a:effectLst/>
              <a:latin typeface="+mn-lt"/>
              <a:ea typeface="+mn-ea"/>
              <a:cs typeface="+mn-cs"/>
            </a:rPr>
            <a:t>学校施設においては、一人あたりの学校施設の面積は類似団体平均程度だが、減価償却率が類似団体や全国、県平均より低くなっている。これは、本市が近年の人口増加により年少人口が増加している自治体であり、学校施設の増築や改修を実施していることが要因と考える。</a:t>
          </a:r>
          <a:endParaRPr lang="ja-JP" altLang="ja-JP" sz="1400">
            <a:effectLst/>
          </a:endParaRPr>
        </a:p>
        <a:p>
          <a:r>
            <a:rPr kumimoji="1" lang="ja-JP" altLang="ja-JP" sz="1100">
              <a:solidFill>
                <a:schemeClr val="dk1"/>
              </a:solidFill>
              <a:effectLst/>
              <a:latin typeface="+mn-lt"/>
              <a:ea typeface="+mn-ea"/>
              <a:cs typeface="+mn-cs"/>
            </a:rPr>
            <a:t>公民館に関しては、市役所庁舎の１フロアに併設していることもあり、１人あたりの面積は著しく小さい。類似団体と比較すると老朽化が進んでいるため、今後公民館の需要も勘案し、市役所とともに再整備等を検討し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0244907-5167-41CF-A1F4-013BA9106A6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4EFD2DC-D128-49C8-B17C-A4D1A38F0F0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6BCA52C-EA37-4731-9CDC-226D72C51A9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28CF8A3-7D60-49BC-9AA4-7664B124EB5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愛知県長久手市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CFC115E-362B-4671-8F6B-3DA8D292CB3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9E492C4-DDC7-44F3-BDF7-88FADCAE8B8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1A27DA4-2D0B-443C-8E90-11B20F5AC33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8488357-B3FD-487B-8566-636A58142B9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E1A1C70-A36E-4861-BCEE-3CD0701CF3A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4595A28-6BD3-4D84-967B-76C528C8685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60,517
59,523
21.55
23,582,866
22,275,527
1,155,224
12,560,758
10,705,083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3871C4D-16F3-4CE2-BAEA-FB12885EA71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C74FC62-0EF1-4DA7-A54F-E8B6C9931E2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08E05C2-A85E-4309-BB19-7BCDDB54835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6633A0C-7863-41D5-9839-863E76439A9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CF51020-AC8A-43E4-B136-91FCAB8B66E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497FA88-3552-4610-B586-946D67DAE22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95BB421-622B-4A7A-A9AF-608010DACA1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37329C1-375A-4B4E-97EA-1A213EB33FE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70163E9-D448-4D19-9E00-90E742DC88F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0F17F07-1922-4511-BC36-2D31A60DF9D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B28E0D1-1E3A-4592-B5FC-F22DB72A867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BE9E605-7C87-4459-AA4B-497E46713D8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6015300-FCDA-41F3-B94C-D61D1598478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25EFE79-3D9E-44A5-8C26-FE1C3DDCD88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037BB28-3111-4102-A52E-40694A71C7B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84F7A58-28F3-40AF-B8D5-96210973D2F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3A44CC0-B040-4C5A-A59B-B56F80F78FC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4C9BCC4-39C0-4695-8212-A1A347F7EC9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D2108C2-5B2B-4FC9-864F-E84912BF7BB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CB34D63-6DB7-4796-AB15-397B36766EE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EB90210-A498-4926-9B80-2708216CAC9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D54190E-7736-4269-A670-1FA1E7953DC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F369B74-AECC-4261-B32C-420236CCE73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29300A8-FAEB-4C85-9DF4-24F0EB5A9A2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17EECD9-09B2-4D0F-8622-08A18C84233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9B39EE4-FDF1-45A3-86C5-987E38666A6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F6EEF38-8F82-4002-B313-D4A982B96E4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5F9BAA9-1697-4A86-BF7E-5C5655B17E4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BE1487A-B56C-4355-BBDD-2DD4930047A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31A77C1-7022-4B3F-97EA-404EAE7D3C6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D496833-570C-46CD-9DB9-B1DDBA727FD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8D043EA-274E-4C1D-9204-B5B932763FB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9EE0A72-D1C4-40DC-BDAA-3D402F366AD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59C700B-E8FB-4FA9-A7C8-AF1E3D33E3BC}"/>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08378B9-1D81-48EE-9A25-A5E222DB0FB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409D89D-3246-405C-A2F1-2D6A9C87299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C4DBBB1-4A3E-449F-9B43-59E22278B79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2D5D1EB-1154-4306-B526-B235BA41D47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8C25A13-C701-46C3-A767-A2EE9335023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F7A1E7A-752E-4F09-8253-78C5403DA0B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F8F1268-095A-487A-8991-A30D99690A0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0582CF9-41E5-4F1A-AE25-55559A7CB14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093B1DA-7342-490E-AC95-B8757B99089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226BDFF-D7BF-4ADA-81C6-D1C70289B21D}"/>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720586F-7EE2-4A3D-8613-CC8449A3162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4DFB755-DDC6-42D4-8597-AABC7CE2616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2A0B7D0A-92C2-4BFD-909A-7A6AF60FAE93}"/>
            </a:ext>
          </a:extLst>
        </xdr:cNvPr>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5B6C92C7-E6F9-4775-B300-7C3066B01E65}"/>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1ACD9ED7-0160-4213-B27A-DE34949A99A7}"/>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528D3676-49CB-4DD6-9DEE-2E247A13AE50}"/>
            </a:ext>
          </a:extLst>
        </xdr:cNvPr>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FC467EC0-0187-45D7-A4FE-4542C064C747}"/>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a:extLst>
            <a:ext uri="{FF2B5EF4-FFF2-40B4-BE49-F238E27FC236}">
              <a16:creationId xmlns:a16="http://schemas.microsoft.com/office/drawing/2014/main" id="{174A5938-6B69-4A99-9EBB-49ABE99D9307}"/>
            </a:ext>
          </a:extLst>
        </xdr:cNvPr>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a:extLst>
            <a:ext uri="{FF2B5EF4-FFF2-40B4-BE49-F238E27FC236}">
              <a16:creationId xmlns:a16="http://schemas.microsoft.com/office/drawing/2014/main" id="{D6EBD506-937A-478A-907F-BCFB53A62314}"/>
            </a:ext>
          </a:extLst>
        </xdr:cNvPr>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a:extLst>
            <a:ext uri="{FF2B5EF4-FFF2-40B4-BE49-F238E27FC236}">
              <a16:creationId xmlns:a16="http://schemas.microsoft.com/office/drawing/2014/main" id="{2FFE6F22-6532-48DC-8416-132DE9024589}"/>
            </a:ext>
          </a:extLst>
        </xdr:cNvPr>
        <xdr:cNvSpPr/>
      </xdr:nvSpPr>
      <xdr:spPr>
        <a:xfrm>
          <a:off x="37465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a:extLst>
            <a:ext uri="{FF2B5EF4-FFF2-40B4-BE49-F238E27FC236}">
              <a16:creationId xmlns:a16="http://schemas.microsoft.com/office/drawing/2014/main" id="{BF9F4C78-8E21-4D52-B0A0-8D0CD393AB44}"/>
            </a:ext>
          </a:extLst>
        </xdr:cNvPr>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id="{037127DF-9564-43EA-89A0-A94C9CA9AC56}"/>
            </a:ext>
          </a:extLst>
        </xdr:cNvPr>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a:extLst>
            <a:ext uri="{FF2B5EF4-FFF2-40B4-BE49-F238E27FC236}">
              <a16:creationId xmlns:a16="http://schemas.microsoft.com/office/drawing/2014/main" id="{D9A60824-C665-434B-BA33-13A8F4157D34}"/>
            </a:ext>
          </a:extLst>
        </xdr:cNvPr>
        <xdr:cNvSpPr/>
      </xdr:nvSpPr>
      <xdr:spPr>
        <a:xfrm>
          <a:off x="1079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678080C-FFC9-4734-89DB-7747E20A4DD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1188B69-26CD-48B0-9802-5B5EE1C6EF0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4AF48AD-2729-4877-A6A0-C48792A0658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17167F2-E9B9-4603-A55F-62886B49D2D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D1C3C93-E4C8-4713-8BAE-F0A495CB947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30299</xdr:rowOff>
    </xdr:from>
    <xdr:to>
      <xdr:col>24</xdr:col>
      <xdr:colOff>114300</xdr:colOff>
      <xdr:row>38</xdr:row>
      <xdr:rowOff>131899</xdr:rowOff>
    </xdr:to>
    <xdr:sp macro="" textlink="">
      <xdr:nvSpPr>
        <xdr:cNvPr id="74" name="楕円 73">
          <a:extLst>
            <a:ext uri="{FF2B5EF4-FFF2-40B4-BE49-F238E27FC236}">
              <a16:creationId xmlns:a16="http://schemas.microsoft.com/office/drawing/2014/main" id="{375372A0-3DC4-474E-9105-502480EFFA3D}"/>
            </a:ext>
          </a:extLst>
        </xdr:cNvPr>
        <xdr:cNvSpPr/>
      </xdr:nvSpPr>
      <xdr:spPr>
        <a:xfrm>
          <a:off x="4584700" y="65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8726</xdr:rowOff>
    </xdr:from>
    <xdr:ext cx="405111" cy="259045"/>
    <xdr:sp macro="" textlink="">
      <xdr:nvSpPr>
        <xdr:cNvPr id="75" name="【図書館】&#10;有形固定資産減価償却率該当値テキスト">
          <a:extLst>
            <a:ext uri="{FF2B5EF4-FFF2-40B4-BE49-F238E27FC236}">
              <a16:creationId xmlns:a16="http://schemas.microsoft.com/office/drawing/2014/main" id="{43BAD31B-E697-4C1F-8491-F9751DAE406D}"/>
            </a:ext>
          </a:extLst>
        </xdr:cNvPr>
        <xdr:cNvSpPr txBox="1"/>
      </xdr:nvSpPr>
      <xdr:spPr>
        <a:xfrm>
          <a:off x="4673600"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165826</xdr:rowOff>
    </xdr:from>
    <xdr:to>
      <xdr:col>20</xdr:col>
      <xdr:colOff>38100</xdr:colOff>
      <xdr:row>38</xdr:row>
      <xdr:rowOff>95976</xdr:rowOff>
    </xdr:to>
    <xdr:sp macro="" textlink="">
      <xdr:nvSpPr>
        <xdr:cNvPr id="76" name="楕円 75">
          <a:extLst>
            <a:ext uri="{FF2B5EF4-FFF2-40B4-BE49-F238E27FC236}">
              <a16:creationId xmlns:a16="http://schemas.microsoft.com/office/drawing/2014/main" id="{F404C8CD-EEB8-4DE3-9A75-6C20714601A3}"/>
            </a:ext>
          </a:extLst>
        </xdr:cNvPr>
        <xdr:cNvSpPr/>
      </xdr:nvSpPr>
      <xdr:spPr>
        <a:xfrm>
          <a:off x="3746500" y="65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45176</xdr:rowOff>
    </xdr:from>
    <xdr:to>
      <xdr:col>24</xdr:col>
      <xdr:colOff>63500</xdr:colOff>
      <xdr:row>38</xdr:row>
      <xdr:rowOff>81099</xdr:rowOff>
    </xdr:to>
    <xdr:cxnSp macro="">
      <xdr:nvCxnSpPr>
        <xdr:cNvPr id="77" name="直線コネクタ 76">
          <a:extLst>
            <a:ext uri="{FF2B5EF4-FFF2-40B4-BE49-F238E27FC236}">
              <a16:creationId xmlns:a16="http://schemas.microsoft.com/office/drawing/2014/main" id="{643FF072-A9B7-4888-875E-E9A1777C2D5C}"/>
            </a:ext>
          </a:extLst>
        </xdr:cNvPr>
        <xdr:cNvCxnSpPr/>
      </xdr:nvCxnSpPr>
      <xdr:spPr>
        <a:xfrm>
          <a:off x="3797300" y="656027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147864</xdr:rowOff>
    </xdr:from>
    <xdr:to>
      <xdr:col>15</xdr:col>
      <xdr:colOff>101600</xdr:colOff>
      <xdr:row>38</xdr:row>
      <xdr:rowOff>78014</xdr:rowOff>
    </xdr:to>
    <xdr:sp macro="" textlink="">
      <xdr:nvSpPr>
        <xdr:cNvPr id="78" name="楕円 77">
          <a:extLst>
            <a:ext uri="{FF2B5EF4-FFF2-40B4-BE49-F238E27FC236}">
              <a16:creationId xmlns:a16="http://schemas.microsoft.com/office/drawing/2014/main" id="{7512F12B-02FD-4772-A263-16A9A66B5630}"/>
            </a:ext>
          </a:extLst>
        </xdr:cNvPr>
        <xdr:cNvSpPr/>
      </xdr:nvSpPr>
      <xdr:spPr>
        <a:xfrm>
          <a:off x="2857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27215</xdr:rowOff>
    </xdr:from>
    <xdr:to>
      <xdr:col>19</xdr:col>
      <xdr:colOff>177800</xdr:colOff>
      <xdr:row>38</xdr:row>
      <xdr:rowOff>45176</xdr:rowOff>
    </xdr:to>
    <xdr:cxnSp macro="">
      <xdr:nvCxnSpPr>
        <xdr:cNvPr id="79" name="直線コネクタ 78">
          <a:extLst>
            <a:ext uri="{FF2B5EF4-FFF2-40B4-BE49-F238E27FC236}">
              <a16:creationId xmlns:a16="http://schemas.microsoft.com/office/drawing/2014/main" id="{DACD1B50-4611-44D3-AAFC-BAC8FF9620F7}"/>
            </a:ext>
          </a:extLst>
        </xdr:cNvPr>
        <xdr:cNvCxnSpPr/>
      </xdr:nvCxnSpPr>
      <xdr:spPr>
        <a:xfrm>
          <a:off x="2908300" y="6542315"/>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115207</xdr:rowOff>
    </xdr:from>
    <xdr:to>
      <xdr:col>10</xdr:col>
      <xdr:colOff>165100</xdr:colOff>
      <xdr:row>38</xdr:row>
      <xdr:rowOff>45357</xdr:rowOff>
    </xdr:to>
    <xdr:sp macro="" textlink="">
      <xdr:nvSpPr>
        <xdr:cNvPr id="80" name="楕円 79">
          <a:extLst>
            <a:ext uri="{FF2B5EF4-FFF2-40B4-BE49-F238E27FC236}">
              <a16:creationId xmlns:a16="http://schemas.microsoft.com/office/drawing/2014/main" id="{6FEF30E7-3805-47FB-A326-57D077108976}"/>
            </a:ext>
          </a:extLst>
        </xdr:cNvPr>
        <xdr:cNvSpPr/>
      </xdr:nvSpPr>
      <xdr:spPr>
        <a:xfrm>
          <a:off x="1968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166007</xdr:rowOff>
    </xdr:from>
    <xdr:to>
      <xdr:col>15</xdr:col>
      <xdr:colOff>50800</xdr:colOff>
      <xdr:row>38</xdr:row>
      <xdr:rowOff>27215</xdr:rowOff>
    </xdr:to>
    <xdr:cxnSp macro="">
      <xdr:nvCxnSpPr>
        <xdr:cNvPr id="81" name="直線コネクタ 80">
          <a:extLst>
            <a:ext uri="{FF2B5EF4-FFF2-40B4-BE49-F238E27FC236}">
              <a16:creationId xmlns:a16="http://schemas.microsoft.com/office/drawing/2014/main" id="{67A818BA-6037-4CED-8765-4D9FAD2355F9}"/>
            </a:ext>
          </a:extLst>
        </xdr:cNvPr>
        <xdr:cNvCxnSpPr/>
      </xdr:nvCxnSpPr>
      <xdr:spPr>
        <a:xfrm>
          <a:off x="2019300" y="650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82550</xdr:rowOff>
    </xdr:from>
    <xdr:to>
      <xdr:col>6</xdr:col>
      <xdr:colOff>38100</xdr:colOff>
      <xdr:row>38</xdr:row>
      <xdr:rowOff>12700</xdr:rowOff>
    </xdr:to>
    <xdr:sp macro="" textlink="">
      <xdr:nvSpPr>
        <xdr:cNvPr id="82" name="楕円 81">
          <a:extLst>
            <a:ext uri="{FF2B5EF4-FFF2-40B4-BE49-F238E27FC236}">
              <a16:creationId xmlns:a16="http://schemas.microsoft.com/office/drawing/2014/main" id="{29CC1FC9-3B5F-422B-BE98-55766D891864}"/>
            </a:ext>
          </a:extLst>
        </xdr:cNvPr>
        <xdr:cNvSpPr/>
      </xdr:nvSpPr>
      <xdr:spPr>
        <a:xfrm>
          <a:off x="107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133350</xdr:rowOff>
    </xdr:from>
    <xdr:to>
      <xdr:col>10</xdr:col>
      <xdr:colOff>114300</xdr:colOff>
      <xdr:row>37</xdr:row>
      <xdr:rowOff>166007</xdr:rowOff>
    </xdr:to>
    <xdr:cxnSp macro="">
      <xdr:nvCxnSpPr>
        <xdr:cNvPr id="83" name="直線コネクタ 82">
          <a:extLst>
            <a:ext uri="{FF2B5EF4-FFF2-40B4-BE49-F238E27FC236}">
              <a16:creationId xmlns:a16="http://schemas.microsoft.com/office/drawing/2014/main" id="{AFECEF74-B22C-46C9-A8CB-50EBEDCC3E1A}"/>
            </a:ext>
          </a:extLst>
        </xdr:cNvPr>
        <xdr:cNvCxnSpPr/>
      </xdr:nvCxnSpPr>
      <xdr:spPr>
        <a:xfrm>
          <a:off x="1130300" y="647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3101</xdr:rowOff>
    </xdr:from>
    <xdr:ext cx="405111" cy="259045"/>
    <xdr:sp macro="" textlink="">
      <xdr:nvSpPr>
        <xdr:cNvPr id="84" name="n_1aveValue【図書館】&#10;有形固定資産減価償却率">
          <a:extLst>
            <a:ext uri="{FF2B5EF4-FFF2-40B4-BE49-F238E27FC236}">
              <a16:creationId xmlns:a16="http://schemas.microsoft.com/office/drawing/2014/main" id="{0EED22DA-61DA-420B-9ABF-3950BEC02A4C}"/>
            </a:ext>
          </a:extLst>
        </xdr:cNvPr>
        <xdr:cNvSpPr txBox="1"/>
      </xdr:nvSpPr>
      <xdr:spPr>
        <a:xfrm>
          <a:off x="35820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145160</xdr:rowOff>
    </xdr:from>
    <xdr:ext cx="405111" cy="259045"/>
    <xdr:sp macro="" textlink="">
      <xdr:nvSpPr>
        <xdr:cNvPr id="85" name="n_2aveValue【図書館】&#10;有形固定資産減価償却率">
          <a:extLst>
            <a:ext uri="{FF2B5EF4-FFF2-40B4-BE49-F238E27FC236}">
              <a16:creationId xmlns:a16="http://schemas.microsoft.com/office/drawing/2014/main" id="{986D29F9-AB77-4FFE-B051-C20E9D259579}"/>
            </a:ext>
          </a:extLst>
        </xdr:cNvPr>
        <xdr:cNvSpPr txBox="1"/>
      </xdr:nvSpPr>
      <xdr:spPr>
        <a:xfrm>
          <a:off x="2705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a:extLst>
            <a:ext uri="{FF2B5EF4-FFF2-40B4-BE49-F238E27FC236}">
              <a16:creationId xmlns:a16="http://schemas.microsoft.com/office/drawing/2014/main" id="{E1473239-EE35-4385-8B75-586D2F32635C}"/>
            </a:ext>
          </a:extLst>
        </xdr:cNvPr>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87" name="n_4aveValue【図書館】&#10;有形固定資産減価償却率">
          <a:extLst>
            <a:ext uri="{FF2B5EF4-FFF2-40B4-BE49-F238E27FC236}">
              <a16:creationId xmlns:a16="http://schemas.microsoft.com/office/drawing/2014/main" id="{A2D3E28A-14BE-42CA-B1F8-A7EF68E0A1D1}"/>
            </a:ext>
          </a:extLst>
        </xdr:cNvPr>
        <xdr:cNvSpPr txBox="1"/>
      </xdr:nvSpPr>
      <xdr:spPr>
        <a:xfrm>
          <a:off x="927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87103</xdr:rowOff>
    </xdr:from>
    <xdr:ext cx="405111" cy="259045"/>
    <xdr:sp macro="" textlink="">
      <xdr:nvSpPr>
        <xdr:cNvPr id="88" name="n_1mainValue【図書館】&#10;有形固定資産減価償却率">
          <a:extLst>
            <a:ext uri="{FF2B5EF4-FFF2-40B4-BE49-F238E27FC236}">
              <a16:creationId xmlns:a16="http://schemas.microsoft.com/office/drawing/2014/main" id="{3F1AFD43-D361-47F3-A043-24AB05142FEE}"/>
            </a:ext>
          </a:extLst>
        </xdr:cNvPr>
        <xdr:cNvSpPr txBox="1"/>
      </xdr:nvSpPr>
      <xdr:spPr>
        <a:xfrm>
          <a:off x="3582044" y="660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69142</xdr:rowOff>
    </xdr:from>
    <xdr:ext cx="405111" cy="259045"/>
    <xdr:sp macro="" textlink="">
      <xdr:nvSpPr>
        <xdr:cNvPr id="89" name="n_2mainValue【図書館】&#10;有形固定資産減価償却率">
          <a:extLst>
            <a:ext uri="{FF2B5EF4-FFF2-40B4-BE49-F238E27FC236}">
              <a16:creationId xmlns:a16="http://schemas.microsoft.com/office/drawing/2014/main" id="{C3085341-94DC-4853-8517-F2712193324F}"/>
            </a:ext>
          </a:extLst>
        </xdr:cNvPr>
        <xdr:cNvSpPr txBox="1"/>
      </xdr:nvSpPr>
      <xdr:spPr>
        <a:xfrm>
          <a:off x="2705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36484</xdr:rowOff>
    </xdr:from>
    <xdr:ext cx="405111" cy="259045"/>
    <xdr:sp macro="" textlink="">
      <xdr:nvSpPr>
        <xdr:cNvPr id="90" name="n_3mainValue【図書館】&#10;有形固定資産減価償却率">
          <a:extLst>
            <a:ext uri="{FF2B5EF4-FFF2-40B4-BE49-F238E27FC236}">
              <a16:creationId xmlns:a16="http://schemas.microsoft.com/office/drawing/2014/main" id="{CB263525-4861-4390-93D9-66BF96079AB0}"/>
            </a:ext>
          </a:extLst>
        </xdr:cNvPr>
        <xdr:cNvSpPr txBox="1"/>
      </xdr:nvSpPr>
      <xdr:spPr>
        <a:xfrm>
          <a:off x="1816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91" name="n_4mainValue【図書館】&#10;有形固定資産減価償却率">
          <a:extLst>
            <a:ext uri="{FF2B5EF4-FFF2-40B4-BE49-F238E27FC236}">
              <a16:creationId xmlns:a16="http://schemas.microsoft.com/office/drawing/2014/main" id="{67E25262-0EA6-406A-8FBF-C2ADB622D1D2}"/>
            </a:ext>
          </a:extLst>
        </xdr:cNvPr>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01E9F84-F578-466F-8A1F-DC1E97B001C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993A808-C699-4476-B5E9-A6118E7397B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7A12768B-BBEE-47EC-A2AE-19D101CA078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DF8FF5F6-C100-46FF-ABBB-1EAE04824CC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26299B4F-FE5C-4E71-A9C2-7973BC702C5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C609C816-AD26-46B3-97D5-D2851BBC1DF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FCF4CAA-BFCF-44D3-9FF7-28A5B6707FA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FE7ECA1-ADAC-43EC-A044-C422C746C4A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26F56D7A-44CF-4101-9205-2A22D35D2D6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C4B44FC8-DF5B-4172-8758-361EAD253C2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EECEE067-422B-48D4-8DF5-F59C314AA922}"/>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BA50EA0A-74D8-47B9-9CD5-98525F091D7D}"/>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E8EC1E8F-D685-471C-93D5-4A36881A7CBE}"/>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CB09220E-0A3E-4663-BCE1-6066C8352A54}"/>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351F7CD3-2BD2-4A08-B00D-7D77776DB6A2}"/>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B386ADF0-2D4F-4888-90A3-B61E049F20C2}"/>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8FD1A834-6956-4871-924C-A07CAA96C3A6}"/>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8F5F1EAB-8AB9-45DB-AA51-6124A0DD2722}"/>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E9F62651-7707-4D57-86C4-3E1BB99AA87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C9C0A9BC-1306-4482-8EFC-10C932554FDE}"/>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6215FF91-A223-434D-ABAF-465593E409E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a:extLst>
            <a:ext uri="{FF2B5EF4-FFF2-40B4-BE49-F238E27FC236}">
              <a16:creationId xmlns:a16="http://schemas.microsoft.com/office/drawing/2014/main" id="{7130E2BC-241D-41F6-B134-CB7C0CD09C83}"/>
            </a:ext>
          </a:extLst>
        </xdr:cNvPr>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a:extLst>
            <a:ext uri="{FF2B5EF4-FFF2-40B4-BE49-F238E27FC236}">
              <a16:creationId xmlns:a16="http://schemas.microsoft.com/office/drawing/2014/main" id="{952E556D-96AF-477E-BC63-21E965F63195}"/>
            </a:ext>
          </a:extLst>
        </xdr:cNvPr>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a:extLst>
            <a:ext uri="{FF2B5EF4-FFF2-40B4-BE49-F238E27FC236}">
              <a16:creationId xmlns:a16="http://schemas.microsoft.com/office/drawing/2014/main" id="{A84CC328-9808-44F0-AB35-4E53AC4F6F64}"/>
            </a:ext>
          </a:extLst>
        </xdr:cNvPr>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a:extLst>
            <a:ext uri="{FF2B5EF4-FFF2-40B4-BE49-F238E27FC236}">
              <a16:creationId xmlns:a16="http://schemas.microsoft.com/office/drawing/2014/main" id="{C3D2C7DA-E362-4D3F-910D-FB25FDA0CA4B}"/>
            </a:ext>
          </a:extLst>
        </xdr:cNvPr>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a:extLst>
            <a:ext uri="{FF2B5EF4-FFF2-40B4-BE49-F238E27FC236}">
              <a16:creationId xmlns:a16="http://schemas.microsoft.com/office/drawing/2014/main" id="{42AF5732-BC05-45A2-BAB6-5DBBE6CD021B}"/>
            </a:ext>
          </a:extLst>
        </xdr:cNvPr>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22115</xdr:rowOff>
    </xdr:from>
    <xdr:ext cx="469744" cy="259045"/>
    <xdr:sp macro="" textlink="">
      <xdr:nvSpPr>
        <xdr:cNvPr id="118" name="【図書館】&#10;一人当たり面積平均値テキスト">
          <a:extLst>
            <a:ext uri="{FF2B5EF4-FFF2-40B4-BE49-F238E27FC236}">
              <a16:creationId xmlns:a16="http://schemas.microsoft.com/office/drawing/2014/main" id="{77FAE8A1-2E6C-47E6-8527-D01C35656970}"/>
            </a:ext>
          </a:extLst>
        </xdr:cNvPr>
        <xdr:cNvSpPr txBox="1"/>
      </xdr:nvSpPr>
      <xdr:spPr>
        <a:xfrm>
          <a:off x="10515600" y="6880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a:extLst>
            <a:ext uri="{FF2B5EF4-FFF2-40B4-BE49-F238E27FC236}">
              <a16:creationId xmlns:a16="http://schemas.microsoft.com/office/drawing/2014/main" id="{7E19E948-73B2-4837-8265-D8BC1356EB2F}"/>
            </a:ext>
          </a:extLst>
        </xdr:cNvPr>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a:extLst>
            <a:ext uri="{FF2B5EF4-FFF2-40B4-BE49-F238E27FC236}">
              <a16:creationId xmlns:a16="http://schemas.microsoft.com/office/drawing/2014/main" id="{81EB6133-C149-41C0-BA34-1A6EA8120473}"/>
            </a:ext>
          </a:extLst>
        </xdr:cNvPr>
        <xdr:cNvSpPr/>
      </xdr:nvSpPr>
      <xdr:spPr>
        <a:xfrm>
          <a:off x="9588500" y="69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a:extLst>
            <a:ext uri="{FF2B5EF4-FFF2-40B4-BE49-F238E27FC236}">
              <a16:creationId xmlns:a16="http://schemas.microsoft.com/office/drawing/2014/main" id="{CED5EC89-C32A-48EE-9884-D9EA6E5208D0}"/>
            </a:ext>
          </a:extLst>
        </xdr:cNvPr>
        <xdr:cNvSpPr/>
      </xdr:nvSpPr>
      <xdr:spPr>
        <a:xfrm>
          <a:off x="8699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a:extLst>
            <a:ext uri="{FF2B5EF4-FFF2-40B4-BE49-F238E27FC236}">
              <a16:creationId xmlns:a16="http://schemas.microsoft.com/office/drawing/2014/main" id="{6F61E1C5-800D-4AAA-9CD6-0CE83BF248D4}"/>
            </a:ext>
          </a:extLst>
        </xdr:cNvPr>
        <xdr:cNvSpPr/>
      </xdr:nvSpPr>
      <xdr:spPr>
        <a:xfrm>
          <a:off x="7810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a:extLst>
            <a:ext uri="{FF2B5EF4-FFF2-40B4-BE49-F238E27FC236}">
              <a16:creationId xmlns:a16="http://schemas.microsoft.com/office/drawing/2014/main" id="{4992809B-57E9-4584-BC3E-AFA5DA18C033}"/>
            </a:ext>
          </a:extLst>
        </xdr:cNvPr>
        <xdr:cNvSpPr/>
      </xdr:nvSpPr>
      <xdr:spPr>
        <a:xfrm>
          <a:off x="6921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E604929-6F4C-4BCC-B599-F5CA0EB1C7A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078A910-9DCC-4BD7-BB1C-554B5E2FA75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638B507-7C21-4FF0-8BDA-919148F982F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E1567AB-F900-4BB3-BC8D-D3FFC0B7149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15519BA-678B-4B94-B146-E92BF9F4FAC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109982</xdr:rowOff>
    </xdr:from>
    <xdr:to>
      <xdr:col>55</xdr:col>
      <xdr:colOff>50800</xdr:colOff>
      <xdr:row>40</xdr:row>
      <xdr:rowOff>40132</xdr:rowOff>
    </xdr:to>
    <xdr:sp macro="" textlink="">
      <xdr:nvSpPr>
        <xdr:cNvPr id="129" name="楕円 128">
          <a:extLst>
            <a:ext uri="{FF2B5EF4-FFF2-40B4-BE49-F238E27FC236}">
              <a16:creationId xmlns:a16="http://schemas.microsoft.com/office/drawing/2014/main" id="{AD7BA9B6-FE7E-41CA-BF32-A6B75764B67A}"/>
            </a:ext>
          </a:extLst>
        </xdr:cNvPr>
        <xdr:cNvSpPr/>
      </xdr:nvSpPr>
      <xdr:spPr>
        <a:xfrm>
          <a:off x="104267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132859</xdr:rowOff>
    </xdr:from>
    <xdr:ext cx="469744" cy="259045"/>
    <xdr:sp macro="" textlink="">
      <xdr:nvSpPr>
        <xdr:cNvPr id="130" name="【図書館】&#10;一人当たり面積該当値テキスト">
          <a:extLst>
            <a:ext uri="{FF2B5EF4-FFF2-40B4-BE49-F238E27FC236}">
              <a16:creationId xmlns:a16="http://schemas.microsoft.com/office/drawing/2014/main" id="{AE5AFF68-4670-4160-A8BA-EBE3CB2411D3}"/>
            </a:ext>
          </a:extLst>
        </xdr:cNvPr>
        <xdr:cNvSpPr txBox="1"/>
      </xdr:nvSpPr>
      <xdr:spPr>
        <a:xfrm>
          <a:off x="10515600" y="664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105410</xdr:rowOff>
    </xdr:from>
    <xdr:to>
      <xdr:col>50</xdr:col>
      <xdr:colOff>165100</xdr:colOff>
      <xdr:row>40</xdr:row>
      <xdr:rowOff>35560</xdr:rowOff>
    </xdr:to>
    <xdr:sp macro="" textlink="">
      <xdr:nvSpPr>
        <xdr:cNvPr id="131" name="楕円 130">
          <a:extLst>
            <a:ext uri="{FF2B5EF4-FFF2-40B4-BE49-F238E27FC236}">
              <a16:creationId xmlns:a16="http://schemas.microsoft.com/office/drawing/2014/main" id="{E0C62ED1-A395-430E-82D7-2F614ACCEC59}"/>
            </a:ext>
          </a:extLst>
        </xdr:cNvPr>
        <xdr:cNvSpPr/>
      </xdr:nvSpPr>
      <xdr:spPr>
        <a:xfrm>
          <a:off x="9588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156210</xdr:rowOff>
    </xdr:from>
    <xdr:to>
      <xdr:col>55</xdr:col>
      <xdr:colOff>0</xdr:colOff>
      <xdr:row>39</xdr:row>
      <xdr:rowOff>160782</xdr:rowOff>
    </xdr:to>
    <xdr:cxnSp macro="">
      <xdr:nvCxnSpPr>
        <xdr:cNvPr id="132" name="直線コネクタ 131">
          <a:extLst>
            <a:ext uri="{FF2B5EF4-FFF2-40B4-BE49-F238E27FC236}">
              <a16:creationId xmlns:a16="http://schemas.microsoft.com/office/drawing/2014/main" id="{7B74E204-E123-4A3F-9938-918A5A8B0163}"/>
            </a:ext>
          </a:extLst>
        </xdr:cNvPr>
        <xdr:cNvCxnSpPr/>
      </xdr:nvCxnSpPr>
      <xdr:spPr>
        <a:xfrm>
          <a:off x="9639300" y="68427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100838</xdr:rowOff>
    </xdr:from>
    <xdr:to>
      <xdr:col>46</xdr:col>
      <xdr:colOff>38100</xdr:colOff>
      <xdr:row>40</xdr:row>
      <xdr:rowOff>30988</xdr:rowOff>
    </xdr:to>
    <xdr:sp macro="" textlink="">
      <xdr:nvSpPr>
        <xdr:cNvPr id="133" name="楕円 132">
          <a:extLst>
            <a:ext uri="{FF2B5EF4-FFF2-40B4-BE49-F238E27FC236}">
              <a16:creationId xmlns:a16="http://schemas.microsoft.com/office/drawing/2014/main" id="{05BEB6B4-C029-4011-B8EA-9CE0B2D116BE}"/>
            </a:ext>
          </a:extLst>
        </xdr:cNvPr>
        <xdr:cNvSpPr/>
      </xdr:nvSpPr>
      <xdr:spPr>
        <a:xfrm>
          <a:off x="86995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151638</xdr:rowOff>
    </xdr:from>
    <xdr:to>
      <xdr:col>50</xdr:col>
      <xdr:colOff>114300</xdr:colOff>
      <xdr:row>39</xdr:row>
      <xdr:rowOff>156210</xdr:rowOff>
    </xdr:to>
    <xdr:cxnSp macro="">
      <xdr:nvCxnSpPr>
        <xdr:cNvPr id="134" name="直線コネクタ 133">
          <a:extLst>
            <a:ext uri="{FF2B5EF4-FFF2-40B4-BE49-F238E27FC236}">
              <a16:creationId xmlns:a16="http://schemas.microsoft.com/office/drawing/2014/main" id="{E258EF33-FBB8-4E4B-AFDE-4E6A0B2A0293}"/>
            </a:ext>
          </a:extLst>
        </xdr:cNvPr>
        <xdr:cNvCxnSpPr/>
      </xdr:nvCxnSpPr>
      <xdr:spPr>
        <a:xfrm>
          <a:off x="8750300" y="68381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96266</xdr:rowOff>
    </xdr:from>
    <xdr:to>
      <xdr:col>41</xdr:col>
      <xdr:colOff>101600</xdr:colOff>
      <xdr:row>40</xdr:row>
      <xdr:rowOff>26416</xdr:rowOff>
    </xdr:to>
    <xdr:sp macro="" textlink="">
      <xdr:nvSpPr>
        <xdr:cNvPr id="135" name="楕円 134">
          <a:extLst>
            <a:ext uri="{FF2B5EF4-FFF2-40B4-BE49-F238E27FC236}">
              <a16:creationId xmlns:a16="http://schemas.microsoft.com/office/drawing/2014/main" id="{BDA30D0E-954C-4481-966D-5838521E5351}"/>
            </a:ext>
          </a:extLst>
        </xdr:cNvPr>
        <xdr:cNvSpPr/>
      </xdr:nvSpPr>
      <xdr:spPr>
        <a:xfrm>
          <a:off x="7810500" y="67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147066</xdr:rowOff>
    </xdr:from>
    <xdr:to>
      <xdr:col>45</xdr:col>
      <xdr:colOff>177800</xdr:colOff>
      <xdr:row>39</xdr:row>
      <xdr:rowOff>151638</xdr:rowOff>
    </xdr:to>
    <xdr:cxnSp macro="">
      <xdr:nvCxnSpPr>
        <xdr:cNvPr id="136" name="直線コネクタ 135">
          <a:extLst>
            <a:ext uri="{FF2B5EF4-FFF2-40B4-BE49-F238E27FC236}">
              <a16:creationId xmlns:a16="http://schemas.microsoft.com/office/drawing/2014/main" id="{244B3870-770E-4031-8C3C-EA5C770D2E34}"/>
            </a:ext>
          </a:extLst>
        </xdr:cNvPr>
        <xdr:cNvCxnSpPr/>
      </xdr:nvCxnSpPr>
      <xdr:spPr>
        <a:xfrm>
          <a:off x="7861300" y="68336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91694</xdr:rowOff>
    </xdr:from>
    <xdr:to>
      <xdr:col>36</xdr:col>
      <xdr:colOff>165100</xdr:colOff>
      <xdr:row>40</xdr:row>
      <xdr:rowOff>21844</xdr:rowOff>
    </xdr:to>
    <xdr:sp macro="" textlink="">
      <xdr:nvSpPr>
        <xdr:cNvPr id="137" name="楕円 136">
          <a:extLst>
            <a:ext uri="{FF2B5EF4-FFF2-40B4-BE49-F238E27FC236}">
              <a16:creationId xmlns:a16="http://schemas.microsoft.com/office/drawing/2014/main" id="{5544329E-9C77-415F-A416-23BFA868E5D5}"/>
            </a:ext>
          </a:extLst>
        </xdr:cNvPr>
        <xdr:cNvSpPr/>
      </xdr:nvSpPr>
      <xdr:spPr>
        <a:xfrm>
          <a:off x="6921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142494</xdr:rowOff>
    </xdr:from>
    <xdr:to>
      <xdr:col>41</xdr:col>
      <xdr:colOff>50800</xdr:colOff>
      <xdr:row>39</xdr:row>
      <xdr:rowOff>147066</xdr:rowOff>
    </xdr:to>
    <xdr:cxnSp macro="">
      <xdr:nvCxnSpPr>
        <xdr:cNvPr id="138" name="直線コネクタ 137">
          <a:extLst>
            <a:ext uri="{FF2B5EF4-FFF2-40B4-BE49-F238E27FC236}">
              <a16:creationId xmlns:a16="http://schemas.microsoft.com/office/drawing/2014/main" id="{E5FBB794-D574-4FD3-81F9-85D06E742A6B}"/>
            </a:ext>
          </a:extLst>
        </xdr:cNvPr>
        <xdr:cNvCxnSpPr/>
      </xdr:nvCxnSpPr>
      <xdr:spPr>
        <a:xfrm>
          <a:off x="6972300" y="6829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154703</xdr:rowOff>
    </xdr:from>
    <xdr:ext cx="469744" cy="259045"/>
    <xdr:sp macro="" textlink="">
      <xdr:nvSpPr>
        <xdr:cNvPr id="139" name="n_1aveValue【図書館】&#10;一人当たり面積">
          <a:extLst>
            <a:ext uri="{FF2B5EF4-FFF2-40B4-BE49-F238E27FC236}">
              <a16:creationId xmlns:a16="http://schemas.microsoft.com/office/drawing/2014/main" id="{FBDF2156-7017-4002-A919-3E237795256B}"/>
            </a:ext>
          </a:extLst>
        </xdr:cNvPr>
        <xdr:cNvSpPr txBox="1"/>
      </xdr:nvSpPr>
      <xdr:spPr>
        <a:xfrm>
          <a:off x="93917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159275</xdr:rowOff>
    </xdr:from>
    <xdr:ext cx="469744" cy="259045"/>
    <xdr:sp macro="" textlink="">
      <xdr:nvSpPr>
        <xdr:cNvPr id="140" name="n_2aveValue【図書館】&#10;一人当たり面積">
          <a:extLst>
            <a:ext uri="{FF2B5EF4-FFF2-40B4-BE49-F238E27FC236}">
              <a16:creationId xmlns:a16="http://schemas.microsoft.com/office/drawing/2014/main" id="{E506AAED-F562-4179-9B82-D2D9073A9981}"/>
            </a:ext>
          </a:extLst>
        </xdr:cNvPr>
        <xdr:cNvSpPr txBox="1"/>
      </xdr:nvSpPr>
      <xdr:spPr>
        <a:xfrm>
          <a:off x="8515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159275</xdr:rowOff>
    </xdr:from>
    <xdr:ext cx="469744" cy="259045"/>
    <xdr:sp macro="" textlink="">
      <xdr:nvSpPr>
        <xdr:cNvPr id="141" name="n_3aveValue【図書館】&#10;一人当たり面積">
          <a:extLst>
            <a:ext uri="{FF2B5EF4-FFF2-40B4-BE49-F238E27FC236}">
              <a16:creationId xmlns:a16="http://schemas.microsoft.com/office/drawing/2014/main" id="{948AE9E7-D099-448A-B6B7-1834917BE435}"/>
            </a:ext>
          </a:extLst>
        </xdr:cNvPr>
        <xdr:cNvSpPr txBox="1"/>
      </xdr:nvSpPr>
      <xdr:spPr>
        <a:xfrm>
          <a:off x="7626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159275</xdr:rowOff>
    </xdr:from>
    <xdr:ext cx="469744" cy="259045"/>
    <xdr:sp macro="" textlink="">
      <xdr:nvSpPr>
        <xdr:cNvPr id="142" name="n_4aveValue【図書館】&#10;一人当たり面積">
          <a:extLst>
            <a:ext uri="{FF2B5EF4-FFF2-40B4-BE49-F238E27FC236}">
              <a16:creationId xmlns:a16="http://schemas.microsoft.com/office/drawing/2014/main" id="{B5EF9F1B-AACF-4267-93D6-8DD4C07E00D6}"/>
            </a:ext>
          </a:extLst>
        </xdr:cNvPr>
        <xdr:cNvSpPr txBox="1"/>
      </xdr:nvSpPr>
      <xdr:spPr>
        <a:xfrm>
          <a:off x="6737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52087</xdr:rowOff>
    </xdr:from>
    <xdr:ext cx="469744" cy="259045"/>
    <xdr:sp macro="" textlink="">
      <xdr:nvSpPr>
        <xdr:cNvPr id="143" name="n_1mainValue【図書館】&#10;一人当たり面積">
          <a:extLst>
            <a:ext uri="{FF2B5EF4-FFF2-40B4-BE49-F238E27FC236}">
              <a16:creationId xmlns:a16="http://schemas.microsoft.com/office/drawing/2014/main" id="{D7C98B87-9B09-44B1-9128-A8298AF1CDD5}"/>
            </a:ext>
          </a:extLst>
        </xdr:cNvPr>
        <xdr:cNvSpPr txBox="1"/>
      </xdr:nvSpPr>
      <xdr:spPr>
        <a:xfrm>
          <a:off x="93917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47515</xdr:rowOff>
    </xdr:from>
    <xdr:ext cx="469744" cy="259045"/>
    <xdr:sp macro="" textlink="">
      <xdr:nvSpPr>
        <xdr:cNvPr id="144" name="n_2mainValue【図書館】&#10;一人当たり面積">
          <a:extLst>
            <a:ext uri="{FF2B5EF4-FFF2-40B4-BE49-F238E27FC236}">
              <a16:creationId xmlns:a16="http://schemas.microsoft.com/office/drawing/2014/main" id="{7AE20E81-2742-48F3-986B-C408C74F35F3}"/>
            </a:ext>
          </a:extLst>
        </xdr:cNvPr>
        <xdr:cNvSpPr txBox="1"/>
      </xdr:nvSpPr>
      <xdr:spPr>
        <a:xfrm>
          <a:off x="8515427" y="656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42943</xdr:rowOff>
    </xdr:from>
    <xdr:ext cx="469744" cy="259045"/>
    <xdr:sp macro="" textlink="">
      <xdr:nvSpPr>
        <xdr:cNvPr id="145" name="n_3mainValue【図書館】&#10;一人当たり面積">
          <a:extLst>
            <a:ext uri="{FF2B5EF4-FFF2-40B4-BE49-F238E27FC236}">
              <a16:creationId xmlns:a16="http://schemas.microsoft.com/office/drawing/2014/main" id="{20C33634-2C5E-40E3-B55F-77B0C86D832A}"/>
            </a:ext>
          </a:extLst>
        </xdr:cNvPr>
        <xdr:cNvSpPr txBox="1"/>
      </xdr:nvSpPr>
      <xdr:spPr>
        <a:xfrm>
          <a:off x="7626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38371</xdr:rowOff>
    </xdr:from>
    <xdr:ext cx="469744" cy="259045"/>
    <xdr:sp macro="" textlink="">
      <xdr:nvSpPr>
        <xdr:cNvPr id="146" name="n_4mainValue【図書館】&#10;一人当たり面積">
          <a:extLst>
            <a:ext uri="{FF2B5EF4-FFF2-40B4-BE49-F238E27FC236}">
              <a16:creationId xmlns:a16="http://schemas.microsoft.com/office/drawing/2014/main" id="{F3158C82-3D06-4956-8F00-E4FCAD3FA78C}"/>
            </a:ext>
          </a:extLst>
        </xdr:cNvPr>
        <xdr:cNvSpPr txBox="1"/>
      </xdr:nvSpPr>
      <xdr:spPr>
        <a:xfrm>
          <a:off x="6737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25365C2F-26DE-4BC8-81B0-1B67856262F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55622248-1C33-46E2-B388-530258D7154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F7A6C3A1-979F-4C80-9A12-D28EE584048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316F0473-E0C3-45B9-A0B4-1BE8C3A3759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DE5B6E6-B7EB-4D21-9FE2-2CAB4E75237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8D117AD5-5024-4F1E-98F4-CE6533E1BE8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BD223558-5F28-4F8E-B388-8841524951A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68295F57-D8B1-4AC5-BF16-FA3F166BF67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BC88AE48-6742-4E68-9C4A-A5567FEA650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E4DA4337-9007-4C5A-A5B3-FE85B75ADC2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5D6A86D8-E28C-474F-A2F1-40D2EE0D596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6C0EC27A-2F87-4285-A09A-9EE141AF71B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C89980D9-C83D-4221-B742-6DCFE669FBC7}"/>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D12D3553-1F1C-4476-901C-EA4BBF95133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6470DDCD-8927-466D-BC25-474BB56384D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4D0D58EB-E4F3-48AC-9A8F-98D8389D8CA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8177B3F1-87B3-4A2D-8637-B10BA5A5699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17D21169-6088-467C-8251-1B1957AAF77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D1104101-DD84-4F32-8061-C255D5C2E31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9C34BFBD-60C7-4D43-804D-4167853ACC6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79D1D047-0F0E-404C-909D-DBAB5154145B}"/>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4598D2CB-E8D7-4ACA-9A94-927A3B499AC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D7B2DB68-C870-450D-9C6A-B5014A4A2979}"/>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43450A42-91E1-42B3-A5F0-10414C38308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a:extLst>
            <a:ext uri="{FF2B5EF4-FFF2-40B4-BE49-F238E27FC236}">
              <a16:creationId xmlns:a16="http://schemas.microsoft.com/office/drawing/2014/main" id="{4239602F-D597-4528-840E-CE737439038B}"/>
            </a:ext>
          </a:extLst>
        </xdr:cNvPr>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A754A0EF-1A26-463B-84CF-005F258E00BC}"/>
            </a:ext>
          </a:extLst>
        </xdr:cNvPr>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a:extLst>
            <a:ext uri="{FF2B5EF4-FFF2-40B4-BE49-F238E27FC236}">
              <a16:creationId xmlns:a16="http://schemas.microsoft.com/office/drawing/2014/main" id="{35E95473-A197-4473-A4D8-F4E9E03D092D}"/>
            </a:ext>
          </a:extLst>
        </xdr:cNvPr>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5CE9528F-62E3-4F1D-B573-1F9A34BC2A54}"/>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BB9E6A6F-20DE-4D91-A92D-BAE54E3EA86A}"/>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167657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7DA51B50-4520-4E76-A95E-B681EECC335D}"/>
            </a:ext>
          </a:extLst>
        </xdr:cNvPr>
        <xdr:cNvSpPr txBox="1"/>
      </xdr:nvSpPr>
      <xdr:spPr>
        <a:xfrm>
          <a:off x="46736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a:extLst>
            <a:ext uri="{FF2B5EF4-FFF2-40B4-BE49-F238E27FC236}">
              <a16:creationId xmlns:a16="http://schemas.microsoft.com/office/drawing/2014/main" id="{CD8D9598-4FB5-4541-ABC6-5C671785B168}"/>
            </a:ext>
          </a:extLst>
        </xdr:cNvPr>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a:extLst>
            <a:ext uri="{FF2B5EF4-FFF2-40B4-BE49-F238E27FC236}">
              <a16:creationId xmlns:a16="http://schemas.microsoft.com/office/drawing/2014/main" id="{00988BB3-55B8-4BAB-BBDF-C9ECF7A61BB9}"/>
            </a:ext>
          </a:extLst>
        </xdr:cNvPr>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a:extLst>
            <a:ext uri="{FF2B5EF4-FFF2-40B4-BE49-F238E27FC236}">
              <a16:creationId xmlns:a16="http://schemas.microsoft.com/office/drawing/2014/main" id="{A30154E2-3C84-47FC-BFF9-A24B8644F7B6}"/>
            </a:ext>
          </a:extLst>
        </xdr:cNvPr>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a:extLst>
            <a:ext uri="{FF2B5EF4-FFF2-40B4-BE49-F238E27FC236}">
              <a16:creationId xmlns:a16="http://schemas.microsoft.com/office/drawing/2014/main" id="{D2752D1A-1674-40B5-AB65-2137E8F023FF}"/>
            </a:ext>
          </a:extLst>
        </xdr:cNvPr>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a:extLst>
            <a:ext uri="{FF2B5EF4-FFF2-40B4-BE49-F238E27FC236}">
              <a16:creationId xmlns:a16="http://schemas.microsoft.com/office/drawing/2014/main" id="{4A147F0E-1F9E-4EDB-9487-6BCBDD662EA2}"/>
            </a:ext>
          </a:extLst>
        </xdr:cNvPr>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7FBC2167-A91F-4B04-9961-70984D457AA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FE3787B-71B7-4800-A5E0-6A30D03C591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B8F0604-1720-4A6F-A26A-E687C6ACD7B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9E51064-1EBE-4EC3-9F9E-22D1A2409A0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4A202F4-E7DF-441D-B375-B49AFF6834D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99695</xdr:rowOff>
    </xdr:from>
    <xdr:to>
      <xdr:col>24</xdr:col>
      <xdr:colOff>114300</xdr:colOff>
      <xdr:row>60</xdr:row>
      <xdr:rowOff>29845</xdr:rowOff>
    </xdr:to>
    <xdr:sp macro="" textlink="">
      <xdr:nvSpPr>
        <xdr:cNvPr id="187" name="楕円 186">
          <a:extLst>
            <a:ext uri="{FF2B5EF4-FFF2-40B4-BE49-F238E27FC236}">
              <a16:creationId xmlns:a16="http://schemas.microsoft.com/office/drawing/2014/main" id="{59FA9028-5B95-4E4E-9A88-41790CC0E468}"/>
            </a:ext>
          </a:extLst>
        </xdr:cNvPr>
        <xdr:cNvSpPr/>
      </xdr:nvSpPr>
      <xdr:spPr>
        <a:xfrm>
          <a:off x="45847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122572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CD3D1C82-9E52-4D99-BC6D-75A44FD08364}"/>
            </a:ext>
          </a:extLst>
        </xdr:cNvPr>
        <xdr:cNvSpPr txBox="1"/>
      </xdr:nvSpPr>
      <xdr:spPr>
        <a:xfrm>
          <a:off x="4673600"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128270</xdr:rowOff>
    </xdr:from>
    <xdr:to>
      <xdr:col>20</xdr:col>
      <xdr:colOff>38100</xdr:colOff>
      <xdr:row>60</xdr:row>
      <xdr:rowOff>58420</xdr:rowOff>
    </xdr:to>
    <xdr:sp macro="" textlink="">
      <xdr:nvSpPr>
        <xdr:cNvPr id="189" name="楕円 188">
          <a:extLst>
            <a:ext uri="{FF2B5EF4-FFF2-40B4-BE49-F238E27FC236}">
              <a16:creationId xmlns:a16="http://schemas.microsoft.com/office/drawing/2014/main" id="{5C114A67-7491-4DF0-B67C-C1CF2852E7CC}"/>
            </a:ext>
          </a:extLst>
        </xdr:cNvPr>
        <xdr:cNvSpPr/>
      </xdr:nvSpPr>
      <xdr:spPr>
        <a:xfrm>
          <a:off x="3746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150495</xdr:rowOff>
    </xdr:from>
    <xdr:to>
      <xdr:col>24</xdr:col>
      <xdr:colOff>63500</xdr:colOff>
      <xdr:row>60</xdr:row>
      <xdr:rowOff>7620</xdr:rowOff>
    </xdr:to>
    <xdr:cxnSp macro="">
      <xdr:nvCxnSpPr>
        <xdr:cNvPr id="190" name="直線コネクタ 189">
          <a:extLst>
            <a:ext uri="{FF2B5EF4-FFF2-40B4-BE49-F238E27FC236}">
              <a16:creationId xmlns:a16="http://schemas.microsoft.com/office/drawing/2014/main" id="{A8CA6764-067E-4E56-B96B-F12DF9B5D680}"/>
            </a:ext>
          </a:extLst>
        </xdr:cNvPr>
        <xdr:cNvCxnSpPr/>
      </xdr:nvCxnSpPr>
      <xdr:spPr>
        <a:xfrm flipV="1">
          <a:off x="3797300" y="102660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147320</xdr:rowOff>
    </xdr:from>
    <xdr:to>
      <xdr:col>15</xdr:col>
      <xdr:colOff>101600</xdr:colOff>
      <xdr:row>61</xdr:row>
      <xdr:rowOff>77470</xdr:rowOff>
    </xdr:to>
    <xdr:sp macro="" textlink="">
      <xdr:nvSpPr>
        <xdr:cNvPr id="191" name="楕円 190">
          <a:extLst>
            <a:ext uri="{FF2B5EF4-FFF2-40B4-BE49-F238E27FC236}">
              <a16:creationId xmlns:a16="http://schemas.microsoft.com/office/drawing/2014/main" id="{78FBF265-C1D0-494C-A6DE-341383EA684F}"/>
            </a:ext>
          </a:extLst>
        </xdr:cNvPr>
        <xdr:cNvSpPr/>
      </xdr:nvSpPr>
      <xdr:spPr>
        <a:xfrm>
          <a:off x="2857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7620</xdr:rowOff>
    </xdr:from>
    <xdr:to>
      <xdr:col>19</xdr:col>
      <xdr:colOff>177800</xdr:colOff>
      <xdr:row>61</xdr:row>
      <xdr:rowOff>26670</xdr:rowOff>
    </xdr:to>
    <xdr:cxnSp macro="">
      <xdr:nvCxnSpPr>
        <xdr:cNvPr id="192" name="直線コネクタ 191">
          <a:extLst>
            <a:ext uri="{FF2B5EF4-FFF2-40B4-BE49-F238E27FC236}">
              <a16:creationId xmlns:a16="http://schemas.microsoft.com/office/drawing/2014/main" id="{78FABB2E-B759-40CE-971C-413C3266D6B4}"/>
            </a:ext>
          </a:extLst>
        </xdr:cNvPr>
        <xdr:cNvCxnSpPr/>
      </xdr:nvCxnSpPr>
      <xdr:spPr>
        <a:xfrm flipV="1">
          <a:off x="2908300" y="102946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105410</xdr:rowOff>
    </xdr:from>
    <xdr:to>
      <xdr:col>10</xdr:col>
      <xdr:colOff>165100</xdr:colOff>
      <xdr:row>61</xdr:row>
      <xdr:rowOff>35560</xdr:rowOff>
    </xdr:to>
    <xdr:sp macro="" textlink="">
      <xdr:nvSpPr>
        <xdr:cNvPr id="193" name="楕円 192">
          <a:extLst>
            <a:ext uri="{FF2B5EF4-FFF2-40B4-BE49-F238E27FC236}">
              <a16:creationId xmlns:a16="http://schemas.microsoft.com/office/drawing/2014/main" id="{30D277BA-EFE3-4CA8-8643-07B04A8C310C}"/>
            </a:ext>
          </a:extLst>
        </xdr:cNvPr>
        <xdr:cNvSpPr/>
      </xdr:nvSpPr>
      <xdr:spPr>
        <a:xfrm>
          <a:off x="1968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156210</xdr:rowOff>
    </xdr:from>
    <xdr:to>
      <xdr:col>15</xdr:col>
      <xdr:colOff>50800</xdr:colOff>
      <xdr:row>61</xdr:row>
      <xdr:rowOff>26670</xdr:rowOff>
    </xdr:to>
    <xdr:cxnSp macro="">
      <xdr:nvCxnSpPr>
        <xdr:cNvPr id="194" name="直線コネクタ 193">
          <a:extLst>
            <a:ext uri="{FF2B5EF4-FFF2-40B4-BE49-F238E27FC236}">
              <a16:creationId xmlns:a16="http://schemas.microsoft.com/office/drawing/2014/main" id="{A15DE770-1E6B-446C-AA77-95E88B0E7FE2}"/>
            </a:ext>
          </a:extLst>
        </xdr:cNvPr>
        <xdr:cNvCxnSpPr/>
      </xdr:nvCxnSpPr>
      <xdr:spPr>
        <a:xfrm>
          <a:off x="2019300" y="104432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63500</xdr:rowOff>
    </xdr:from>
    <xdr:to>
      <xdr:col>6</xdr:col>
      <xdr:colOff>38100</xdr:colOff>
      <xdr:row>60</xdr:row>
      <xdr:rowOff>165100</xdr:rowOff>
    </xdr:to>
    <xdr:sp macro="" textlink="">
      <xdr:nvSpPr>
        <xdr:cNvPr id="195" name="楕円 194">
          <a:extLst>
            <a:ext uri="{FF2B5EF4-FFF2-40B4-BE49-F238E27FC236}">
              <a16:creationId xmlns:a16="http://schemas.microsoft.com/office/drawing/2014/main" id="{E40139E1-63BA-47EC-8E9E-BE77A486F31C}"/>
            </a:ext>
          </a:extLst>
        </xdr:cNvPr>
        <xdr:cNvSpPr/>
      </xdr:nvSpPr>
      <xdr:spPr>
        <a:xfrm>
          <a:off x="1079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114300</xdr:rowOff>
    </xdr:from>
    <xdr:to>
      <xdr:col>10</xdr:col>
      <xdr:colOff>114300</xdr:colOff>
      <xdr:row>60</xdr:row>
      <xdr:rowOff>156210</xdr:rowOff>
    </xdr:to>
    <xdr:cxnSp macro="">
      <xdr:nvCxnSpPr>
        <xdr:cNvPr id="196" name="直線コネクタ 195">
          <a:extLst>
            <a:ext uri="{FF2B5EF4-FFF2-40B4-BE49-F238E27FC236}">
              <a16:creationId xmlns:a16="http://schemas.microsoft.com/office/drawing/2014/main" id="{9944D264-817B-4B3A-AF71-34F244B3A061}"/>
            </a:ext>
          </a:extLst>
        </xdr:cNvPr>
        <xdr:cNvCxnSpPr/>
      </xdr:nvCxnSpPr>
      <xdr:spPr>
        <a:xfrm>
          <a:off x="1130300" y="104013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99077</xdr:rowOff>
    </xdr:from>
    <xdr:ext cx="405111" cy="259045"/>
    <xdr:sp macro="" textlink="">
      <xdr:nvSpPr>
        <xdr:cNvPr id="197" name="n_1aveValue【体育館・プール】&#10;有形固定資産減価償却率">
          <a:extLst>
            <a:ext uri="{FF2B5EF4-FFF2-40B4-BE49-F238E27FC236}">
              <a16:creationId xmlns:a16="http://schemas.microsoft.com/office/drawing/2014/main" id="{DBEC8353-2146-4EBA-9D54-3CA6C2BF8C1B}"/>
            </a:ext>
          </a:extLst>
        </xdr:cNvPr>
        <xdr:cNvSpPr txBox="1"/>
      </xdr:nvSpPr>
      <xdr:spPr>
        <a:xfrm>
          <a:off x="3582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98" name="n_2aveValue【体育館・プール】&#10;有形固定資産減価償却率">
          <a:extLst>
            <a:ext uri="{FF2B5EF4-FFF2-40B4-BE49-F238E27FC236}">
              <a16:creationId xmlns:a16="http://schemas.microsoft.com/office/drawing/2014/main" id="{A19B07EA-0558-4344-9680-952C82D6A901}"/>
            </a:ext>
          </a:extLst>
        </xdr:cNvPr>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99" name="n_3aveValue【体育館・プール】&#10;有形固定資産減価償却率">
          <a:extLst>
            <a:ext uri="{FF2B5EF4-FFF2-40B4-BE49-F238E27FC236}">
              <a16:creationId xmlns:a16="http://schemas.microsoft.com/office/drawing/2014/main" id="{9A961CEF-E9B1-4E9C-B7D9-3B9C9F6F0528}"/>
            </a:ext>
          </a:extLst>
        </xdr:cNvPr>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61612</xdr:rowOff>
    </xdr:from>
    <xdr:ext cx="405111" cy="259045"/>
    <xdr:sp macro="" textlink="">
      <xdr:nvSpPr>
        <xdr:cNvPr id="200" name="n_4aveValue【体育館・プール】&#10;有形固定資産減価償却率">
          <a:extLst>
            <a:ext uri="{FF2B5EF4-FFF2-40B4-BE49-F238E27FC236}">
              <a16:creationId xmlns:a16="http://schemas.microsoft.com/office/drawing/2014/main" id="{6213ADC7-4AAC-4920-898C-0BE4EA947CCF}"/>
            </a:ext>
          </a:extLst>
        </xdr:cNvPr>
        <xdr:cNvSpPr txBox="1"/>
      </xdr:nvSpPr>
      <xdr:spPr>
        <a:xfrm>
          <a:off x="927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74947</xdr:rowOff>
    </xdr:from>
    <xdr:ext cx="405111" cy="259045"/>
    <xdr:sp macro="" textlink="">
      <xdr:nvSpPr>
        <xdr:cNvPr id="201" name="n_1mainValue【体育館・プール】&#10;有形固定資産減価償却率">
          <a:extLst>
            <a:ext uri="{FF2B5EF4-FFF2-40B4-BE49-F238E27FC236}">
              <a16:creationId xmlns:a16="http://schemas.microsoft.com/office/drawing/2014/main" id="{C265C274-31BC-4803-8658-FB4E223A6A4B}"/>
            </a:ext>
          </a:extLst>
        </xdr:cNvPr>
        <xdr:cNvSpPr txBox="1"/>
      </xdr:nvSpPr>
      <xdr:spPr>
        <a:xfrm>
          <a:off x="3582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68597</xdr:rowOff>
    </xdr:from>
    <xdr:ext cx="405111" cy="259045"/>
    <xdr:sp macro="" textlink="">
      <xdr:nvSpPr>
        <xdr:cNvPr id="202" name="n_2mainValue【体育館・プール】&#10;有形固定資産減価償却率">
          <a:extLst>
            <a:ext uri="{FF2B5EF4-FFF2-40B4-BE49-F238E27FC236}">
              <a16:creationId xmlns:a16="http://schemas.microsoft.com/office/drawing/2014/main" id="{852D0ACF-F520-41BC-BC9D-6930F60B75BC}"/>
            </a:ext>
          </a:extLst>
        </xdr:cNvPr>
        <xdr:cNvSpPr txBox="1"/>
      </xdr:nvSpPr>
      <xdr:spPr>
        <a:xfrm>
          <a:off x="27057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26687</xdr:rowOff>
    </xdr:from>
    <xdr:ext cx="405111" cy="259045"/>
    <xdr:sp macro="" textlink="">
      <xdr:nvSpPr>
        <xdr:cNvPr id="203" name="n_3mainValue【体育館・プール】&#10;有形固定資産減価償却率">
          <a:extLst>
            <a:ext uri="{FF2B5EF4-FFF2-40B4-BE49-F238E27FC236}">
              <a16:creationId xmlns:a16="http://schemas.microsoft.com/office/drawing/2014/main" id="{51FCF9B6-25ED-4B3F-9364-60641D0D09E9}"/>
            </a:ext>
          </a:extLst>
        </xdr:cNvPr>
        <xdr:cNvSpPr txBox="1"/>
      </xdr:nvSpPr>
      <xdr:spPr>
        <a:xfrm>
          <a:off x="1816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156227</xdr:rowOff>
    </xdr:from>
    <xdr:ext cx="405111" cy="259045"/>
    <xdr:sp macro="" textlink="">
      <xdr:nvSpPr>
        <xdr:cNvPr id="204" name="n_4mainValue【体育館・プール】&#10;有形固定資産減価償却率">
          <a:extLst>
            <a:ext uri="{FF2B5EF4-FFF2-40B4-BE49-F238E27FC236}">
              <a16:creationId xmlns:a16="http://schemas.microsoft.com/office/drawing/2014/main" id="{48E142EA-EE82-4CAD-BCA8-0B1232CECDA3}"/>
            </a:ext>
          </a:extLst>
        </xdr:cNvPr>
        <xdr:cNvSpPr txBox="1"/>
      </xdr:nvSpPr>
      <xdr:spPr>
        <a:xfrm>
          <a:off x="927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7ECCBDDD-2B3F-456D-84CD-3E8AE3ED370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F1F3C5F1-A783-4F03-B976-9A12B13D2B0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B6A60B42-B1D9-4708-948A-F7035191E9E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CFD965E2-1F88-4CEB-B139-C1DDBBE9763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9A8C1293-DE98-4686-A5E1-45AF17C4839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983843D6-17D6-4880-8388-A22A835C191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BF13F3C6-51BC-40F4-80D6-3B808D0AE15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C743895D-381E-43D0-9A94-68DA983B2A8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4AD4810B-AE18-4497-80BC-804D151873D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F55BE8E9-4592-4DB3-B575-13791346895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A69ABB1C-0B63-4C60-B6E0-96EDD33B1B0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A5E0811C-474F-490D-99B1-2DB743FB285F}"/>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C9F32B92-6867-42E1-B775-13AC25A2947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79BB174D-A6D1-4C8F-AAA5-26DFB0C5FE0B}"/>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566BAB45-EBAF-48D0-9846-C3F680CA0E8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362FFB9C-D6B2-4804-87E7-853D2E492DD1}"/>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B1D97BDD-755F-4531-BE65-F42ACA19E0F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AFB1A2BC-28AA-44E3-9137-DB2DC8B549B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D6977576-2117-4240-96DD-FA99E57E21E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E1B68943-00AB-4A7E-899C-BDC4D81353B4}"/>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B9B1DA6-6FDD-4D08-AAD0-A1ACACD7C72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48EDAA81-A718-4F5D-95F7-82325A02F5A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109752E7-AADF-4DEB-8D14-3B27D1FE332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a:extLst>
            <a:ext uri="{FF2B5EF4-FFF2-40B4-BE49-F238E27FC236}">
              <a16:creationId xmlns:a16="http://schemas.microsoft.com/office/drawing/2014/main" id="{B6022F63-8A02-4680-BCEB-47EB0345C4F9}"/>
            </a:ext>
          </a:extLst>
        </xdr:cNvPr>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a:extLst>
            <a:ext uri="{FF2B5EF4-FFF2-40B4-BE49-F238E27FC236}">
              <a16:creationId xmlns:a16="http://schemas.microsoft.com/office/drawing/2014/main" id="{B71C4123-0A68-46D3-A076-E115539568EA}"/>
            </a:ext>
          </a:extLst>
        </xdr:cNvPr>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a:extLst>
            <a:ext uri="{FF2B5EF4-FFF2-40B4-BE49-F238E27FC236}">
              <a16:creationId xmlns:a16="http://schemas.microsoft.com/office/drawing/2014/main" id="{DB9B4AC0-139F-4AD2-A277-612185359399}"/>
            </a:ext>
          </a:extLst>
        </xdr:cNvPr>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a:extLst>
            <a:ext uri="{FF2B5EF4-FFF2-40B4-BE49-F238E27FC236}">
              <a16:creationId xmlns:a16="http://schemas.microsoft.com/office/drawing/2014/main" id="{907E51D5-9554-4CD2-8CBD-05007001C345}"/>
            </a:ext>
          </a:extLst>
        </xdr:cNvPr>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a:extLst>
            <a:ext uri="{FF2B5EF4-FFF2-40B4-BE49-F238E27FC236}">
              <a16:creationId xmlns:a16="http://schemas.microsoft.com/office/drawing/2014/main" id="{55D8B2E8-4AA0-4804-BD4C-66A0DD10265A}"/>
            </a:ext>
          </a:extLst>
        </xdr:cNvPr>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a:extLst>
            <a:ext uri="{FF2B5EF4-FFF2-40B4-BE49-F238E27FC236}">
              <a16:creationId xmlns:a16="http://schemas.microsoft.com/office/drawing/2014/main" id="{76BE01C2-3F54-4AC2-8CEB-7E2BB2BCA428}"/>
            </a:ext>
          </a:extLst>
        </xdr:cNvPr>
        <xdr:cNvSpPr txBox="1"/>
      </xdr:nvSpPr>
      <xdr:spPr>
        <a:xfrm>
          <a:off x="10515600" y="107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a:extLst>
            <a:ext uri="{FF2B5EF4-FFF2-40B4-BE49-F238E27FC236}">
              <a16:creationId xmlns:a16="http://schemas.microsoft.com/office/drawing/2014/main" id="{244205D7-336D-4437-A8BD-0E2407B247B2}"/>
            </a:ext>
          </a:extLst>
        </xdr:cNvPr>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a:extLst>
            <a:ext uri="{FF2B5EF4-FFF2-40B4-BE49-F238E27FC236}">
              <a16:creationId xmlns:a16="http://schemas.microsoft.com/office/drawing/2014/main" id="{589023B5-53C3-4402-8409-BCBF8F6BB715}"/>
            </a:ext>
          </a:extLst>
        </xdr:cNvPr>
        <xdr:cNvSpPr/>
      </xdr:nvSpPr>
      <xdr:spPr>
        <a:xfrm>
          <a:off x="9588500" y="1092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a:extLst>
            <a:ext uri="{FF2B5EF4-FFF2-40B4-BE49-F238E27FC236}">
              <a16:creationId xmlns:a16="http://schemas.microsoft.com/office/drawing/2014/main" id="{F92BB227-FD93-41FF-B000-E2D7DB4730A6}"/>
            </a:ext>
          </a:extLst>
        </xdr:cNvPr>
        <xdr:cNvSpPr/>
      </xdr:nvSpPr>
      <xdr:spPr>
        <a:xfrm>
          <a:off x="8699500" y="109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a:extLst>
            <a:ext uri="{FF2B5EF4-FFF2-40B4-BE49-F238E27FC236}">
              <a16:creationId xmlns:a16="http://schemas.microsoft.com/office/drawing/2014/main" id="{13E2AAD5-3222-4BD5-919C-FD59BB2E7A97}"/>
            </a:ext>
          </a:extLst>
        </xdr:cNvPr>
        <xdr:cNvSpPr/>
      </xdr:nvSpPr>
      <xdr:spPr>
        <a:xfrm>
          <a:off x="7810500" y="1093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a:extLst>
            <a:ext uri="{FF2B5EF4-FFF2-40B4-BE49-F238E27FC236}">
              <a16:creationId xmlns:a16="http://schemas.microsoft.com/office/drawing/2014/main" id="{ADDE3F3C-95FA-4147-B239-2010C219BDAF}"/>
            </a:ext>
          </a:extLst>
        </xdr:cNvPr>
        <xdr:cNvSpPr/>
      </xdr:nvSpPr>
      <xdr:spPr>
        <a:xfrm>
          <a:off x="6921500" y="1094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8B402E82-6021-4EE2-8D5D-1CC4B352C3F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CAB1A11-E7AD-453F-9B63-EE97D0B712E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66270D1-163B-4940-8002-8B77255DEAA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DE262F5-577F-41B7-95DE-1ADCBF8DA4F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A1A0699-0FB3-4148-A0C3-546C3664E05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6350</xdr:rowOff>
    </xdr:from>
    <xdr:to>
      <xdr:col>55</xdr:col>
      <xdr:colOff>50800</xdr:colOff>
      <xdr:row>64</xdr:row>
      <xdr:rowOff>107950</xdr:rowOff>
    </xdr:to>
    <xdr:sp macro="" textlink="">
      <xdr:nvSpPr>
        <xdr:cNvPr id="244" name="楕円 243">
          <a:extLst>
            <a:ext uri="{FF2B5EF4-FFF2-40B4-BE49-F238E27FC236}">
              <a16:creationId xmlns:a16="http://schemas.microsoft.com/office/drawing/2014/main" id="{DCD0D16D-7FBC-40A4-9FB5-C9CBA6F87D90}"/>
            </a:ext>
          </a:extLst>
        </xdr:cNvPr>
        <xdr:cNvSpPr/>
      </xdr:nvSpPr>
      <xdr:spPr>
        <a:xfrm>
          <a:off x="104267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92727</xdr:rowOff>
    </xdr:from>
    <xdr:ext cx="469744" cy="259045"/>
    <xdr:sp macro="" textlink="">
      <xdr:nvSpPr>
        <xdr:cNvPr id="245" name="【体育館・プール】&#10;一人当たり面積該当値テキスト">
          <a:extLst>
            <a:ext uri="{FF2B5EF4-FFF2-40B4-BE49-F238E27FC236}">
              <a16:creationId xmlns:a16="http://schemas.microsoft.com/office/drawing/2014/main" id="{AD0140F1-999E-4DEF-9EC8-C11B1F71E864}"/>
            </a:ext>
          </a:extLst>
        </xdr:cNvPr>
        <xdr:cNvSpPr txBox="1"/>
      </xdr:nvSpPr>
      <xdr:spPr>
        <a:xfrm>
          <a:off x="10515600" y="1089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6350</xdr:rowOff>
    </xdr:from>
    <xdr:to>
      <xdr:col>50</xdr:col>
      <xdr:colOff>165100</xdr:colOff>
      <xdr:row>64</xdr:row>
      <xdr:rowOff>107950</xdr:rowOff>
    </xdr:to>
    <xdr:sp macro="" textlink="">
      <xdr:nvSpPr>
        <xdr:cNvPr id="246" name="楕円 245">
          <a:extLst>
            <a:ext uri="{FF2B5EF4-FFF2-40B4-BE49-F238E27FC236}">
              <a16:creationId xmlns:a16="http://schemas.microsoft.com/office/drawing/2014/main" id="{6FED5867-96C6-4B8C-B086-7ADF1B300F72}"/>
            </a:ext>
          </a:extLst>
        </xdr:cNvPr>
        <xdr:cNvSpPr/>
      </xdr:nvSpPr>
      <xdr:spPr>
        <a:xfrm>
          <a:off x="95885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57150</xdr:rowOff>
    </xdr:from>
    <xdr:to>
      <xdr:col>55</xdr:col>
      <xdr:colOff>0</xdr:colOff>
      <xdr:row>64</xdr:row>
      <xdr:rowOff>57150</xdr:rowOff>
    </xdr:to>
    <xdr:cxnSp macro="">
      <xdr:nvCxnSpPr>
        <xdr:cNvPr id="247" name="直線コネクタ 246">
          <a:extLst>
            <a:ext uri="{FF2B5EF4-FFF2-40B4-BE49-F238E27FC236}">
              <a16:creationId xmlns:a16="http://schemas.microsoft.com/office/drawing/2014/main" id="{4BB5F669-7434-4086-A4A1-055B08F1AD09}"/>
            </a:ext>
          </a:extLst>
        </xdr:cNvPr>
        <xdr:cNvCxnSpPr/>
      </xdr:nvCxnSpPr>
      <xdr:spPr>
        <a:xfrm>
          <a:off x="9639300" y="11029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6350</xdr:rowOff>
    </xdr:from>
    <xdr:to>
      <xdr:col>46</xdr:col>
      <xdr:colOff>38100</xdr:colOff>
      <xdr:row>64</xdr:row>
      <xdr:rowOff>107950</xdr:rowOff>
    </xdr:to>
    <xdr:sp macro="" textlink="">
      <xdr:nvSpPr>
        <xdr:cNvPr id="248" name="楕円 247">
          <a:extLst>
            <a:ext uri="{FF2B5EF4-FFF2-40B4-BE49-F238E27FC236}">
              <a16:creationId xmlns:a16="http://schemas.microsoft.com/office/drawing/2014/main" id="{C1F7709E-BA8A-42A7-BF60-A4E488443345}"/>
            </a:ext>
          </a:extLst>
        </xdr:cNvPr>
        <xdr:cNvSpPr/>
      </xdr:nvSpPr>
      <xdr:spPr>
        <a:xfrm>
          <a:off x="86995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57150</xdr:rowOff>
    </xdr:from>
    <xdr:to>
      <xdr:col>50</xdr:col>
      <xdr:colOff>114300</xdr:colOff>
      <xdr:row>64</xdr:row>
      <xdr:rowOff>57150</xdr:rowOff>
    </xdr:to>
    <xdr:cxnSp macro="">
      <xdr:nvCxnSpPr>
        <xdr:cNvPr id="249" name="直線コネクタ 248">
          <a:extLst>
            <a:ext uri="{FF2B5EF4-FFF2-40B4-BE49-F238E27FC236}">
              <a16:creationId xmlns:a16="http://schemas.microsoft.com/office/drawing/2014/main" id="{D0D02916-EF90-4C94-92FA-A9A85228CF4F}"/>
            </a:ext>
          </a:extLst>
        </xdr:cNvPr>
        <xdr:cNvCxnSpPr/>
      </xdr:nvCxnSpPr>
      <xdr:spPr>
        <a:xfrm>
          <a:off x="8750300" y="11029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5969</xdr:rowOff>
    </xdr:from>
    <xdr:to>
      <xdr:col>41</xdr:col>
      <xdr:colOff>101600</xdr:colOff>
      <xdr:row>64</xdr:row>
      <xdr:rowOff>107569</xdr:rowOff>
    </xdr:to>
    <xdr:sp macro="" textlink="">
      <xdr:nvSpPr>
        <xdr:cNvPr id="250" name="楕円 249">
          <a:extLst>
            <a:ext uri="{FF2B5EF4-FFF2-40B4-BE49-F238E27FC236}">
              <a16:creationId xmlns:a16="http://schemas.microsoft.com/office/drawing/2014/main" id="{BD23496E-72BF-454E-8D66-AD9D588998F4}"/>
            </a:ext>
          </a:extLst>
        </xdr:cNvPr>
        <xdr:cNvSpPr/>
      </xdr:nvSpPr>
      <xdr:spPr>
        <a:xfrm>
          <a:off x="7810500" y="1097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56769</xdr:rowOff>
    </xdr:from>
    <xdr:to>
      <xdr:col>45</xdr:col>
      <xdr:colOff>177800</xdr:colOff>
      <xdr:row>64</xdr:row>
      <xdr:rowOff>57150</xdr:rowOff>
    </xdr:to>
    <xdr:cxnSp macro="">
      <xdr:nvCxnSpPr>
        <xdr:cNvPr id="251" name="直線コネクタ 250">
          <a:extLst>
            <a:ext uri="{FF2B5EF4-FFF2-40B4-BE49-F238E27FC236}">
              <a16:creationId xmlns:a16="http://schemas.microsoft.com/office/drawing/2014/main" id="{8C69F6B8-A2AA-4F9B-9244-C53B0B8F1CDE}"/>
            </a:ext>
          </a:extLst>
        </xdr:cNvPr>
        <xdr:cNvCxnSpPr/>
      </xdr:nvCxnSpPr>
      <xdr:spPr>
        <a:xfrm>
          <a:off x="7861300" y="1102956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5588</xdr:rowOff>
    </xdr:from>
    <xdr:to>
      <xdr:col>36</xdr:col>
      <xdr:colOff>165100</xdr:colOff>
      <xdr:row>64</xdr:row>
      <xdr:rowOff>107188</xdr:rowOff>
    </xdr:to>
    <xdr:sp macro="" textlink="">
      <xdr:nvSpPr>
        <xdr:cNvPr id="252" name="楕円 251">
          <a:extLst>
            <a:ext uri="{FF2B5EF4-FFF2-40B4-BE49-F238E27FC236}">
              <a16:creationId xmlns:a16="http://schemas.microsoft.com/office/drawing/2014/main" id="{12A206C2-3052-40D8-8CC8-1BF80FA240E4}"/>
            </a:ext>
          </a:extLst>
        </xdr:cNvPr>
        <xdr:cNvSpPr/>
      </xdr:nvSpPr>
      <xdr:spPr>
        <a:xfrm>
          <a:off x="6921500" y="1097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56388</xdr:rowOff>
    </xdr:from>
    <xdr:to>
      <xdr:col>41</xdr:col>
      <xdr:colOff>50800</xdr:colOff>
      <xdr:row>64</xdr:row>
      <xdr:rowOff>56769</xdr:rowOff>
    </xdr:to>
    <xdr:cxnSp macro="">
      <xdr:nvCxnSpPr>
        <xdr:cNvPr id="253" name="直線コネクタ 252">
          <a:extLst>
            <a:ext uri="{FF2B5EF4-FFF2-40B4-BE49-F238E27FC236}">
              <a16:creationId xmlns:a16="http://schemas.microsoft.com/office/drawing/2014/main" id="{45C08CC0-0496-4D03-926D-99185C9DADE6}"/>
            </a:ext>
          </a:extLst>
        </xdr:cNvPr>
        <xdr:cNvCxnSpPr/>
      </xdr:nvCxnSpPr>
      <xdr:spPr>
        <a:xfrm>
          <a:off x="6972300" y="1102918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254" name="n_1aveValue【体育館・プール】&#10;一人当たり面積">
          <a:extLst>
            <a:ext uri="{FF2B5EF4-FFF2-40B4-BE49-F238E27FC236}">
              <a16:creationId xmlns:a16="http://schemas.microsoft.com/office/drawing/2014/main" id="{020C16DB-537F-43D6-AC4F-C9DA0A397B2A}"/>
            </a:ext>
          </a:extLst>
        </xdr:cNvPr>
        <xdr:cNvSpPr txBox="1"/>
      </xdr:nvSpPr>
      <xdr:spPr>
        <a:xfrm>
          <a:off x="9391727" y="1070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84853</xdr:rowOff>
    </xdr:from>
    <xdr:ext cx="469744" cy="259045"/>
    <xdr:sp macro="" textlink="">
      <xdr:nvSpPr>
        <xdr:cNvPr id="255" name="n_2aveValue【体育館・プール】&#10;一人当たり面積">
          <a:extLst>
            <a:ext uri="{FF2B5EF4-FFF2-40B4-BE49-F238E27FC236}">
              <a16:creationId xmlns:a16="http://schemas.microsoft.com/office/drawing/2014/main" id="{32AF1E11-4B57-4F15-ACD4-D5FB1BC40B45}"/>
            </a:ext>
          </a:extLst>
        </xdr:cNvPr>
        <xdr:cNvSpPr txBox="1"/>
      </xdr:nvSpPr>
      <xdr:spPr>
        <a:xfrm>
          <a:off x="8515427" y="107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85234</xdr:rowOff>
    </xdr:from>
    <xdr:ext cx="469744" cy="259045"/>
    <xdr:sp macro="" textlink="">
      <xdr:nvSpPr>
        <xdr:cNvPr id="256" name="n_3aveValue【体育館・プール】&#10;一人当たり面積">
          <a:extLst>
            <a:ext uri="{FF2B5EF4-FFF2-40B4-BE49-F238E27FC236}">
              <a16:creationId xmlns:a16="http://schemas.microsoft.com/office/drawing/2014/main" id="{134BE2A5-CE26-42AD-89EB-662FBBD3BC55}"/>
            </a:ext>
          </a:extLst>
        </xdr:cNvPr>
        <xdr:cNvSpPr txBox="1"/>
      </xdr:nvSpPr>
      <xdr:spPr>
        <a:xfrm>
          <a:off x="7626427" y="1071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87901</xdr:rowOff>
    </xdr:from>
    <xdr:ext cx="469744" cy="259045"/>
    <xdr:sp macro="" textlink="">
      <xdr:nvSpPr>
        <xdr:cNvPr id="257" name="n_4aveValue【体育館・プール】&#10;一人当たり面積">
          <a:extLst>
            <a:ext uri="{FF2B5EF4-FFF2-40B4-BE49-F238E27FC236}">
              <a16:creationId xmlns:a16="http://schemas.microsoft.com/office/drawing/2014/main" id="{1D59DEA4-C580-44D7-8E5E-019FE3570203}"/>
            </a:ext>
          </a:extLst>
        </xdr:cNvPr>
        <xdr:cNvSpPr txBox="1"/>
      </xdr:nvSpPr>
      <xdr:spPr>
        <a:xfrm>
          <a:off x="6737427" y="1071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99077</xdr:rowOff>
    </xdr:from>
    <xdr:ext cx="469744" cy="259045"/>
    <xdr:sp macro="" textlink="">
      <xdr:nvSpPr>
        <xdr:cNvPr id="258" name="n_1mainValue【体育館・プール】&#10;一人当たり面積">
          <a:extLst>
            <a:ext uri="{FF2B5EF4-FFF2-40B4-BE49-F238E27FC236}">
              <a16:creationId xmlns:a16="http://schemas.microsoft.com/office/drawing/2014/main" id="{FD9344EB-4AF0-41F0-8122-D2F934BCAF57}"/>
            </a:ext>
          </a:extLst>
        </xdr:cNvPr>
        <xdr:cNvSpPr txBox="1"/>
      </xdr:nvSpPr>
      <xdr:spPr>
        <a:xfrm>
          <a:off x="9391727" y="110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99077</xdr:rowOff>
    </xdr:from>
    <xdr:ext cx="469744" cy="259045"/>
    <xdr:sp macro="" textlink="">
      <xdr:nvSpPr>
        <xdr:cNvPr id="259" name="n_2mainValue【体育館・プール】&#10;一人当たり面積">
          <a:extLst>
            <a:ext uri="{FF2B5EF4-FFF2-40B4-BE49-F238E27FC236}">
              <a16:creationId xmlns:a16="http://schemas.microsoft.com/office/drawing/2014/main" id="{B717EDE6-228D-410A-9C29-98F4BAD496DE}"/>
            </a:ext>
          </a:extLst>
        </xdr:cNvPr>
        <xdr:cNvSpPr txBox="1"/>
      </xdr:nvSpPr>
      <xdr:spPr>
        <a:xfrm>
          <a:off x="8515427" y="110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98696</xdr:rowOff>
    </xdr:from>
    <xdr:ext cx="469744" cy="259045"/>
    <xdr:sp macro="" textlink="">
      <xdr:nvSpPr>
        <xdr:cNvPr id="260" name="n_3mainValue【体育館・プール】&#10;一人当たり面積">
          <a:extLst>
            <a:ext uri="{FF2B5EF4-FFF2-40B4-BE49-F238E27FC236}">
              <a16:creationId xmlns:a16="http://schemas.microsoft.com/office/drawing/2014/main" id="{891C5FE4-2A47-4B51-BCDB-2FE7A4F42005}"/>
            </a:ext>
          </a:extLst>
        </xdr:cNvPr>
        <xdr:cNvSpPr txBox="1"/>
      </xdr:nvSpPr>
      <xdr:spPr>
        <a:xfrm>
          <a:off x="7626427" y="1107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98315</xdr:rowOff>
    </xdr:from>
    <xdr:ext cx="469744" cy="259045"/>
    <xdr:sp macro="" textlink="">
      <xdr:nvSpPr>
        <xdr:cNvPr id="261" name="n_4mainValue【体育館・プール】&#10;一人当たり面積">
          <a:extLst>
            <a:ext uri="{FF2B5EF4-FFF2-40B4-BE49-F238E27FC236}">
              <a16:creationId xmlns:a16="http://schemas.microsoft.com/office/drawing/2014/main" id="{5D24E3A9-FCC2-47DB-AC17-91CCA2A9EF7A}"/>
            </a:ext>
          </a:extLst>
        </xdr:cNvPr>
        <xdr:cNvSpPr txBox="1"/>
      </xdr:nvSpPr>
      <xdr:spPr>
        <a:xfrm>
          <a:off x="6737427" y="110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DC69040F-5E44-4A72-9F00-3A76D1EE1ED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6E9BCACF-5BFB-4FBF-956C-CF353F047CB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11F678CB-D7DC-49DD-B74E-64EDBE3EB7B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529866D4-3AC3-4BF3-A474-77C1F9EDBB2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45C8A3FD-5EA5-43DC-8CF0-9A22F159FF1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658389A0-D73F-46DE-98E1-8B39E0A1283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996111C7-8101-4445-BBBF-F32DEDA3EC8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33361F91-0410-4D75-B511-76ED2EB3F32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21C5AF9E-9B98-4E9C-AA02-CA17E56C41A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80F376CC-6DE8-40BE-84B4-961372DDB7D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5E707E5D-B5B7-43A3-AEBC-9070668278F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1C18528F-416D-464D-9728-7488EDCC909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3ADE6184-8F1D-4271-B029-F08F8DC4F35C}"/>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5A05D295-0272-4D4A-9E3D-89162E65F0D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6258E35-C68E-40E2-9EE1-B5A4508BC328}"/>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BA63A9D2-CFBC-482D-80ED-5625A117CC0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472EEEB8-D0A0-4B46-8C92-75048DAA0703}"/>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90ED140C-C75E-401B-97D7-F7D60D0EFD7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3B139E25-CDDD-46F4-9BA0-F31FF0AC309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A6C5AE9C-C3F7-4DA4-8001-E2DA1FEB5FB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BD7911DC-C130-402D-BC8F-283B97580D2C}"/>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F3E35279-C899-40EC-8177-F626DAEB1F9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28FEF54E-9B5F-427A-BDBE-833E0B48AFDA}"/>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23805571-AE3C-4CE6-83F3-07695BA80AF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FCF6A99B-D6ED-46AD-B150-FFBD32D4D56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266DC2DA-4853-4A69-8C91-AAD47BB113A5}"/>
            </a:ext>
          </a:extLst>
        </xdr:cNvPr>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F87D3DBE-2B70-42C3-9F81-F861C132F762}"/>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7CEEEB4B-B01C-48E4-ABE3-78BCCCA71F39}"/>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a:extLst>
            <a:ext uri="{FF2B5EF4-FFF2-40B4-BE49-F238E27FC236}">
              <a16:creationId xmlns:a16="http://schemas.microsoft.com/office/drawing/2014/main" id="{92F2A1C2-0C8F-41E5-8B91-573D82BE8AD6}"/>
            </a:ext>
          </a:extLst>
        </xdr:cNvPr>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a:extLst>
            <a:ext uri="{FF2B5EF4-FFF2-40B4-BE49-F238E27FC236}">
              <a16:creationId xmlns:a16="http://schemas.microsoft.com/office/drawing/2014/main" id="{9884FA3E-6EDF-4ACD-8F95-4B8308CCFAD8}"/>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153506</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E7E3CA60-EC01-48E5-974B-4A9FEAD45A22}"/>
            </a:ext>
          </a:extLst>
        </xdr:cNvPr>
        <xdr:cNvSpPr txBox="1"/>
      </xdr:nvSpPr>
      <xdr:spPr>
        <a:xfrm>
          <a:off x="4673600" y="14212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a:extLst>
            <a:ext uri="{FF2B5EF4-FFF2-40B4-BE49-F238E27FC236}">
              <a16:creationId xmlns:a16="http://schemas.microsoft.com/office/drawing/2014/main" id="{E1CAB6D0-0064-451D-95E1-181F5DC5186D}"/>
            </a:ext>
          </a:extLst>
        </xdr:cNvPr>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4" name="フローチャート: 判断 293">
          <a:extLst>
            <a:ext uri="{FF2B5EF4-FFF2-40B4-BE49-F238E27FC236}">
              <a16:creationId xmlns:a16="http://schemas.microsoft.com/office/drawing/2014/main" id="{89DD52D7-E2A2-449F-B6CB-3A2C3B37469E}"/>
            </a:ext>
          </a:extLst>
        </xdr:cNvPr>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95" name="フローチャート: 判断 294">
          <a:extLst>
            <a:ext uri="{FF2B5EF4-FFF2-40B4-BE49-F238E27FC236}">
              <a16:creationId xmlns:a16="http://schemas.microsoft.com/office/drawing/2014/main" id="{0186CF2E-55AC-45B9-A53C-AEED872950BA}"/>
            </a:ext>
          </a:extLst>
        </xdr:cNvPr>
        <xdr:cNvSpPr/>
      </xdr:nvSpPr>
      <xdr:spPr>
        <a:xfrm>
          <a:off x="2857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96" name="フローチャート: 判断 295">
          <a:extLst>
            <a:ext uri="{FF2B5EF4-FFF2-40B4-BE49-F238E27FC236}">
              <a16:creationId xmlns:a16="http://schemas.microsoft.com/office/drawing/2014/main" id="{79BDC00F-3C60-4DC9-ACDC-56880F466688}"/>
            </a:ext>
          </a:extLst>
        </xdr:cNvPr>
        <xdr:cNvSpPr/>
      </xdr:nvSpPr>
      <xdr:spPr>
        <a:xfrm>
          <a:off x="1968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97" name="フローチャート: 判断 296">
          <a:extLst>
            <a:ext uri="{FF2B5EF4-FFF2-40B4-BE49-F238E27FC236}">
              <a16:creationId xmlns:a16="http://schemas.microsoft.com/office/drawing/2014/main" id="{5413E6CF-8D34-4ECB-B08C-E5386ED9D651}"/>
            </a:ext>
          </a:extLst>
        </xdr:cNvPr>
        <xdr:cNvSpPr/>
      </xdr:nvSpPr>
      <xdr:spPr>
        <a:xfrm>
          <a:off x="1079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48DAE8B3-7636-47B3-9FFB-6FDDCE52F88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1C2C003B-DE8A-4474-99B9-622DCB9B590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0E1BE55-A972-4432-93BE-7B66C00D266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1CAB320-1EA4-46A4-B40C-B4BDF32BFDA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F914977-C228-4EB0-B479-6F9FE48CD59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19957</xdr:rowOff>
    </xdr:from>
    <xdr:to>
      <xdr:col>24</xdr:col>
      <xdr:colOff>114300</xdr:colOff>
      <xdr:row>81</xdr:row>
      <xdr:rowOff>121557</xdr:rowOff>
    </xdr:to>
    <xdr:sp macro="" textlink="">
      <xdr:nvSpPr>
        <xdr:cNvPr id="303" name="楕円 302">
          <a:extLst>
            <a:ext uri="{FF2B5EF4-FFF2-40B4-BE49-F238E27FC236}">
              <a16:creationId xmlns:a16="http://schemas.microsoft.com/office/drawing/2014/main" id="{4FDDABF8-EAB4-4DCF-8481-E1091DDC65C6}"/>
            </a:ext>
          </a:extLst>
        </xdr:cNvPr>
        <xdr:cNvSpPr/>
      </xdr:nvSpPr>
      <xdr:spPr>
        <a:xfrm>
          <a:off x="4584700" y="1390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42834</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82384EC8-ED6E-4470-8632-80A41799164B}"/>
            </a:ext>
          </a:extLst>
        </xdr:cNvPr>
        <xdr:cNvSpPr txBox="1"/>
      </xdr:nvSpPr>
      <xdr:spPr>
        <a:xfrm>
          <a:off x="4673600" y="13758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155484</xdr:rowOff>
    </xdr:from>
    <xdr:to>
      <xdr:col>20</xdr:col>
      <xdr:colOff>38100</xdr:colOff>
      <xdr:row>81</xdr:row>
      <xdr:rowOff>85634</xdr:rowOff>
    </xdr:to>
    <xdr:sp macro="" textlink="">
      <xdr:nvSpPr>
        <xdr:cNvPr id="305" name="楕円 304">
          <a:extLst>
            <a:ext uri="{FF2B5EF4-FFF2-40B4-BE49-F238E27FC236}">
              <a16:creationId xmlns:a16="http://schemas.microsoft.com/office/drawing/2014/main" id="{73D3A962-3CD0-4A32-9716-495E1F8AF6F7}"/>
            </a:ext>
          </a:extLst>
        </xdr:cNvPr>
        <xdr:cNvSpPr/>
      </xdr:nvSpPr>
      <xdr:spPr>
        <a:xfrm>
          <a:off x="3746500" y="1387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34834</xdr:rowOff>
    </xdr:from>
    <xdr:to>
      <xdr:col>24</xdr:col>
      <xdr:colOff>63500</xdr:colOff>
      <xdr:row>81</xdr:row>
      <xdr:rowOff>70757</xdr:rowOff>
    </xdr:to>
    <xdr:cxnSp macro="">
      <xdr:nvCxnSpPr>
        <xdr:cNvPr id="306" name="直線コネクタ 305">
          <a:extLst>
            <a:ext uri="{FF2B5EF4-FFF2-40B4-BE49-F238E27FC236}">
              <a16:creationId xmlns:a16="http://schemas.microsoft.com/office/drawing/2014/main" id="{C654320C-FFF2-44D6-AFB3-42282580FD15}"/>
            </a:ext>
          </a:extLst>
        </xdr:cNvPr>
        <xdr:cNvCxnSpPr/>
      </xdr:nvCxnSpPr>
      <xdr:spPr>
        <a:xfrm>
          <a:off x="3797300" y="1392228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124461</xdr:rowOff>
    </xdr:from>
    <xdr:to>
      <xdr:col>15</xdr:col>
      <xdr:colOff>101600</xdr:colOff>
      <xdr:row>81</xdr:row>
      <xdr:rowOff>54611</xdr:rowOff>
    </xdr:to>
    <xdr:sp macro="" textlink="">
      <xdr:nvSpPr>
        <xdr:cNvPr id="307" name="楕円 306">
          <a:extLst>
            <a:ext uri="{FF2B5EF4-FFF2-40B4-BE49-F238E27FC236}">
              <a16:creationId xmlns:a16="http://schemas.microsoft.com/office/drawing/2014/main" id="{5BF0C14E-39FD-4807-9A90-3BBA2CD10C35}"/>
            </a:ext>
          </a:extLst>
        </xdr:cNvPr>
        <xdr:cNvSpPr/>
      </xdr:nvSpPr>
      <xdr:spPr>
        <a:xfrm>
          <a:off x="2857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3811</xdr:rowOff>
    </xdr:from>
    <xdr:to>
      <xdr:col>19</xdr:col>
      <xdr:colOff>177800</xdr:colOff>
      <xdr:row>81</xdr:row>
      <xdr:rowOff>34834</xdr:rowOff>
    </xdr:to>
    <xdr:cxnSp macro="">
      <xdr:nvCxnSpPr>
        <xdr:cNvPr id="308" name="直線コネクタ 307">
          <a:extLst>
            <a:ext uri="{FF2B5EF4-FFF2-40B4-BE49-F238E27FC236}">
              <a16:creationId xmlns:a16="http://schemas.microsoft.com/office/drawing/2014/main" id="{8214769D-2E28-4A69-BE21-DEAE37002A24}"/>
            </a:ext>
          </a:extLst>
        </xdr:cNvPr>
        <xdr:cNvCxnSpPr/>
      </xdr:nvCxnSpPr>
      <xdr:spPr>
        <a:xfrm>
          <a:off x="2908300" y="13891261"/>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88537</xdr:rowOff>
    </xdr:from>
    <xdr:to>
      <xdr:col>10</xdr:col>
      <xdr:colOff>165100</xdr:colOff>
      <xdr:row>81</xdr:row>
      <xdr:rowOff>18687</xdr:rowOff>
    </xdr:to>
    <xdr:sp macro="" textlink="">
      <xdr:nvSpPr>
        <xdr:cNvPr id="309" name="楕円 308">
          <a:extLst>
            <a:ext uri="{FF2B5EF4-FFF2-40B4-BE49-F238E27FC236}">
              <a16:creationId xmlns:a16="http://schemas.microsoft.com/office/drawing/2014/main" id="{5816AC10-CB4A-49CA-9F0F-F44F45666C4B}"/>
            </a:ext>
          </a:extLst>
        </xdr:cNvPr>
        <xdr:cNvSpPr/>
      </xdr:nvSpPr>
      <xdr:spPr>
        <a:xfrm>
          <a:off x="1968500" y="138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139337</xdr:rowOff>
    </xdr:from>
    <xdr:to>
      <xdr:col>15</xdr:col>
      <xdr:colOff>50800</xdr:colOff>
      <xdr:row>81</xdr:row>
      <xdr:rowOff>3811</xdr:rowOff>
    </xdr:to>
    <xdr:cxnSp macro="">
      <xdr:nvCxnSpPr>
        <xdr:cNvPr id="310" name="直線コネクタ 309">
          <a:extLst>
            <a:ext uri="{FF2B5EF4-FFF2-40B4-BE49-F238E27FC236}">
              <a16:creationId xmlns:a16="http://schemas.microsoft.com/office/drawing/2014/main" id="{92053531-1537-4CD3-9E1A-A770C36573D4}"/>
            </a:ext>
          </a:extLst>
        </xdr:cNvPr>
        <xdr:cNvCxnSpPr/>
      </xdr:nvCxnSpPr>
      <xdr:spPr>
        <a:xfrm>
          <a:off x="2019300" y="1385533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52614</xdr:rowOff>
    </xdr:from>
    <xdr:to>
      <xdr:col>6</xdr:col>
      <xdr:colOff>38100</xdr:colOff>
      <xdr:row>80</xdr:row>
      <xdr:rowOff>154214</xdr:rowOff>
    </xdr:to>
    <xdr:sp macro="" textlink="">
      <xdr:nvSpPr>
        <xdr:cNvPr id="311" name="楕円 310">
          <a:extLst>
            <a:ext uri="{FF2B5EF4-FFF2-40B4-BE49-F238E27FC236}">
              <a16:creationId xmlns:a16="http://schemas.microsoft.com/office/drawing/2014/main" id="{41353583-3418-459B-BBC5-7A60C9456D7B}"/>
            </a:ext>
          </a:extLst>
        </xdr:cNvPr>
        <xdr:cNvSpPr/>
      </xdr:nvSpPr>
      <xdr:spPr>
        <a:xfrm>
          <a:off x="1079500" y="137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103414</xdr:rowOff>
    </xdr:from>
    <xdr:to>
      <xdr:col>10</xdr:col>
      <xdr:colOff>114300</xdr:colOff>
      <xdr:row>80</xdr:row>
      <xdr:rowOff>139337</xdr:rowOff>
    </xdr:to>
    <xdr:cxnSp macro="">
      <xdr:nvCxnSpPr>
        <xdr:cNvPr id="312" name="直線コネクタ 311">
          <a:extLst>
            <a:ext uri="{FF2B5EF4-FFF2-40B4-BE49-F238E27FC236}">
              <a16:creationId xmlns:a16="http://schemas.microsoft.com/office/drawing/2014/main" id="{8218A893-BEA3-41E2-974A-964B0C68F224}"/>
            </a:ext>
          </a:extLst>
        </xdr:cNvPr>
        <xdr:cNvCxnSpPr/>
      </xdr:nvCxnSpPr>
      <xdr:spPr>
        <a:xfrm>
          <a:off x="1130300" y="138194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76761</xdr:rowOff>
    </xdr:from>
    <xdr:ext cx="405111" cy="259045"/>
    <xdr:sp macro="" textlink="">
      <xdr:nvSpPr>
        <xdr:cNvPr id="313" name="n_1aveValue【福祉施設】&#10;有形固定資産減価償却率">
          <a:extLst>
            <a:ext uri="{FF2B5EF4-FFF2-40B4-BE49-F238E27FC236}">
              <a16:creationId xmlns:a16="http://schemas.microsoft.com/office/drawing/2014/main" id="{DFE8B427-516E-41BD-8E60-7BFE91DC6831}"/>
            </a:ext>
          </a:extLst>
        </xdr:cNvPr>
        <xdr:cNvSpPr txBox="1"/>
      </xdr:nvSpPr>
      <xdr:spPr>
        <a:xfrm>
          <a:off x="35820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37572</xdr:rowOff>
    </xdr:from>
    <xdr:ext cx="405111" cy="259045"/>
    <xdr:sp macro="" textlink="">
      <xdr:nvSpPr>
        <xdr:cNvPr id="314" name="n_2aveValue【福祉施設】&#10;有形固定資産減価償却率">
          <a:extLst>
            <a:ext uri="{FF2B5EF4-FFF2-40B4-BE49-F238E27FC236}">
              <a16:creationId xmlns:a16="http://schemas.microsoft.com/office/drawing/2014/main" id="{EF672DE6-154A-4E4C-A8F5-61543FD4FA3F}"/>
            </a:ext>
          </a:extLst>
        </xdr:cNvPr>
        <xdr:cNvSpPr txBox="1"/>
      </xdr:nvSpPr>
      <xdr:spPr>
        <a:xfrm>
          <a:off x="2705744" y="1426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35940</xdr:rowOff>
    </xdr:from>
    <xdr:ext cx="405111" cy="259045"/>
    <xdr:sp macro="" textlink="">
      <xdr:nvSpPr>
        <xdr:cNvPr id="315" name="n_3aveValue【福祉施設】&#10;有形固定資産減価償却率">
          <a:extLst>
            <a:ext uri="{FF2B5EF4-FFF2-40B4-BE49-F238E27FC236}">
              <a16:creationId xmlns:a16="http://schemas.microsoft.com/office/drawing/2014/main" id="{77CC75A2-CF4C-4EC7-B708-FF3A8E594B17}"/>
            </a:ext>
          </a:extLst>
        </xdr:cNvPr>
        <xdr:cNvSpPr txBox="1"/>
      </xdr:nvSpPr>
      <xdr:spPr>
        <a:xfrm>
          <a:off x="1816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xdr:rowOff>
    </xdr:from>
    <xdr:ext cx="405111" cy="259045"/>
    <xdr:sp macro="" textlink="">
      <xdr:nvSpPr>
        <xdr:cNvPr id="316" name="n_4aveValue【福祉施設】&#10;有形固定資産減価償却率">
          <a:extLst>
            <a:ext uri="{FF2B5EF4-FFF2-40B4-BE49-F238E27FC236}">
              <a16:creationId xmlns:a16="http://schemas.microsoft.com/office/drawing/2014/main" id="{68EF9D9F-F23B-403D-B48C-EFE7DB55BC86}"/>
            </a:ext>
          </a:extLst>
        </xdr:cNvPr>
        <xdr:cNvSpPr txBox="1"/>
      </xdr:nvSpPr>
      <xdr:spPr>
        <a:xfrm>
          <a:off x="927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102161</xdr:rowOff>
    </xdr:from>
    <xdr:ext cx="405111" cy="259045"/>
    <xdr:sp macro="" textlink="">
      <xdr:nvSpPr>
        <xdr:cNvPr id="317" name="n_1mainValue【福祉施設】&#10;有形固定資産減価償却率">
          <a:extLst>
            <a:ext uri="{FF2B5EF4-FFF2-40B4-BE49-F238E27FC236}">
              <a16:creationId xmlns:a16="http://schemas.microsoft.com/office/drawing/2014/main" id="{8E8134D9-6691-4B9C-993D-450110143493}"/>
            </a:ext>
          </a:extLst>
        </xdr:cNvPr>
        <xdr:cNvSpPr txBox="1"/>
      </xdr:nvSpPr>
      <xdr:spPr>
        <a:xfrm>
          <a:off x="3582044" y="1364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318" name="n_2mainValue【福祉施設】&#10;有形固定資産減価償却率">
          <a:extLst>
            <a:ext uri="{FF2B5EF4-FFF2-40B4-BE49-F238E27FC236}">
              <a16:creationId xmlns:a16="http://schemas.microsoft.com/office/drawing/2014/main" id="{6D9DD421-5D50-4078-B236-724C45A81A3C}"/>
            </a:ext>
          </a:extLst>
        </xdr:cNvPr>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35214</xdr:rowOff>
    </xdr:from>
    <xdr:ext cx="405111" cy="259045"/>
    <xdr:sp macro="" textlink="">
      <xdr:nvSpPr>
        <xdr:cNvPr id="319" name="n_3mainValue【福祉施設】&#10;有形固定資産減価償却率">
          <a:extLst>
            <a:ext uri="{FF2B5EF4-FFF2-40B4-BE49-F238E27FC236}">
              <a16:creationId xmlns:a16="http://schemas.microsoft.com/office/drawing/2014/main" id="{6748E118-4B6D-4DEB-A78C-4D1C4835665D}"/>
            </a:ext>
          </a:extLst>
        </xdr:cNvPr>
        <xdr:cNvSpPr txBox="1"/>
      </xdr:nvSpPr>
      <xdr:spPr>
        <a:xfrm>
          <a:off x="18167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170741</xdr:rowOff>
    </xdr:from>
    <xdr:ext cx="405111" cy="259045"/>
    <xdr:sp macro="" textlink="">
      <xdr:nvSpPr>
        <xdr:cNvPr id="320" name="n_4mainValue【福祉施設】&#10;有形固定資産減価償却率">
          <a:extLst>
            <a:ext uri="{FF2B5EF4-FFF2-40B4-BE49-F238E27FC236}">
              <a16:creationId xmlns:a16="http://schemas.microsoft.com/office/drawing/2014/main" id="{D81311DF-9815-4F25-8C85-47E1DDC299B2}"/>
            </a:ext>
          </a:extLst>
        </xdr:cNvPr>
        <xdr:cNvSpPr txBox="1"/>
      </xdr:nvSpPr>
      <xdr:spPr>
        <a:xfrm>
          <a:off x="927744" y="135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F67B8837-31C3-467A-BC47-9C8E01A15A9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2E6DC8E1-F685-4D03-AE31-96DACD5A31C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97949A5F-7F06-4FD0-9FD3-FBE558D4887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E2413576-C920-4FDF-BF40-170BC31CAE4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90E7FDCE-1C92-48D3-BDC0-D3750EBF692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DCD82627-C49F-42E3-A9F8-4B745596404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CE34F0DF-EF1B-481D-97FB-C8504F769C2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2516F6DD-A907-48DC-A00F-5284C2AE20D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492BC06D-9DA0-4256-A2E6-55E9EA97581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73FC0CF4-4320-4660-9643-8B6760960E3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F84D7CAB-C11A-45AB-9EB9-56F1B0AB6765}"/>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D3990CE4-9434-4D7A-B4FE-C929DA9BB2BE}"/>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A7FF8CE3-02F8-4D3B-B9A7-45540E918FF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9CADFB8E-CB4A-40BC-9BC3-6EFB854EED5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834F992E-0AB5-4E90-88E9-0A1D9D7137EF}"/>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0A921D50-0D42-48C8-B28B-D93717E33D39}"/>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41A93264-7EE2-4943-A324-FC45F0631AF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DDA6656D-E444-4CB7-9D4D-4556FFEF9A5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4BF43135-EA6F-42CC-888E-3D0715F95F9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a:extLst>
            <a:ext uri="{FF2B5EF4-FFF2-40B4-BE49-F238E27FC236}">
              <a16:creationId xmlns:a16="http://schemas.microsoft.com/office/drawing/2014/main" id="{F03A146F-CCA6-4D63-8819-F936B9D11FA7}"/>
            </a:ext>
          </a:extLst>
        </xdr:cNvPr>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a:extLst>
            <a:ext uri="{FF2B5EF4-FFF2-40B4-BE49-F238E27FC236}">
              <a16:creationId xmlns:a16="http://schemas.microsoft.com/office/drawing/2014/main" id="{86AB9D98-1BDC-4BC2-9EE7-69BD7CEDD509}"/>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a:extLst>
            <a:ext uri="{FF2B5EF4-FFF2-40B4-BE49-F238E27FC236}">
              <a16:creationId xmlns:a16="http://schemas.microsoft.com/office/drawing/2014/main" id="{E6A17041-62AB-42D6-866A-436ADFF8F41B}"/>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a:extLst>
            <a:ext uri="{FF2B5EF4-FFF2-40B4-BE49-F238E27FC236}">
              <a16:creationId xmlns:a16="http://schemas.microsoft.com/office/drawing/2014/main" id="{2B308C78-393A-413D-A534-F1DEAE272657}"/>
            </a:ext>
          </a:extLst>
        </xdr:cNvPr>
        <xdr:cNvSpPr txBox="1"/>
      </xdr:nvSpPr>
      <xdr:spPr>
        <a:xfrm>
          <a:off x="105156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a:extLst>
            <a:ext uri="{FF2B5EF4-FFF2-40B4-BE49-F238E27FC236}">
              <a16:creationId xmlns:a16="http://schemas.microsoft.com/office/drawing/2014/main" id="{AF04019D-7290-4B2C-BF00-6A660A17AAAA}"/>
            </a:ext>
          </a:extLst>
        </xdr:cNvPr>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142891</xdr:rowOff>
    </xdr:from>
    <xdr:ext cx="469744" cy="259045"/>
    <xdr:sp macro="" textlink="">
      <xdr:nvSpPr>
        <xdr:cNvPr id="345" name="【福祉施設】&#10;一人当たり面積平均値テキスト">
          <a:extLst>
            <a:ext uri="{FF2B5EF4-FFF2-40B4-BE49-F238E27FC236}">
              <a16:creationId xmlns:a16="http://schemas.microsoft.com/office/drawing/2014/main" id="{641B0C07-CFD8-449A-BE33-1C302D4C1AF5}"/>
            </a:ext>
          </a:extLst>
        </xdr:cNvPr>
        <xdr:cNvSpPr txBox="1"/>
      </xdr:nvSpPr>
      <xdr:spPr>
        <a:xfrm>
          <a:off x="10515600" y="14201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a:extLst>
            <a:ext uri="{FF2B5EF4-FFF2-40B4-BE49-F238E27FC236}">
              <a16:creationId xmlns:a16="http://schemas.microsoft.com/office/drawing/2014/main" id="{49644A10-73F3-4C9D-A098-D7BCD57DC033}"/>
            </a:ext>
          </a:extLst>
        </xdr:cNvPr>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7" name="フローチャート: 判断 346">
          <a:extLst>
            <a:ext uri="{FF2B5EF4-FFF2-40B4-BE49-F238E27FC236}">
              <a16:creationId xmlns:a16="http://schemas.microsoft.com/office/drawing/2014/main" id="{5120EDEF-6E4F-4880-A254-1790DDE8941D}"/>
            </a:ext>
          </a:extLst>
        </xdr:cNvPr>
        <xdr:cNvSpPr/>
      </xdr:nvSpPr>
      <xdr:spPr>
        <a:xfrm>
          <a:off x="958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48" name="フローチャート: 判断 347">
          <a:extLst>
            <a:ext uri="{FF2B5EF4-FFF2-40B4-BE49-F238E27FC236}">
              <a16:creationId xmlns:a16="http://schemas.microsoft.com/office/drawing/2014/main" id="{758B6D0E-34C6-467F-9648-146DE8CB8AE3}"/>
            </a:ext>
          </a:extLst>
        </xdr:cNvPr>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49" name="フローチャート: 判断 348">
          <a:extLst>
            <a:ext uri="{FF2B5EF4-FFF2-40B4-BE49-F238E27FC236}">
              <a16:creationId xmlns:a16="http://schemas.microsoft.com/office/drawing/2014/main" id="{65298EE0-67E3-44C5-8B23-904FBBB4B87D}"/>
            </a:ext>
          </a:extLst>
        </xdr:cNvPr>
        <xdr:cNvSpPr/>
      </xdr:nvSpPr>
      <xdr:spPr>
        <a:xfrm>
          <a:off x="7810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a:extLst>
            <a:ext uri="{FF2B5EF4-FFF2-40B4-BE49-F238E27FC236}">
              <a16:creationId xmlns:a16="http://schemas.microsoft.com/office/drawing/2014/main" id="{B9E13A96-AD81-4968-A1DF-46B85D15DFAB}"/>
            </a:ext>
          </a:extLst>
        </xdr:cNvPr>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25B97B5-433E-4BCE-A478-EBC186DEA41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2957EE94-C4B5-472A-8ED7-1F55EA19F8E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5447931B-32DC-4187-A633-4EB675C23A9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33B772A9-8A94-4D5B-8BB9-63D15788497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C8574DE5-33CA-428E-9AE2-5B4B15E9795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158750</xdr:rowOff>
    </xdr:from>
    <xdr:to>
      <xdr:col>55</xdr:col>
      <xdr:colOff>50800</xdr:colOff>
      <xdr:row>81</xdr:row>
      <xdr:rowOff>88900</xdr:rowOff>
    </xdr:to>
    <xdr:sp macro="" textlink="">
      <xdr:nvSpPr>
        <xdr:cNvPr id="356" name="楕円 355">
          <a:extLst>
            <a:ext uri="{FF2B5EF4-FFF2-40B4-BE49-F238E27FC236}">
              <a16:creationId xmlns:a16="http://schemas.microsoft.com/office/drawing/2014/main" id="{DE890A66-EA57-423C-9C72-66E48131BBC5}"/>
            </a:ext>
          </a:extLst>
        </xdr:cNvPr>
        <xdr:cNvSpPr/>
      </xdr:nvSpPr>
      <xdr:spPr>
        <a:xfrm>
          <a:off x="104267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10177</xdr:rowOff>
    </xdr:from>
    <xdr:ext cx="469744" cy="259045"/>
    <xdr:sp macro="" textlink="">
      <xdr:nvSpPr>
        <xdr:cNvPr id="357" name="【福祉施設】&#10;一人当たり面積該当値テキスト">
          <a:extLst>
            <a:ext uri="{FF2B5EF4-FFF2-40B4-BE49-F238E27FC236}">
              <a16:creationId xmlns:a16="http://schemas.microsoft.com/office/drawing/2014/main" id="{A1FB6ECC-3BE1-4DAC-A33E-C3C5DC07F6F8}"/>
            </a:ext>
          </a:extLst>
        </xdr:cNvPr>
        <xdr:cNvSpPr txBox="1"/>
      </xdr:nvSpPr>
      <xdr:spPr>
        <a:xfrm>
          <a:off x="10515600" y="1372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153036</xdr:rowOff>
    </xdr:from>
    <xdr:to>
      <xdr:col>50</xdr:col>
      <xdr:colOff>165100</xdr:colOff>
      <xdr:row>81</xdr:row>
      <xdr:rowOff>83186</xdr:rowOff>
    </xdr:to>
    <xdr:sp macro="" textlink="">
      <xdr:nvSpPr>
        <xdr:cNvPr id="358" name="楕円 357">
          <a:extLst>
            <a:ext uri="{FF2B5EF4-FFF2-40B4-BE49-F238E27FC236}">
              <a16:creationId xmlns:a16="http://schemas.microsoft.com/office/drawing/2014/main" id="{D05FB70F-0D15-44A2-B447-F9BF450C5C6C}"/>
            </a:ext>
          </a:extLst>
        </xdr:cNvPr>
        <xdr:cNvSpPr/>
      </xdr:nvSpPr>
      <xdr:spPr>
        <a:xfrm>
          <a:off x="9588500" y="1386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32386</xdr:rowOff>
    </xdr:from>
    <xdr:to>
      <xdr:col>55</xdr:col>
      <xdr:colOff>0</xdr:colOff>
      <xdr:row>81</xdr:row>
      <xdr:rowOff>38100</xdr:rowOff>
    </xdr:to>
    <xdr:cxnSp macro="">
      <xdr:nvCxnSpPr>
        <xdr:cNvPr id="359" name="直線コネクタ 358">
          <a:extLst>
            <a:ext uri="{FF2B5EF4-FFF2-40B4-BE49-F238E27FC236}">
              <a16:creationId xmlns:a16="http://schemas.microsoft.com/office/drawing/2014/main" id="{2CE33DD0-5606-40EF-A1E3-1CEE81C59114}"/>
            </a:ext>
          </a:extLst>
        </xdr:cNvPr>
        <xdr:cNvCxnSpPr/>
      </xdr:nvCxnSpPr>
      <xdr:spPr>
        <a:xfrm>
          <a:off x="9639300" y="1391983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141605</xdr:rowOff>
    </xdr:from>
    <xdr:to>
      <xdr:col>46</xdr:col>
      <xdr:colOff>38100</xdr:colOff>
      <xdr:row>81</xdr:row>
      <xdr:rowOff>71755</xdr:rowOff>
    </xdr:to>
    <xdr:sp macro="" textlink="">
      <xdr:nvSpPr>
        <xdr:cNvPr id="360" name="楕円 359">
          <a:extLst>
            <a:ext uri="{FF2B5EF4-FFF2-40B4-BE49-F238E27FC236}">
              <a16:creationId xmlns:a16="http://schemas.microsoft.com/office/drawing/2014/main" id="{4E33E945-427B-4554-BD6E-6AF4499894DE}"/>
            </a:ext>
          </a:extLst>
        </xdr:cNvPr>
        <xdr:cNvSpPr/>
      </xdr:nvSpPr>
      <xdr:spPr>
        <a:xfrm>
          <a:off x="8699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20955</xdr:rowOff>
    </xdr:from>
    <xdr:to>
      <xdr:col>50</xdr:col>
      <xdr:colOff>114300</xdr:colOff>
      <xdr:row>81</xdr:row>
      <xdr:rowOff>32386</xdr:rowOff>
    </xdr:to>
    <xdr:cxnSp macro="">
      <xdr:nvCxnSpPr>
        <xdr:cNvPr id="361" name="直線コネクタ 360">
          <a:extLst>
            <a:ext uri="{FF2B5EF4-FFF2-40B4-BE49-F238E27FC236}">
              <a16:creationId xmlns:a16="http://schemas.microsoft.com/office/drawing/2014/main" id="{58AAC419-BE05-4E24-AEF3-802AA11F87DA}"/>
            </a:ext>
          </a:extLst>
        </xdr:cNvPr>
        <xdr:cNvCxnSpPr/>
      </xdr:nvCxnSpPr>
      <xdr:spPr>
        <a:xfrm>
          <a:off x="8750300" y="1390840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130175</xdr:rowOff>
    </xdr:from>
    <xdr:to>
      <xdr:col>41</xdr:col>
      <xdr:colOff>101600</xdr:colOff>
      <xdr:row>81</xdr:row>
      <xdr:rowOff>60325</xdr:rowOff>
    </xdr:to>
    <xdr:sp macro="" textlink="">
      <xdr:nvSpPr>
        <xdr:cNvPr id="362" name="楕円 361">
          <a:extLst>
            <a:ext uri="{FF2B5EF4-FFF2-40B4-BE49-F238E27FC236}">
              <a16:creationId xmlns:a16="http://schemas.microsoft.com/office/drawing/2014/main" id="{1647B077-5112-49D1-9B1D-009C565C88F6}"/>
            </a:ext>
          </a:extLst>
        </xdr:cNvPr>
        <xdr:cNvSpPr/>
      </xdr:nvSpPr>
      <xdr:spPr>
        <a:xfrm>
          <a:off x="7810500" y="138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9525</xdr:rowOff>
    </xdr:from>
    <xdr:to>
      <xdr:col>45</xdr:col>
      <xdr:colOff>177800</xdr:colOff>
      <xdr:row>81</xdr:row>
      <xdr:rowOff>20955</xdr:rowOff>
    </xdr:to>
    <xdr:cxnSp macro="">
      <xdr:nvCxnSpPr>
        <xdr:cNvPr id="363" name="直線コネクタ 362">
          <a:extLst>
            <a:ext uri="{FF2B5EF4-FFF2-40B4-BE49-F238E27FC236}">
              <a16:creationId xmlns:a16="http://schemas.microsoft.com/office/drawing/2014/main" id="{7BB28A3A-0D5F-44FC-A400-C66F6853410B}"/>
            </a:ext>
          </a:extLst>
        </xdr:cNvPr>
        <xdr:cNvCxnSpPr/>
      </xdr:nvCxnSpPr>
      <xdr:spPr>
        <a:xfrm>
          <a:off x="7861300" y="138969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113030</xdr:rowOff>
    </xdr:from>
    <xdr:to>
      <xdr:col>36</xdr:col>
      <xdr:colOff>165100</xdr:colOff>
      <xdr:row>81</xdr:row>
      <xdr:rowOff>43180</xdr:rowOff>
    </xdr:to>
    <xdr:sp macro="" textlink="">
      <xdr:nvSpPr>
        <xdr:cNvPr id="364" name="楕円 363">
          <a:extLst>
            <a:ext uri="{FF2B5EF4-FFF2-40B4-BE49-F238E27FC236}">
              <a16:creationId xmlns:a16="http://schemas.microsoft.com/office/drawing/2014/main" id="{A8FFF956-A875-4458-8D5D-4D47C4EB7072}"/>
            </a:ext>
          </a:extLst>
        </xdr:cNvPr>
        <xdr:cNvSpPr/>
      </xdr:nvSpPr>
      <xdr:spPr>
        <a:xfrm>
          <a:off x="6921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163830</xdr:rowOff>
    </xdr:from>
    <xdr:to>
      <xdr:col>41</xdr:col>
      <xdr:colOff>50800</xdr:colOff>
      <xdr:row>81</xdr:row>
      <xdr:rowOff>9525</xdr:rowOff>
    </xdr:to>
    <xdr:cxnSp macro="">
      <xdr:nvCxnSpPr>
        <xdr:cNvPr id="365" name="直線コネクタ 364">
          <a:extLst>
            <a:ext uri="{FF2B5EF4-FFF2-40B4-BE49-F238E27FC236}">
              <a16:creationId xmlns:a16="http://schemas.microsoft.com/office/drawing/2014/main" id="{9D3795A5-A986-415B-B5AF-B58D31C8FD16}"/>
            </a:ext>
          </a:extLst>
        </xdr:cNvPr>
        <xdr:cNvCxnSpPr/>
      </xdr:nvCxnSpPr>
      <xdr:spPr>
        <a:xfrm>
          <a:off x="6972300" y="138798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137177</xdr:rowOff>
    </xdr:from>
    <xdr:ext cx="469744" cy="259045"/>
    <xdr:sp macro="" textlink="">
      <xdr:nvSpPr>
        <xdr:cNvPr id="366" name="n_1aveValue【福祉施設】&#10;一人当たり面積">
          <a:extLst>
            <a:ext uri="{FF2B5EF4-FFF2-40B4-BE49-F238E27FC236}">
              <a16:creationId xmlns:a16="http://schemas.microsoft.com/office/drawing/2014/main" id="{19EBA3FC-361A-4F5B-97F8-C4BC3A54B0D8}"/>
            </a:ext>
          </a:extLst>
        </xdr:cNvPr>
        <xdr:cNvSpPr txBox="1"/>
      </xdr:nvSpPr>
      <xdr:spPr>
        <a:xfrm>
          <a:off x="9391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148607</xdr:rowOff>
    </xdr:from>
    <xdr:ext cx="469744" cy="259045"/>
    <xdr:sp macro="" textlink="">
      <xdr:nvSpPr>
        <xdr:cNvPr id="367" name="n_2aveValue【福祉施設】&#10;一人当たり面積">
          <a:extLst>
            <a:ext uri="{FF2B5EF4-FFF2-40B4-BE49-F238E27FC236}">
              <a16:creationId xmlns:a16="http://schemas.microsoft.com/office/drawing/2014/main" id="{5CE2EDBA-86AA-43D7-A7F4-51695B61931E}"/>
            </a:ext>
          </a:extLst>
        </xdr:cNvPr>
        <xdr:cNvSpPr txBox="1"/>
      </xdr:nvSpPr>
      <xdr:spPr>
        <a:xfrm>
          <a:off x="8515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142891</xdr:rowOff>
    </xdr:from>
    <xdr:ext cx="469744" cy="259045"/>
    <xdr:sp macro="" textlink="">
      <xdr:nvSpPr>
        <xdr:cNvPr id="368" name="n_3aveValue【福祉施設】&#10;一人当たり面積">
          <a:extLst>
            <a:ext uri="{FF2B5EF4-FFF2-40B4-BE49-F238E27FC236}">
              <a16:creationId xmlns:a16="http://schemas.microsoft.com/office/drawing/2014/main" id="{DB6A3642-F9F4-44AE-9933-9F847200A31E}"/>
            </a:ext>
          </a:extLst>
        </xdr:cNvPr>
        <xdr:cNvSpPr txBox="1"/>
      </xdr:nvSpPr>
      <xdr:spPr>
        <a:xfrm>
          <a:off x="7626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69" name="n_4aveValue【福祉施設】&#10;一人当たり面積">
          <a:extLst>
            <a:ext uri="{FF2B5EF4-FFF2-40B4-BE49-F238E27FC236}">
              <a16:creationId xmlns:a16="http://schemas.microsoft.com/office/drawing/2014/main" id="{87059274-9BC0-4EC4-804F-E16F1988D020}"/>
            </a:ext>
          </a:extLst>
        </xdr:cNvPr>
        <xdr:cNvSpPr txBox="1"/>
      </xdr:nvSpPr>
      <xdr:spPr>
        <a:xfrm>
          <a:off x="6737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99713</xdr:rowOff>
    </xdr:from>
    <xdr:ext cx="469744" cy="259045"/>
    <xdr:sp macro="" textlink="">
      <xdr:nvSpPr>
        <xdr:cNvPr id="370" name="n_1mainValue【福祉施設】&#10;一人当たり面積">
          <a:extLst>
            <a:ext uri="{FF2B5EF4-FFF2-40B4-BE49-F238E27FC236}">
              <a16:creationId xmlns:a16="http://schemas.microsoft.com/office/drawing/2014/main" id="{D5962F80-9905-46AA-8732-BA654E08F256}"/>
            </a:ext>
          </a:extLst>
        </xdr:cNvPr>
        <xdr:cNvSpPr txBox="1"/>
      </xdr:nvSpPr>
      <xdr:spPr>
        <a:xfrm>
          <a:off x="9391727" y="1364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88282</xdr:rowOff>
    </xdr:from>
    <xdr:ext cx="469744" cy="259045"/>
    <xdr:sp macro="" textlink="">
      <xdr:nvSpPr>
        <xdr:cNvPr id="371" name="n_2mainValue【福祉施設】&#10;一人当たり面積">
          <a:extLst>
            <a:ext uri="{FF2B5EF4-FFF2-40B4-BE49-F238E27FC236}">
              <a16:creationId xmlns:a16="http://schemas.microsoft.com/office/drawing/2014/main" id="{769B06FC-AF6B-42BA-AC83-8B1E4A325470}"/>
            </a:ext>
          </a:extLst>
        </xdr:cNvPr>
        <xdr:cNvSpPr txBox="1"/>
      </xdr:nvSpPr>
      <xdr:spPr>
        <a:xfrm>
          <a:off x="8515427" y="1363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76852</xdr:rowOff>
    </xdr:from>
    <xdr:ext cx="469744" cy="259045"/>
    <xdr:sp macro="" textlink="">
      <xdr:nvSpPr>
        <xdr:cNvPr id="372" name="n_3mainValue【福祉施設】&#10;一人当たり面積">
          <a:extLst>
            <a:ext uri="{FF2B5EF4-FFF2-40B4-BE49-F238E27FC236}">
              <a16:creationId xmlns:a16="http://schemas.microsoft.com/office/drawing/2014/main" id="{465C3AE1-6EE8-45CF-BD9E-9695B2794B5F}"/>
            </a:ext>
          </a:extLst>
        </xdr:cNvPr>
        <xdr:cNvSpPr txBox="1"/>
      </xdr:nvSpPr>
      <xdr:spPr>
        <a:xfrm>
          <a:off x="7626427" y="1362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59707</xdr:rowOff>
    </xdr:from>
    <xdr:ext cx="469744" cy="259045"/>
    <xdr:sp macro="" textlink="">
      <xdr:nvSpPr>
        <xdr:cNvPr id="373" name="n_4mainValue【福祉施設】&#10;一人当たり面積">
          <a:extLst>
            <a:ext uri="{FF2B5EF4-FFF2-40B4-BE49-F238E27FC236}">
              <a16:creationId xmlns:a16="http://schemas.microsoft.com/office/drawing/2014/main" id="{B001223B-F8BE-450C-9883-F5CB84644F88}"/>
            </a:ext>
          </a:extLst>
        </xdr:cNvPr>
        <xdr:cNvSpPr txBox="1"/>
      </xdr:nvSpPr>
      <xdr:spPr>
        <a:xfrm>
          <a:off x="6737427" y="1360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606FDE92-3AAA-49C7-8646-4FDEDD6BF73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D8CF5C55-8319-4118-9E0F-445827E724A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B0BCC144-0657-46DC-9CC1-AAE661C01B8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E07A9A4A-67BA-4DF8-A44A-BE83B4556E9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5769CCA3-4DBC-460B-BC33-1A09FBD7B6E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483CAF8D-67F3-47AD-AC2B-FDC414E0E2B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F1183BDA-802B-4B76-8E58-ECC3397FE2F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3C659BF9-0696-4600-9FB0-CA0E82BB9D7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C5E8E475-4D0B-436D-A3DB-AB00C7BD9B5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BC624972-5BCD-4F0C-84C0-E7EAF98C3C3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19DBA2FA-9E75-4436-ADDF-18804EBD4E46}"/>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a:extLst>
            <a:ext uri="{FF2B5EF4-FFF2-40B4-BE49-F238E27FC236}">
              <a16:creationId xmlns:a16="http://schemas.microsoft.com/office/drawing/2014/main" id="{1D52F15D-84F4-4DCC-899F-59F3C1DD9872}"/>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a:extLst>
            <a:ext uri="{FF2B5EF4-FFF2-40B4-BE49-F238E27FC236}">
              <a16:creationId xmlns:a16="http://schemas.microsoft.com/office/drawing/2014/main" id="{6ECC0340-68D0-4B00-8693-54B65820A60E}"/>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a:extLst>
            <a:ext uri="{FF2B5EF4-FFF2-40B4-BE49-F238E27FC236}">
              <a16:creationId xmlns:a16="http://schemas.microsoft.com/office/drawing/2014/main" id="{63CF29EC-A664-47A0-A1E3-DA8DAC0A88DA}"/>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a:extLst>
            <a:ext uri="{FF2B5EF4-FFF2-40B4-BE49-F238E27FC236}">
              <a16:creationId xmlns:a16="http://schemas.microsoft.com/office/drawing/2014/main" id="{A68F3D62-FAC8-493F-BD33-D8048096023E}"/>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a:extLst>
            <a:ext uri="{FF2B5EF4-FFF2-40B4-BE49-F238E27FC236}">
              <a16:creationId xmlns:a16="http://schemas.microsoft.com/office/drawing/2014/main" id="{AF1139FD-B572-4EB4-BBAC-283F8C8AA549}"/>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a:extLst>
            <a:ext uri="{FF2B5EF4-FFF2-40B4-BE49-F238E27FC236}">
              <a16:creationId xmlns:a16="http://schemas.microsoft.com/office/drawing/2014/main" id="{3C9A8BEC-BCFE-42C3-9A46-CE84D4AA52C3}"/>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a:extLst>
            <a:ext uri="{FF2B5EF4-FFF2-40B4-BE49-F238E27FC236}">
              <a16:creationId xmlns:a16="http://schemas.microsoft.com/office/drawing/2014/main" id="{6539A87E-AD75-46F2-83F1-077EEFD54DAF}"/>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a:extLst>
            <a:ext uri="{FF2B5EF4-FFF2-40B4-BE49-F238E27FC236}">
              <a16:creationId xmlns:a16="http://schemas.microsoft.com/office/drawing/2014/main" id="{9E8EA798-E0DD-4252-8095-022F86D8A862}"/>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a:extLst>
            <a:ext uri="{FF2B5EF4-FFF2-40B4-BE49-F238E27FC236}">
              <a16:creationId xmlns:a16="http://schemas.microsoft.com/office/drawing/2014/main" id="{6045C0A7-0ED7-41C9-AEA5-7711897B6A72}"/>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a:extLst>
            <a:ext uri="{FF2B5EF4-FFF2-40B4-BE49-F238E27FC236}">
              <a16:creationId xmlns:a16="http://schemas.microsoft.com/office/drawing/2014/main" id="{D4229828-0722-4C0C-B741-AA461BA116D5}"/>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a:extLst>
            <a:ext uri="{FF2B5EF4-FFF2-40B4-BE49-F238E27FC236}">
              <a16:creationId xmlns:a16="http://schemas.microsoft.com/office/drawing/2014/main" id="{9D32A964-F476-456D-B5FA-057AC7151C6F}"/>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a:extLst>
            <a:ext uri="{FF2B5EF4-FFF2-40B4-BE49-F238E27FC236}">
              <a16:creationId xmlns:a16="http://schemas.microsoft.com/office/drawing/2014/main" id="{F0DB3EEE-9C3B-41B2-8882-FEBCF7777494}"/>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39B744A5-DF62-4938-92EB-5346DAFE50E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a:extLst>
            <a:ext uri="{FF2B5EF4-FFF2-40B4-BE49-F238E27FC236}">
              <a16:creationId xmlns:a16="http://schemas.microsoft.com/office/drawing/2014/main" id="{171861E9-F63A-46E3-81C5-E75745C514A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a:extLst>
            <a:ext uri="{FF2B5EF4-FFF2-40B4-BE49-F238E27FC236}">
              <a16:creationId xmlns:a16="http://schemas.microsoft.com/office/drawing/2014/main" id="{1098C80C-FCBB-486E-9C12-6A8764D5EB22}"/>
            </a:ext>
          </a:extLst>
        </xdr:cNvPr>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a:extLst>
            <a:ext uri="{FF2B5EF4-FFF2-40B4-BE49-F238E27FC236}">
              <a16:creationId xmlns:a16="http://schemas.microsoft.com/office/drawing/2014/main" id="{6C7BA907-222D-481F-B489-BACC85FED6CB}"/>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a:extLst>
            <a:ext uri="{FF2B5EF4-FFF2-40B4-BE49-F238E27FC236}">
              <a16:creationId xmlns:a16="http://schemas.microsoft.com/office/drawing/2014/main" id="{DC1FB534-4C9C-4728-89EB-30780B2E87E1}"/>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a:extLst>
            <a:ext uri="{FF2B5EF4-FFF2-40B4-BE49-F238E27FC236}">
              <a16:creationId xmlns:a16="http://schemas.microsoft.com/office/drawing/2014/main" id="{58EF4DA1-126D-4D2B-A465-38A1F9CDA3CB}"/>
            </a:ext>
          </a:extLst>
        </xdr:cNvPr>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a:extLst>
            <a:ext uri="{FF2B5EF4-FFF2-40B4-BE49-F238E27FC236}">
              <a16:creationId xmlns:a16="http://schemas.microsoft.com/office/drawing/2014/main" id="{457CDBBB-A488-43C9-BEFF-31AA1B9519A6}"/>
            </a:ext>
          </a:extLst>
        </xdr:cNvPr>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132822</xdr:rowOff>
    </xdr:from>
    <xdr:ext cx="405111" cy="259045"/>
    <xdr:sp macro="" textlink="">
      <xdr:nvSpPr>
        <xdr:cNvPr id="404" name="【市民会館】&#10;有形固定資産減価償却率平均値テキスト">
          <a:extLst>
            <a:ext uri="{FF2B5EF4-FFF2-40B4-BE49-F238E27FC236}">
              <a16:creationId xmlns:a16="http://schemas.microsoft.com/office/drawing/2014/main" id="{FAD01CE0-CBCA-47CE-8672-C019CEA26734}"/>
            </a:ext>
          </a:extLst>
        </xdr:cNvPr>
        <xdr:cNvSpPr txBox="1"/>
      </xdr:nvSpPr>
      <xdr:spPr>
        <a:xfrm>
          <a:off x="4673600" y="1796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a:extLst>
            <a:ext uri="{FF2B5EF4-FFF2-40B4-BE49-F238E27FC236}">
              <a16:creationId xmlns:a16="http://schemas.microsoft.com/office/drawing/2014/main" id="{36FC558A-BAE7-45C6-B184-3A137C8D1E30}"/>
            </a:ext>
          </a:extLst>
        </xdr:cNvPr>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6" name="フローチャート: 判断 405">
          <a:extLst>
            <a:ext uri="{FF2B5EF4-FFF2-40B4-BE49-F238E27FC236}">
              <a16:creationId xmlns:a16="http://schemas.microsoft.com/office/drawing/2014/main" id="{85242555-FB76-4193-8509-6DBB884C100E}"/>
            </a:ext>
          </a:extLst>
        </xdr:cNvPr>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407" name="フローチャート: 判断 406">
          <a:extLst>
            <a:ext uri="{FF2B5EF4-FFF2-40B4-BE49-F238E27FC236}">
              <a16:creationId xmlns:a16="http://schemas.microsoft.com/office/drawing/2014/main" id="{38CA3C86-F3CC-4176-A086-6F68D002E129}"/>
            </a:ext>
          </a:extLst>
        </xdr:cNvPr>
        <xdr:cNvSpPr/>
      </xdr:nvSpPr>
      <xdr:spPr>
        <a:xfrm>
          <a:off x="2857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08" name="フローチャート: 判断 407">
          <a:extLst>
            <a:ext uri="{FF2B5EF4-FFF2-40B4-BE49-F238E27FC236}">
              <a16:creationId xmlns:a16="http://schemas.microsoft.com/office/drawing/2014/main" id="{3B13673F-038D-4BB8-BC0B-973C4D1D29BF}"/>
            </a:ext>
          </a:extLst>
        </xdr:cNvPr>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409" name="フローチャート: 判断 408">
          <a:extLst>
            <a:ext uri="{FF2B5EF4-FFF2-40B4-BE49-F238E27FC236}">
              <a16:creationId xmlns:a16="http://schemas.microsoft.com/office/drawing/2014/main" id="{28B45C97-D40C-4F8C-B163-21F0E3FE29E9}"/>
            </a:ext>
          </a:extLst>
        </xdr:cNvPr>
        <xdr:cNvSpPr/>
      </xdr:nvSpPr>
      <xdr:spPr>
        <a:xfrm>
          <a:off x="1079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B74E5079-32EF-48A0-87A1-55F5568F9ED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886EFA0A-B814-457C-9163-939ACBC0FF6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6938DB37-28E7-4210-B353-D8C918AA2C1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A7EBBAC7-95CC-4988-BDD1-9392C472889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2FC11119-9420-4EF5-82AF-62338ED2692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48261</xdr:rowOff>
    </xdr:from>
    <xdr:to>
      <xdr:col>24</xdr:col>
      <xdr:colOff>114300</xdr:colOff>
      <xdr:row>104</xdr:row>
      <xdr:rowOff>149861</xdr:rowOff>
    </xdr:to>
    <xdr:sp macro="" textlink="">
      <xdr:nvSpPr>
        <xdr:cNvPr id="415" name="楕円 414">
          <a:extLst>
            <a:ext uri="{FF2B5EF4-FFF2-40B4-BE49-F238E27FC236}">
              <a16:creationId xmlns:a16="http://schemas.microsoft.com/office/drawing/2014/main" id="{71EF23FE-13FD-42AB-9E11-5291AD95D55B}"/>
            </a:ext>
          </a:extLst>
        </xdr:cNvPr>
        <xdr:cNvSpPr/>
      </xdr:nvSpPr>
      <xdr:spPr>
        <a:xfrm>
          <a:off x="45847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71138</xdr:rowOff>
    </xdr:from>
    <xdr:ext cx="405111" cy="259045"/>
    <xdr:sp macro="" textlink="">
      <xdr:nvSpPr>
        <xdr:cNvPr id="416" name="【市民会館】&#10;有形固定資産減価償却率該当値テキスト">
          <a:extLst>
            <a:ext uri="{FF2B5EF4-FFF2-40B4-BE49-F238E27FC236}">
              <a16:creationId xmlns:a16="http://schemas.microsoft.com/office/drawing/2014/main" id="{C5F460FD-BA19-483D-9CFF-19466724002A}"/>
            </a:ext>
          </a:extLst>
        </xdr:cNvPr>
        <xdr:cNvSpPr txBox="1"/>
      </xdr:nvSpPr>
      <xdr:spPr>
        <a:xfrm>
          <a:off x="4673600"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10705</xdr:rowOff>
    </xdr:from>
    <xdr:to>
      <xdr:col>20</xdr:col>
      <xdr:colOff>38100</xdr:colOff>
      <xdr:row>104</xdr:row>
      <xdr:rowOff>112305</xdr:rowOff>
    </xdr:to>
    <xdr:sp macro="" textlink="">
      <xdr:nvSpPr>
        <xdr:cNvPr id="417" name="楕円 416">
          <a:extLst>
            <a:ext uri="{FF2B5EF4-FFF2-40B4-BE49-F238E27FC236}">
              <a16:creationId xmlns:a16="http://schemas.microsoft.com/office/drawing/2014/main" id="{B8EFD059-40A3-42B6-A076-95065C376C42}"/>
            </a:ext>
          </a:extLst>
        </xdr:cNvPr>
        <xdr:cNvSpPr/>
      </xdr:nvSpPr>
      <xdr:spPr>
        <a:xfrm>
          <a:off x="37465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61505</xdr:rowOff>
    </xdr:from>
    <xdr:to>
      <xdr:col>24</xdr:col>
      <xdr:colOff>63500</xdr:colOff>
      <xdr:row>104</xdr:row>
      <xdr:rowOff>99061</xdr:rowOff>
    </xdr:to>
    <xdr:cxnSp macro="">
      <xdr:nvCxnSpPr>
        <xdr:cNvPr id="418" name="直線コネクタ 417">
          <a:extLst>
            <a:ext uri="{FF2B5EF4-FFF2-40B4-BE49-F238E27FC236}">
              <a16:creationId xmlns:a16="http://schemas.microsoft.com/office/drawing/2014/main" id="{E5F67E3C-3220-4A22-917F-C60B4996D412}"/>
            </a:ext>
          </a:extLst>
        </xdr:cNvPr>
        <xdr:cNvCxnSpPr/>
      </xdr:nvCxnSpPr>
      <xdr:spPr>
        <a:xfrm>
          <a:off x="3797300" y="17892305"/>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147864</xdr:rowOff>
    </xdr:from>
    <xdr:to>
      <xdr:col>15</xdr:col>
      <xdr:colOff>101600</xdr:colOff>
      <xdr:row>104</xdr:row>
      <xdr:rowOff>78014</xdr:rowOff>
    </xdr:to>
    <xdr:sp macro="" textlink="">
      <xdr:nvSpPr>
        <xdr:cNvPr id="419" name="楕円 418">
          <a:extLst>
            <a:ext uri="{FF2B5EF4-FFF2-40B4-BE49-F238E27FC236}">
              <a16:creationId xmlns:a16="http://schemas.microsoft.com/office/drawing/2014/main" id="{9F0B6521-7A7C-4EDA-8E9D-6629C9AF481A}"/>
            </a:ext>
          </a:extLst>
        </xdr:cNvPr>
        <xdr:cNvSpPr/>
      </xdr:nvSpPr>
      <xdr:spPr>
        <a:xfrm>
          <a:off x="28575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27214</xdr:rowOff>
    </xdr:from>
    <xdr:to>
      <xdr:col>19</xdr:col>
      <xdr:colOff>177800</xdr:colOff>
      <xdr:row>104</xdr:row>
      <xdr:rowOff>61505</xdr:rowOff>
    </xdr:to>
    <xdr:cxnSp macro="">
      <xdr:nvCxnSpPr>
        <xdr:cNvPr id="420" name="直線コネクタ 419">
          <a:extLst>
            <a:ext uri="{FF2B5EF4-FFF2-40B4-BE49-F238E27FC236}">
              <a16:creationId xmlns:a16="http://schemas.microsoft.com/office/drawing/2014/main" id="{B8BEA787-E005-499E-A33D-E5693F109173}"/>
            </a:ext>
          </a:extLst>
        </xdr:cNvPr>
        <xdr:cNvCxnSpPr/>
      </xdr:nvCxnSpPr>
      <xdr:spPr>
        <a:xfrm>
          <a:off x="2908300" y="178580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116839</xdr:rowOff>
    </xdr:from>
    <xdr:to>
      <xdr:col>10</xdr:col>
      <xdr:colOff>165100</xdr:colOff>
      <xdr:row>104</xdr:row>
      <xdr:rowOff>46989</xdr:rowOff>
    </xdr:to>
    <xdr:sp macro="" textlink="">
      <xdr:nvSpPr>
        <xdr:cNvPr id="421" name="楕円 420">
          <a:extLst>
            <a:ext uri="{FF2B5EF4-FFF2-40B4-BE49-F238E27FC236}">
              <a16:creationId xmlns:a16="http://schemas.microsoft.com/office/drawing/2014/main" id="{FFCB1660-EB54-4D66-A00A-591614AA94BB}"/>
            </a:ext>
          </a:extLst>
        </xdr:cNvPr>
        <xdr:cNvSpPr/>
      </xdr:nvSpPr>
      <xdr:spPr>
        <a:xfrm>
          <a:off x="1968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167639</xdr:rowOff>
    </xdr:from>
    <xdr:to>
      <xdr:col>15</xdr:col>
      <xdr:colOff>50800</xdr:colOff>
      <xdr:row>104</xdr:row>
      <xdr:rowOff>27214</xdr:rowOff>
    </xdr:to>
    <xdr:cxnSp macro="">
      <xdr:nvCxnSpPr>
        <xdr:cNvPr id="422" name="直線コネクタ 421">
          <a:extLst>
            <a:ext uri="{FF2B5EF4-FFF2-40B4-BE49-F238E27FC236}">
              <a16:creationId xmlns:a16="http://schemas.microsoft.com/office/drawing/2014/main" id="{45144875-54E3-4C04-BCE7-D295B22B29AD}"/>
            </a:ext>
          </a:extLst>
        </xdr:cNvPr>
        <xdr:cNvCxnSpPr/>
      </xdr:nvCxnSpPr>
      <xdr:spPr>
        <a:xfrm>
          <a:off x="2019300" y="1782698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80918</xdr:rowOff>
    </xdr:from>
    <xdr:to>
      <xdr:col>6</xdr:col>
      <xdr:colOff>38100</xdr:colOff>
      <xdr:row>104</xdr:row>
      <xdr:rowOff>11068</xdr:rowOff>
    </xdr:to>
    <xdr:sp macro="" textlink="">
      <xdr:nvSpPr>
        <xdr:cNvPr id="423" name="楕円 422">
          <a:extLst>
            <a:ext uri="{FF2B5EF4-FFF2-40B4-BE49-F238E27FC236}">
              <a16:creationId xmlns:a16="http://schemas.microsoft.com/office/drawing/2014/main" id="{7EB6961B-CDFF-49EC-9D9B-8765487AFA00}"/>
            </a:ext>
          </a:extLst>
        </xdr:cNvPr>
        <xdr:cNvSpPr/>
      </xdr:nvSpPr>
      <xdr:spPr>
        <a:xfrm>
          <a:off x="10795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131718</xdr:rowOff>
    </xdr:from>
    <xdr:to>
      <xdr:col>10</xdr:col>
      <xdr:colOff>114300</xdr:colOff>
      <xdr:row>103</xdr:row>
      <xdr:rowOff>167639</xdr:rowOff>
    </xdr:to>
    <xdr:cxnSp macro="">
      <xdr:nvCxnSpPr>
        <xdr:cNvPr id="424" name="直線コネクタ 423">
          <a:extLst>
            <a:ext uri="{FF2B5EF4-FFF2-40B4-BE49-F238E27FC236}">
              <a16:creationId xmlns:a16="http://schemas.microsoft.com/office/drawing/2014/main" id="{27308F00-518E-4923-90A0-1FB320EE07D9}"/>
            </a:ext>
          </a:extLst>
        </xdr:cNvPr>
        <xdr:cNvCxnSpPr/>
      </xdr:nvCxnSpPr>
      <xdr:spPr>
        <a:xfrm>
          <a:off x="1130300" y="1779106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72407</xdr:rowOff>
    </xdr:from>
    <xdr:ext cx="405111" cy="259045"/>
    <xdr:sp macro="" textlink="">
      <xdr:nvSpPr>
        <xdr:cNvPr id="425" name="n_1aveValue【市民会館】&#10;有形固定資産減価償却率">
          <a:extLst>
            <a:ext uri="{FF2B5EF4-FFF2-40B4-BE49-F238E27FC236}">
              <a16:creationId xmlns:a16="http://schemas.microsoft.com/office/drawing/2014/main" id="{374E5296-6DFE-4108-992C-E69453FB81A7}"/>
            </a:ext>
          </a:extLst>
        </xdr:cNvPr>
        <xdr:cNvSpPr txBox="1"/>
      </xdr:nvSpPr>
      <xdr:spPr>
        <a:xfrm>
          <a:off x="3582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82204</xdr:rowOff>
    </xdr:from>
    <xdr:ext cx="405111" cy="259045"/>
    <xdr:sp macro="" textlink="">
      <xdr:nvSpPr>
        <xdr:cNvPr id="426" name="n_2aveValue【市民会館】&#10;有形固定資産減価償却率">
          <a:extLst>
            <a:ext uri="{FF2B5EF4-FFF2-40B4-BE49-F238E27FC236}">
              <a16:creationId xmlns:a16="http://schemas.microsoft.com/office/drawing/2014/main" id="{82BD0F97-AE51-4466-8AE7-51DC632F8819}"/>
            </a:ext>
          </a:extLst>
        </xdr:cNvPr>
        <xdr:cNvSpPr txBox="1"/>
      </xdr:nvSpPr>
      <xdr:spPr>
        <a:xfrm>
          <a:off x="2705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59345</xdr:rowOff>
    </xdr:from>
    <xdr:ext cx="405111" cy="259045"/>
    <xdr:sp macro="" textlink="">
      <xdr:nvSpPr>
        <xdr:cNvPr id="427" name="n_3aveValue【市民会館】&#10;有形固定資産減価償却率">
          <a:extLst>
            <a:ext uri="{FF2B5EF4-FFF2-40B4-BE49-F238E27FC236}">
              <a16:creationId xmlns:a16="http://schemas.microsoft.com/office/drawing/2014/main" id="{79A2F0DE-BC30-4741-A644-DDD31A5DA714}"/>
            </a:ext>
          </a:extLst>
        </xdr:cNvPr>
        <xdr:cNvSpPr txBox="1"/>
      </xdr:nvSpPr>
      <xdr:spPr>
        <a:xfrm>
          <a:off x="1816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165479</xdr:rowOff>
    </xdr:from>
    <xdr:ext cx="405111" cy="259045"/>
    <xdr:sp macro="" textlink="">
      <xdr:nvSpPr>
        <xdr:cNvPr id="428" name="n_4aveValue【市民会館】&#10;有形固定資産減価償却率">
          <a:extLst>
            <a:ext uri="{FF2B5EF4-FFF2-40B4-BE49-F238E27FC236}">
              <a16:creationId xmlns:a16="http://schemas.microsoft.com/office/drawing/2014/main" id="{668E225F-7BDA-4F4A-B22B-474BA362970F}"/>
            </a:ext>
          </a:extLst>
        </xdr:cNvPr>
        <xdr:cNvSpPr txBox="1"/>
      </xdr:nvSpPr>
      <xdr:spPr>
        <a:xfrm>
          <a:off x="927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128832</xdr:rowOff>
    </xdr:from>
    <xdr:ext cx="405111" cy="259045"/>
    <xdr:sp macro="" textlink="">
      <xdr:nvSpPr>
        <xdr:cNvPr id="429" name="n_1mainValue【市民会館】&#10;有形固定資産減価償却率">
          <a:extLst>
            <a:ext uri="{FF2B5EF4-FFF2-40B4-BE49-F238E27FC236}">
              <a16:creationId xmlns:a16="http://schemas.microsoft.com/office/drawing/2014/main" id="{FCDE4814-813C-470F-94AD-8B7D3C73BFC1}"/>
            </a:ext>
          </a:extLst>
        </xdr:cNvPr>
        <xdr:cNvSpPr txBox="1"/>
      </xdr:nvSpPr>
      <xdr:spPr>
        <a:xfrm>
          <a:off x="35820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94541</xdr:rowOff>
    </xdr:from>
    <xdr:ext cx="405111" cy="259045"/>
    <xdr:sp macro="" textlink="">
      <xdr:nvSpPr>
        <xdr:cNvPr id="430" name="n_2mainValue【市民会館】&#10;有形固定資産減価償却率">
          <a:extLst>
            <a:ext uri="{FF2B5EF4-FFF2-40B4-BE49-F238E27FC236}">
              <a16:creationId xmlns:a16="http://schemas.microsoft.com/office/drawing/2014/main" id="{65C4C5A4-9D0D-4D3B-913D-44B3D6BA4ECB}"/>
            </a:ext>
          </a:extLst>
        </xdr:cNvPr>
        <xdr:cNvSpPr txBox="1"/>
      </xdr:nvSpPr>
      <xdr:spPr>
        <a:xfrm>
          <a:off x="2705744" y="1758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63516</xdr:rowOff>
    </xdr:from>
    <xdr:ext cx="405111" cy="259045"/>
    <xdr:sp macro="" textlink="">
      <xdr:nvSpPr>
        <xdr:cNvPr id="431" name="n_3mainValue【市民会館】&#10;有形固定資産減価償却率">
          <a:extLst>
            <a:ext uri="{FF2B5EF4-FFF2-40B4-BE49-F238E27FC236}">
              <a16:creationId xmlns:a16="http://schemas.microsoft.com/office/drawing/2014/main" id="{2474BFB6-04AE-4044-A24A-0529E8F1DC51}"/>
            </a:ext>
          </a:extLst>
        </xdr:cNvPr>
        <xdr:cNvSpPr txBox="1"/>
      </xdr:nvSpPr>
      <xdr:spPr>
        <a:xfrm>
          <a:off x="1816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27595</xdr:rowOff>
    </xdr:from>
    <xdr:ext cx="405111" cy="259045"/>
    <xdr:sp macro="" textlink="">
      <xdr:nvSpPr>
        <xdr:cNvPr id="432" name="n_4mainValue【市民会館】&#10;有形固定資産減価償却率">
          <a:extLst>
            <a:ext uri="{FF2B5EF4-FFF2-40B4-BE49-F238E27FC236}">
              <a16:creationId xmlns:a16="http://schemas.microsoft.com/office/drawing/2014/main" id="{9267D8D1-85DF-42C5-8BE6-440F2DC15879}"/>
            </a:ext>
          </a:extLst>
        </xdr:cNvPr>
        <xdr:cNvSpPr txBox="1"/>
      </xdr:nvSpPr>
      <xdr:spPr>
        <a:xfrm>
          <a:off x="927744" y="1751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70AE1B2C-6549-44F2-9779-1D322514B7E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897B9992-F706-4549-B0C9-5FD599CFB51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D0DF273B-9826-4CCF-B8AA-9007D1049B9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C1D86E10-0408-4F2E-96DD-E1B5B6866EE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B5E1130C-6BB5-40F3-9F33-8EDBC29CD10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29C94FAA-3B0C-49AB-8095-6F4EAD47654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B4E00996-463C-4C66-A0A1-AB46FAF9880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45492A24-BAA8-4E83-BCAC-1FB9C238B31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96BC4AFF-34BF-4D79-9C10-58E7D8F977D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95ADBECD-482B-4657-8F40-045BC442644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a:extLst>
            <a:ext uri="{FF2B5EF4-FFF2-40B4-BE49-F238E27FC236}">
              <a16:creationId xmlns:a16="http://schemas.microsoft.com/office/drawing/2014/main" id="{10FC4A85-B114-4559-95CC-E19201B848B1}"/>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a:extLst>
            <a:ext uri="{FF2B5EF4-FFF2-40B4-BE49-F238E27FC236}">
              <a16:creationId xmlns:a16="http://schemas.microsoft.com/office/drawing/2014/main" id="{E61FEF70-DEFA-4614-8833-A3C05CD35469}"/>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a:extLst>
            <a:ext uri="{FF2B5EF4-FFF2-40B4-BE49-F238E27FC236}">
              <a16:creationId xmlns:a16="http://schemas.microsoft.com/office/drawing/2014/main" id="{D3A7CF5B-1FAA-44E9-A9F5-981905440C34}"/>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a:extLst>
            <a:ext uri="{FF2B5EF4-FFF2-40B4-BE49-F238E27FC236}">
              <a16:creationId xmlns:a16="http://schemas.microsoft.com/office/drawing/2014/main" id="{CE796736-D0E8-4E8D-9046-CEE1BE3192A3}"/>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a:extLst>
            <a:ext uri="{FF2B5EF4-FFF2-40B4-BE49-F238E27FC236}">
              <a16:creationId xmlns:a16="http://schemas.microsoft.com/office/drawing/2014/main" id="{0FBFE4F3-7F96-4C63-9071-F552767AC067}"/>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a:extLst>
            <a:ext uri="{FF2B5EF4-FFF2-40B4-BE49-F238E27FC236}">
              <a16:creationId xmlns:a16="http://schemas.microsoft.com/office/drawing/2014/main" id="{FEC553B8-98FF-42CA-AFD8-094FB6EA54D6}"/>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a:extLst>
            <a:ext uri="{FF2B5EF4-FFF2-40B4-BE49-F238E27FC236}">
              <a16:creationId xmlns:a16="http://schemas.microsoft.com/office/drawing/2014/main" id="{B793C191-651E-4423-9EAA-C30B79B0031C}"/>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a:extLst>
            <a:ext uri="{FF2B5EF4-FFF2-40B4-BE49-F238E27FC236}">
              <a16:creationId xmlns:a16="http://schemas.microsoft.com/office/drawing/2014/main" id="{38768E90-0F73-43BD-B06F-C0C6EDFEE423}"/>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a:extLst>
            <a:ext uri="{FF2B5EF4-FFF2-40B4-BE49-F238E27FC236}">
              <a16:creationId xmlns:a16="http://schemas.microsoft.com/office/drawing/2014/main" id="{7AEEB7DD-75FD-40DE-89A8-71A010F373A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a:extLst>
            <a:ext uri="{FF2B5EF4-FFF2-40B4-BE49-F238E27FC236}">
              <a16:creationId xmlns:a16="http://schemas.microsoft.com/office/drawing/2014/main" id="{30176C31-5999-4990-B712-6551149718E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a:extLst>
            <a:ext uri="{FF2B5EF4-FFF2-40B4-BE49-F238E27FC236}">
              <a16:creationId xmlns:a16="http://schemas.microsoft.com/office/drawing/2014/main" id="{EE3BD986-655E-4FD4-87C7-21E1BD82C34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a:extLst>
            <a:ext uri="{FF2B5EF4-FFF2-40B4-BE49-F238E27FC236}">
              <a16:creationId xmlns:a16="http://schemas.microsoft.com/office/drawing/2014/main" id="{014B8D5E-1766-489B-8404-977369412A5A}"/>
            </a:ext>
          </a:extLst>
        </xdr:cNvPr>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a:extLst>
            <a:ext uri="{FF2B5EF4-FFF2-40B4-BE49-F238E27FC236}">
              <a16:creationId xmlns:a16="http://schemas.microsoft.com/office/drawing/2014/main" id="{2B6C7CAA-7080-460F-A8DB-5452E171A747}"/>
            </a:ext>
          </a:extLst>
        </xdr:cNvPr>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a:extLst>
            <a:ext uri="{FF2B5EF4-FFF2-40B4-BE49-F238E27FC236}">
              <a16:creationId xmlns:a16="http://schemas.microsoft.com/office/drawing/2014/main" id="{DBD15263-3F21-4483-ACDF-151588627E36}"/>
            </a:ext>
          </a:extLst>
        </xdr:cNvPr>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a:extLst>
            <a:ext uri="{FF2B5EF4-FFF2-40B4-BE49-F238E27FC236}">
              <a16:creationId xmlns:a16="http://schemas.microsoft.com/office/drawing/2014/main" id="{4F3991CF-DA38-445D-8239-91CF9A16DF46}"/>
            </a:ext>
          </a:extLst>
        </xdr:cNvPr>
        <xdr:cNvSpPr txBox="1"/>
      </xdr:nvSpPr>
      <xdr:spPr>
        <a:xfrm>
          <a:off x="10515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a:extLst>
            <a:ext uri="{FF2B5EF4-FFF2-40B4-BE49-F238E27FC236}">
              <a16:creationId xmlns:a16="http://schemas.microsoft.com/office/drawing/2014/main" id="{A13A5FB3-7C74-46AB-94A2-169B33B9F24C}"/>
            </a:ext>
          </a:extLst>
        </xdr:cNvPr>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67835</xdr:rowOff>
    </xdr:from>
    <xdr:ext cx="469744" cy="259045"/>
    <xdr:sp macro="" textlink="">
      <xdr:nvSpPr>
        <xdr:cNvPr id="459" name="【市民会館】&#10;一人当たり面積平均値テキスト">
          <a:extLst>
            <a:ext uri="{FF2B5EF4-FFF2-40B4-BE49-F238E27FC236}">
              <a16:creationId xmlns:a16="http://schemas.microsoft.com/office/drawing/2014/main" id="{10DB9820-20DF-4FCC-94E3-6D094A174026}"/>
            </a:ext>
          </a:extLst>
        </xdr:cNvPr>
        <xdr:cNvSpPr txBox="1"/>
      </xdr:nvSpPr>
      <xdr:spPr>
        <a:xfrm>
          <a:off x="10515600" y="1824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a:extLst>
            <a:ext uri="{FF2B5EF4-FFF2-40B4-BE49-F238E27FC236}">
              <a16:creationId xmlns:a16="http://schemas.microsoft.com/office/drawing/2014/main" id="{C25B9F57-A864-4026-993F-B9A9A45F1087}"/>
            </a:ext>
          </a:extLst>
        </xdr:cNvPr>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461" name="フローチャート: 判断 460">
          <a:extLst>
            <a:ext uri="{FF2B5EF4-FFF2-40B4-BE49-F238E27FC236}">
              <a16:creationId xmlns:a16="http://schemas.microsoft.com/office/drawing/2014/main" id="{97B2B67B-A7ED-4CB9-8D44-1E7458D8B55F}"/>
            </a:ext>
          </a:extLst>
        </xdr:cNvPr>
        <xdr:cNvSpPr/>
      </xdr:nvSpPr>
      <xdr:spPr>
        <a:xfrm>
          <a:off x="9588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462" name="フローチャート: 判断 461">
          <a:extLst>
            <a:ext uri="{FF2B5EF4-FFF2-40B4-BE49-F238E27FC236}">
              <a16:creationId xmlns:a16="http://schemas.microsoft.com/office/drawing/2014/main" id="{65707040-FE45-4D75-9D6A-69CD72FCEBCD}"/>
            </a:ext>
          </a:extLst>
        </xdr:cNvPr>
        <xdr:cNvSpPr/>
      </xdr:nvSpPr>
      <xdr:spPr>
        <a:xfrm>
          <a:off x="8699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463" name="フローチャート: 判断 462">
          <a:extLst>
            <a:ext uri="{FF2B5EF4-FFF2-40B4-BE49-F238E27FC236}">
              <a16:creationId xmlns:a16="http://schemas.microsoft.com/office/drawing/2014/main" id="{A5843AEF-24D7-494B-A95E-BEAD6F781468}"/>
            </a:ext>
          </a:extLst>
        </xdr:cNvPr>
        <xdr:cNvSpPr/>
      </xdr:nvSpPr>
      <xdr:spPr>
        <a:xfrm>
          <a:off x="7810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464" name="フローチャート: 判断 463">
          <a:extLst>
            <a:ext uri="{FF2B5EF4-FFF2-40B4-BE49-F238E27FC236}">
              <a16:creationId xmlns:a16="http://schemas.microsoft.com/office/drawing/2014/main" id="{FD9FCDD2-A114-4CA5-805A-AF40FC7FA59F}"/>
            </a:ext>
          </a:extLst>
        </xdr:cNvPr>
        <xdr:cNvSpPr/>
      </xdr:nvSpPr>
      <xdr:spPr>
        <a:xfrm>
          <a:off x="6921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D63DF3A3-8DBA-41CC-8271-8C5CC908938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BD5D54F-1922-4636-9329-1189F065809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73353943-16E6-4322-B858-1E2B72384E7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AAE938BC-4398-474D-86F2-6826E414C0F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4D7C7313-FAED-4A0F-8D5F-9B570AE2A82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50546</xdr:rowOff>
    </xdr:from>
    <xdr:to>
      <xdr:col>55</xdr:col>
      <xdr:colOff>50800</xdr:colOff>
      <xdr:row>104</xdr:row>
      <xdr:rowOff>152146</xdr:rowOff>
    </xdr:to>
    <xdr:sp macro="" textlink="">
      <xdr:nvSpPr>
        <xdr:cNvPr id="470" name="楕円 469">
          <a:extLst>
            <a:ext uri="{FF2B5EF4-FFF2-40B4-BE49-F238E27FC236}">
              <a16:creationId xmlns:a16="http://schemas.microsoft.com/office/drawing/2014/main" id="{98BA1106-E1D2-4708-AF9A-94D457BB7858}"/>
            </a:ext>
          </a:extLst>
        </xdr:cNvPr>
        <xdr:cNvSpPr/>
      </xdr:nvSpPr>
      <xdr:spPr>
        <a:xfrm>
          <a:off x="10426700" y="1788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73423</xdr:rowOff>
    </xdr:from>
    <xdr:ext cx="469744" cy="259045"/>
    <xdr:sp macro="" textlink="">
      <xdr:nvSpPr>
        <xdr:cNvPr id="471" name="【市民会館】&#10;一人当たり面積該当値テキスト">
          <a:extLst>
            <a:ext uri="{FF2B5EF4-FFF2-40B4-BE49-F238E27FC236}">
              <a16:creationId xmlns:a16="http://schemas.microsoft.com/office/drawing/2014/main" id="{92945E14-F46B-4B57-A42B-EAC8E75CD1D3}"/>
            </a:ext>
          </a:extLst>
        </xdr:cNvPr>
        <xdr:cNvSpPr txBox="1"/>
      </xdr:nvSpPr>
      <xdr:spPr>
        <a:xfrm>
          <a:off x="10515600" y="1773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45974</xdr:rowOff>
    </xdr:from>
    <xdr:to>
      <xdr:col>50</xdr:col>
      <xdr:colOff>165100</xdr:colOff>
      <xdr:row>104</xdr:row>
      <xdr:rowOff>147574</xdr:rowOff>
    </xdr:to>
    <xdr:sp macro="" textlink="">
      <xdr:nvSpPr>
        <xdr:cNvPr id="472" name="楕円 471">
          <a:extLst>
            <a:ext uri="{FF2B5EF4-FFF2-40B4-BE49-F238E27FC236}">
              <a16:creationId xmlns:a16="http://schemas.microsoft.com/office/drawing/2014/main" id="{559F903D-9947-4899-AC9F-FF221556BBF1}"/>
            </a:ext>
          </a:extLst>
        </xdr:cNvPr>
        <xdr:cNvSpPr/>
      </xdr:nvSpPr>
      <xdr:spPr>
        <a:xfrm>
          <a:off x="9588500" y="1787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96774</xdr:rowOff>
    </xdr:from>
    <xdr:to>
      <xdr:col>55</xdr:col>
      <xdr:colOff>0</xdr:colOff>
      <xdr:row>104</xdr:row>
      <xdr:rowOff>101346</xdr:rowOff>
    </xdr:to>
    <xdr:cxnSp macro="">
      <xdr:nvCxnSpPr>
        <xdr:cNvPr id="473" name="直線コネクタ 472">
          <a:extLst>
            <a:ext uri="{FF2B5EF4-FFF2-40B4-BE49-F238E27FC236}">
              <a16:creationId xmlns:a16="http://schemas.microsoft.com/office/drawing/2014/main" id="{DFC1281A-648C-4AAE-A6B9-A460E53CC1B5}"/>
            </a:ext>
          </a:extLst>
        </xdr:cNvPr>
        <xdr:cNvCxnSpPr/>
      </xdr:nvCxnSpPr>
      <xdr:spPr>
        <a:xfrm>
          <a:off x="9639300" y="1792757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39115</xdr:rowOff>
    </xdr:from>
    <xdr:to>
      <xdr:col>46</xdr:col>
      <xdr:colOff>38100</xdr:colOff>
      <xdr:row>104</xdr:row>
      <xdr:rowOff>140715</xdr:rowOff>
    </xdr:to>
    <xdr:sp macro="" textlink="">
      <xdr:nvSpPr>
        <xdr:cNvPr id="474" name="楕円 473">
          <a:extLst>
            <a:ext uri="{FF2B5EF4-FFF2-40B4-BE49-F238E27FC236}">
              <a16:creationId xmlns:a16="http://schemas.microsoft.com/office/drawing/2014/main" id="{C74BD8E6-2F1E-48A8-A6F8-BE297950EC23}"/>
            </a:ext>
          </a:extLst>
        </xdr:cNvPr>
        <xdr:cNvSpPr/>
      </xdr:nvSpPr>
      <xdr:spPr>
        <a:xfrm>
          <a:off x="8699500" y="1786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89915</xdr:rowOff>
    </xdr:from>
    <xdr:to>
      <xdr:col>50</xdr:col>
      <xdr:colOff>114300</xdr:colOff>
      <xdr:row>104</xdr:row>
      <xdr:rowOff>96774</xdr:rowOff>
    </xdr:to>
    <xdr:cxnSp macro="">
      <xdr:nvCxnSpPr>
        <xdr:cNvPr id="475" name="直線コネクタ 474">
          <a:extLst>
            <a:ext uri="{FF2B5EF4-FFF2-40B4-BE49-F238E27FC236}">
              <a16:creationId xmlns:a16="http://schemas.microsoft.com/office/drawing/2014/main" id="{351C171C-C197-48B6-B88F-405A2FFA2B3A}"/>
            </a:ext>
          </a:extLst>
        </xdr:cNvPr>
        <xdr:cNvCxnSpPr/>
      </xdr:nvCxnSpPr>
      <xdr:spPr>
        <a:xfrm>
          <a:off x="8750300" y="17920715"/>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27687</xdr:rowOff>
    </xdr:from>
    <xdr:to>
      <xdr:col>41</xdr:col>
      <xdr:colOff>101600</xdr:colOff>
      <xdr:row>104</xdr:row>
      <xdr:rowOff>129287</xdr:rowOff>
    </xdr:to>
    <xdr:sp macro="" textlink="">
      <xdr:nvSpPr>
        <xdr:cNvPr id="476" name="楕円 475">
          <a:extLst>
            <a:ext uri="{FF2B5EF4-FFF2-40B4-BE49-F238E27FC236}">
              <a16:creationId xmlns:a16="http://schemas.microsoft.com/office/drawing/2014/main" id="{ACFF404A-FC6C-4642-B3CB-DF808BA941D2}"/>
            </a:ext>
          </a:extLst>
        </xdr:cNvPr>
        <xdr:cNvSpPr/>
      </xdr:nvSpPr>
      <xdr:spPr>
        <a:xfrm>
          <a:off x="7810500" y="1785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78487</xdr:rowOff>
    </xdr:from>
    <xdr:to>
      <xdr:col>45</xdr:col>
      <xdr:colOff>177800</xdr:colOff>
      <xdr:row>104</xdr:row>
      <xdr:rowOff>89915</xdr:rowOff>
    </xdr:to>
    <xdr:cxnSp macro="">
      <xdr:nvCxnSpPr>
        <xdr:cNvPr id="477" name="直線コネクタ 476">
          <a:extLst>
            <a:ext uri="{FF2B5EF4-FFF2-40B4-BE49-F238E27FC236}">
              <a16:creationId xmlns:a16="http://schemas.microsoft.com/office/drawing/2014/main" id="{302E4CA7-0C38-4F2B-A215-A7A141415DE9}"/>
            </a:ext>
          </a:extLst>
        </xdr:cNvPr>
        <xdr:cNvCxnSpPr/>
      </xdr:nvCxnSpPr>
      <xdr:spPr>
        <a:xfrm>
          <a:off x="7861300" y="17909287"/>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13970</xdr:rowOff>
    </xdr:from>
    <xdr:to>
      <xdr:col>36</xdr:col>
      <xdr:colOff>165100</xdr:colOff>
      <xdr:row>104</xdr:row>
      <xdr:rowOff>115570</xdr:rowOff>
    </xdr:to>
    <xdr:sp macro="" textlink="">
      <xdr:nvSpPr>
        <xdr:cNvPr id="478" name="楕円 477">
          <a:extLst>
            <a:ext uri="{FF2B5EF4-FFF2-40B4-BE49-F238E27FC236}">
              <a16:creationId xmlns:a16="http://schemas.microsoft.com/office/drawing/2014/main" id="{45156B31-1B2B-44FE-B21B-6F338B7833BD}"/>
            </a:ext>
          </a:extLst>
        </xdr:cNvPr>
        <xdr:cNvSpPr/>
      </xdr:nvSpPr>
      <xdr:spPr>
        <a:xfrm>
          <a:off x="6921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64770</xdr:rowOff>
    </xdr:from>
    <xdr:to>
      <xdr:col>41</xdr:col>
      <xdr:colOff>50800</xdr:colOff>
      <xdr:row>104</xdr:row>
      <xdr:rowOff>78487</xdr:rowOff>
    </xdr:to>
    <xdr:cxnSp macro="">
      <xdr:nvCxnSpPr>
        <xdr:cNvPr id="479" name="直線コネクタ 478">
          <a:extLst>
            <a:ext uri="{FF2B5EF4-FFF2-40B4-BE49-F238E27FC236}">
              <a16:creationId xmlns:a16="http://schemas.microsoft.com/office/drawing/2014/main" id="{99A49724-CA22-4A50-90ED-61F09DAC84AD}"/>
            </a:ext>
          </a:extLst>
        </xdr:cNvPr>
        <xdr:cNvCxnSpPr/>
      </xdr:nvCxnSpPr>
      <xdr:spPr>
        <a:xfrm>
          <a:off x="6972300" y="1789557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1540</xdr:rowOff>
    </xdr:from>
    <xdr:ext cx="469744" cy="259045"/>
    <xdr:sp macro="" textlink="">
      <xdr:nvSpPr>
        <xdr:cNvPr id="480" name="n_1aveValue【市民会館】&#10;一人当たり面積">
          <a:extLst>
            <a:ext uri="{FF2B5EF4-FFF2-40B4-BE49-F238E27FC236}">
              <a16:creationId xmlns:a16="http://schemas.microsoft.com/office/drawing/2014/main" id="{BA85B830-3ED7-4E3F-B8BB-FB4A213D735E}"/>
            </a:ext>
          </a:extLst>
        </xdr:cNvPr>
        <xdr:cNvSpPr txBox="1"/>
      </xdr:nvSpPr>
      <xdr:spPr>
        <a:xfrm>
          <a:off x="93917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8399</xdr:rowOff>
    </xdr:from>
    <xdr:ext cx="469744" cy="259045"/>
    <xdr:sp macro="" textlink="">
      <xdr:nvSpPr>
        <xdr:cNvPr id="481" name="n_2aveValue【市民会館】&#10;一人当たり面積">
          <a:extLst>
            <a:ext uri="{FF2B5EF4-FFF2-40B4-BE49-F238E27FC236}">
              <a16:creationId xmlns:a16="http://schemas.microsoft.com/office/drawing/2014/main" id="{159189F0-1B2A-4DCD-AA95-EBE803837172}"/>
            </a:ext>
          </a:extLst>
        </xdr:cNvPr>
        <xdr:cNvSpPr txBox="1"/>
      </xdr:nvSpPr>
      <xdr:spPr>
        <a:xfrm>
          <a:off x="8515427" y="1835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8399</xdr:rowOff>
    </xdr:from>
    <xdr:ext cx="469744" cy="259045"/>
    <xdr:sp macro="" textlink="">
      <xdr:nvSpPr>
        <xdr:cNvPr id="482" name="n_3aveValue【市民会館】&#10;一人当たり面積">
          <a:extLst>
            <a:ext uri="{FF2B5EF4-FFF2-40B4-BE49-F238E27FC236}">
              <a16:creationId xmlns:a16="http://schemas.microsoft.com/office/drawing/2014/main" id="{DB029A94-C1EB-46B8-A7BF-48990F497169}"/>
            </a:ext>
          </a:extLst>
        </xdr:cNvPr>
        <xdr:cNvSpPr txBox="1"/>
      </xdr:nvSpPr>
      <xdr:spPr>
        <a:xfrm>
          <a:off x="7626427" y="1835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170705</xdr:rowOff>
    </xdr:from>
    <xdr:ext cx="469744" cy="259045"/>
    <xdr:sp macro="" textlink="">
      <xdr:nvSpPr>
        <xdr:cNvPr id="483" name="n_4aveValue【市民会館】&#10;一人当たり面積">
          <a:extLst>
            <a:ext uri="{FF2B5EF4-FFF2-40B4-BE49-F238E27FC236}">
              <a16:creationId xmlns:a16="http://schemas.microsoft.com/office/drawing/2014/main" id="{C82D0844-E901-457C-9B8E-F94BFD72A1FE}"/>
            </a:ext>
          </a:extLst>
        </xdr:cNvPr>
        <xdr:cNvSpPr txBox="1"/>
      </xdr:nvSpPr>
      <xdr:spPr>
        <a:xfrm>
          <a:off x="6737427" y="18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164101</xdr:rowOff>
    </xdr:from>
    <xdr:ext cx="469744" cy="259045"/>
    <xdr:sp macro="" textlink="">
      <xdr:nvSpPr>
        <xdr:cNvPr id="484" name="n_1mainValue【市民会館】&#10;一人当たり面積">
          <a:extLst>
            <a:ext uri="{FF2B5EF4-FFF2-40B4-BE49-F238E27FC236}">
              <a16:creationId xmlns:a16="http://schemas.microsoft.com/office/drawing/2014/main" id="{4467439E-0101-4D66-9362-F17A0D6296FF}"/>
            </a:ext>
          </a:extLst>
        </xdr:cNvPr>
        <xdr:cNvSpPr txBox="1"/>
      </xdr:nvSpPr>
      <xdr:spPr>
        <a:xfrm>
          <a:off x="9391727" y="1765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157242</xdr:rowOff>
    </xdr:from>
    <xdr:ext cx="469744" cy="259045"/>
    <xdr:sp macro="" textlink="">
      <xdr:nvSpPr>
        <xdr:cNvPr id="485" name="n_2mainValue【市民会館】&#10;一人当たり面積">
          <a:extLst>
            <a:ext uri="{FF2B5EF4-FFF2-40B4-BE49-F238E27FC236}">
              <a16:creationId xmlns:a16="http://schemas.microsoft.com/office/drawing/2014/main" id="{65EFFC67-28E6-4F6A-BE84-804BA1FDDAF2}"/>
            </a:ext>
          </a:extLst>
        </xdr:cNvPr>
        <xdr:cNvSpPr txBox="1"/>
      </xdr:nvSpPr>
      <xdr:spPr>
        <a:xfrm>
          <a:off x="8515427" y="1764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145814</xdr:rowOff>
    </xdr:from>
    <xdr:ext cx="469744" cy="259045"/>
    <xdr:sp macro="" textlink="">
      <xdr:nvSpPr>
        <xdr:cNvPr id="486" name="n_3mainValue【市民会館】&#10;一人当たり面積">
          <a:extLst>
            <a:ext uri="{FF2B5EF4-FFF2-40B4-BE49-F238E27FC236}">
              <a16:creationId xmlns:a16="http://schemas.microsoft.com/office/drawing/2014/main" id="{5E5E3A6A-454C-4E9C-A895-872BBDEDD02A}"/>
            </a:ext>
          </a:extLst>
        </xdr:cNvPr>
        <xdr:cNvSpPr txBox="1"/>
      </xdr:nvSpPr>
      <xdr:spPr>
        <a:xfrm>
          <a:off x="7626427" y="176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132097</xdr:rowOff>
    </xdr:from>
    <xdr:ext cx="469744" cy="259045"/>
    <xdr:sp macro="" textlink="">
      <xdr:nvSpPr>
        <xdr:cNvPr id="487" name="n_4mainValue【市民会館】&#10;一人当たり面積">
          <a:extLst>
            <a:ext uri="{FF2B5EF4-FFF2-40B4-BE49-F238E27FC236}">
              <a16:creationId xmlns:a16="http://schemas.microsoft.com/office/drawing/2014/main" id="{736592B8-9A8D-4AFB-B62A-3C40F916787A}"/>
            </a:ext>
          </a:extLst>
        </xdr:cNvPr>
        <xdr:cNvSpPr txBox="1"/>
      </xdr:nvSpPr>
      <xdr:spPr>
        <a:xfrm>
          <a:off x="67374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a:extLst>
            <a:ext uri="{FF2B5EF4-FFF2-40B4-BE49-F238E27FC236}">
              <a16:creationId xmlns:a16="http://schemas.microsoft.com/office/drawing/2014/main" id="{E90CA751-19B0-4C99-8FA0-81C7FA0D42D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a:extLst>
            <a:ext uri="{FF2B5EF4-FFF2-40B4-BE49-F238E27FC236}">
              <a16:creationId xmlns:a16="http://schemas.microsoft.com/office/drawing/2014/main" id="{E9A4050D-852C-49E9-A79F-7ECCCA02A34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a:extLst>
            <a:ext uri="{FF2B5EF4-FFF2-40B4-BE49-F238E27FC236}">
              <a16:creationId xmlns:a16="http://schemas.microsoft.com/office/drawing/2014/main" id="{714D7C87-260D-4103-A8E4-2DAEC175D68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a:extLst>
            <a:ext uri="{FF2B5EF4-FFF2-40B4-BE49-F238E27FC236}">
              <a16:creationId xmlns:a16="http://schemas.microsoft.com/office/drawing/2014/main" id="{6B841A79-AD8E-48C1-AF10-62D052BBF91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a:extLst>
            <a:ext uri="{FF2B5EF4-FFF2-40B4-BE49-F238E27FC236}">
              <a16:creationId xmlns:a16="http://schemas.microsoft.com/office/drawing/2014/main" id="{6EAC8579-7506-4705-98DF-9A2B8AEA3E8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a:extLst>
            <a:ext uri="{FF2B5EF4-FFF2-40B4-BE49-F238E27FC236}">
              <a16:creationId xmlns:a16="http://schemas.microsoft.com/office/drawing/2014/main" id="{172061B1-B2A5-421F-A65B-64CD71B6573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a:extLst>
            <a:ext uri="{FF2B5EF4-FFF2-40B4-BE49-F238E27FC236}">
              <a16:creationId xmlns:a16="http://schemas.microsoft.com/office/drawing/2014/main" id="{5E5BCBB5-4953-46EB-BC55-19E2011A5F6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a:extLst>
            <a:ext uri="{FF2B5EF4-FFF2-40B4-BE49-F238E27FC236}">
              <a16:creationId xmlns:a16="http://schemas.microsoft.com/office/drawing/2014/main" id="{478D2FCC-357D-4DB1-89DF-041F7EAF19A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a:extLst>
            <a:ext uri="{FF2B5EF4-FFF2-40B4-BE49-F238E27FC236}">
              <a16:creationId xmlns:a16="http://schemas.microsoft.com/office/drawing/2014/main" id="{0A426C7C-FEA3-478D-9AEC-859FD2E6B34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a:extLst>
            <a:ext uri="{FF2B5EF4-FFF2-40B4-BE49-F238E27FC236}">
              <a16:creationId xmlns:a16="http://schemas.microsoft.com/office/drawing/2014/main" id="{1DA16AAD-891E-4A05-83CA-BC86CF90327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a:extLst>
            <a:ext uri="{FF2B5EF4-FFF2-40B4-BE49-F238E27FC236}">
              <a16:creationId xmlns:a16="http://schemas.microsoft.com/office/drawing/2014/main" id="{3CFC2C22-BB6E-4F91-9A4E-D3801F9F138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a:extLst>
            <a:ext uri="{FF2B5EF4-FFF2-40B4-BE49-F238E27FC236}">
              <a16:creationId xmlns:a16="http://schemas.microsoft.com/office/drawing/2014/main" id="{6E62307E-0C05-4A0B-BBB8-729B96E9FE5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a:extLst>
            <a:ext uri="{FF2B5EF4-FFF2-40B4-BE49-F238E27FC236}">
              <a16:creationId xmlns:a16="http://schemas.microsoft.com/office/drawing/2014/main" id="{0E47C9BC-B36D-42B6-A240-784BF1F93447}"/>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a:extLst>
            <a:ext uri="{FF2B5EF4-FFF2-40B4-BE49-F238E27FC236}">
              <a16:creationId xmlns:a16="http://schemas.microsoft.com/office/drawing/2014/main" id="{AB5517E9-2F3E-4709-A0A9-644D71153C6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a:extLst>
            <a:ext uri="{FF2B5EF4-FFF2-40B4-BE49-F238E27FC236}">
              <a16:creationId xmlns:a16="http://schemas.microsoft.com/office/drawing/2014/main" id="{2771739A-13D0-4179-BFF3-254F322592B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a:extLst>
            <a:ext uri="{FF2B5EF4-FFF2-40B4-BE49-F238E27FC236}">
              <a16:creationId xmlns:a16="http://schemas.microsoft.com/office/drawing/2014/main" id="{79E6B579-2F95-42A4-BEEC-8C12A5BC6EB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a:extLst>
            <a:ext uri="{FF2B5EF4-FFF2-40B4-BE49-F238E27FC236}">
              <a16:creationId xmlns:a16="http://schemas.microsoft.com/office/drawing/2014/main" id="{1F3DACE6-B93B-4718-839C-829C7EFC5D8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a:extLst>
            <a:ext uri="{FF2B5EF4-FFF2-40B4-BE49-F238E27FC236}">
              <a16:creationId xmlns:a16="http://schemas.microsoft.com/office/drawing/2014/main" id="{510D98E4-9A78-4BF1-8432-DDB0D146974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a:extLst>
            <a:ext uri="{FF2B5EF4-FFF2-40B4-BE49-F238E27FC236}">
              <a16:creationId xmlns:a16="http://schemas.microsoft.com/office/drawing/2014/main" id="{0E83EDCC-E538-4757-AD41-F256873B707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a:extLst>
            <a:ext uri="{FF2B5EF4-FFF2-40B4-BE49-F238E27FC236}">
              <a16:creationId xmlns:a16="http://schemas.microsoft.com/office/drawing/2014/main" id="{1E438F63-40EB-47D8-85E7-0DEE13B0AF0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a:extLst>
            <a:ext uri="{FF2B5EF4-FFF2-40B4-BE49-F238E27FC236}">
              <a16:creationId xmlns:a16="http://schemas.microsoft.com/office/drawing/2014/main" id="{DF267DD1-71EF-47F1-9DD1-17E51CC4CA4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a:extLst>
            <a:ext uri="{FF2B5EF4-FFF2-40B4-BE49-F238E27FC236}">
              <a16:creationId xmlns:a16="http://schemas.microsoft.com/office/drawing/2014/main" id="{251C8A5E-1D6E-4ABA-B3E9-6224B1E1B7D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a:extLst>
            <a:ext uri="{FF2B5EF4-FFF2-40B4-BE49-F238E27FC236}">
              <a16:creationId xmlns:a16="http://schemas.microsoft.com/office/drawing/2014/main" id="{BD4592D1-F499-477E-A223-36ED028CD4F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BDCC3C0F-C9B8-4E59-A7FD-17982FDD6CF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36CE3B8C-3D30-4623-9E87-6FC59827C7B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13" name="直線コネクタ 512">
          <a:extLst>
            <a:ext uri="{FF2B5EF4-FFF2-40B4-BE49-F238E27FC236}">
              <a16:creationId xmlns:a16="http://schemas.microsoft.com/office/drawing/2014/main" id="{C53B4F0F-BDB5-410A-B161-BB540177B133}"/>
            </a:ext>
          </a:extLst>
        </xdr:cNvPr>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F5319583-A337-461C-BD56-65B4E978801F}"/>
            </a:ext>
          </a:extLst>
        </xdr:cNvPr>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15" name="直線コネクタ 514">
          <a:extLst>
            <a:ext uri="{FF2B5EF4-FFF2-40B4-BE49-F238E27FC236}">
              <a16:creationId xmlns:a16="http://schemas.microsoft.com/office/drawing/2014/main" id="{7F2D13A2-2AFB-49AC-8DBD-E5DF8744D7AB}"/>
            </a:ext>
          </a:extLst>
        </xdr:cNvPr>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7464BC7E-DD4F-41D7-A2D0-2C46330CBAF6}"/>
            </a:ext>
          </a:extLst>
        </xdr:cNvPr>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17" name="直線コネクタ 516">
          <a:extLst>
            <a:ext uri="{FF2B5EF4-FFF2-40B4-BE49-F238E27FC236}">
              <a16:creationId xmlns:a16="http://schemas.microsoft.com/office/drawing/2014/main" id="{358C156B-FA60-4397-8CB3-506B9746BCDA}"/>
            </a:ext>
          </a:extLst>
        </xdr:cNvPr>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144615</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C3448797-77C2-4B9A-BA1A-C5B47D7930C2}"/>
            </a:ext>
          </a:extLst>
        </xdr:cNvPr>
        <xdr:cNvSpPr txBox="1"/>
      </xdr:nvSpPr>
      <xdr:spPr>
        <a:xfrm>
          <a:off x="16357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19" name="フローチャート: 判断 518">
          <a:extLst>
            <a:ext uri="{FF2B5EF4-FFF2-40B4-BE49-F238E27FC236}">
              <a16:creationId xmlns:a16="http://schemas.microsoft.com/office/drawing/2014/main" id="{03FC6377-366E-48A6-B819-65876501B6EC}"/>
            </a:ext>
          </a:extLst>
        </xdr:cNvPr>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520" name="フローチャート: 判断 519">
          <a:extLst>
            <a:ext uri="{FF2B5EF4-FFF2-40B4-BE49-F238E27FC236}">
              <a16:creationId xmlns:a16="http://schemas.microsoft.com/office/drawing/2014/main" id="{14A9D1EA-1E80-4AB2-8805-97C08E825AF5}"/>
            </a:ext>
          </a:extLst>
        </xdr:cNvPr>
        <xdr:cNvSpPr/>
      </xdr:nvSpPr>
      <xdr:spPr>
        <a:xfrm>
          <a:off x="15430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521" name="フローチャート: 判断 520">
          <a:extLst>
            <a:ext uri="{FF2B5EF4-FFF2-40B4-BE49-F238E27FC236}">
              <a16:creationId xmlns:a16="http://schemas.microsoft.com/office/drawing/2014/main" id="{B3B7623E-6F60-40FF-9717-49B4E11D8253}"/>
            </a:ext>
          </a:extLst>
        </xdr:cNvPr>
        <xdr:cNvSpPr/>
      </xdr:nvSpPr>
      <xdr:spPr>
        <a:xfrm>
          <a:off x="14541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2" name="フローチャート: 判断 521">
          <a:extLst>
            <a:ext uri="{FF2B5EF4-FFF2-40B4-BE49-F238E27FC236}">
              <a16:creationId xmlns:a16="http://schemas.microsoft.com/office/drawing/2014/main" id="{BDAACA05-ABBF-4780-BED3-DD5A20F5788D}"/>
            </a:ext>
          </a:extLst>
        </xdr:cNvPr>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523" name="フローチャート: 判断 522">
          <a:extLst>
            <a:ext uri="{FF2B5EF4-FFF2-40B4-BE49-F238E27FC236}">
              <a16:creationId xmlns:a16="http://schemas.microsoft.com/office/drawing/2014/main" id="{C86215AE-799E-41F2-B788-8BA2D9272A00}"/>
            </a:ext>
          </a:extLst>
        </xdr:cNvPr>
        <xdr:cNvSpPr/>
      </xdr:nvSpPr>
      <xdr:spPr>
        <a:xfrm>
          <a:off x="1276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E810C558-C945-4D58-BBC3-9B404D41BE5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9F47D781-57AB-4DD1-9970-CF4050DB11E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915D0984-5441-4805-B421-BEB89BA9BC8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7E144016-EBB0-44C7-A0CA-3A456A82715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9366FDEF-F38F-4FBA-9F36-5500A7FE937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141333</xdr:rowOff>
    </xdr:from>
    <xdr:to>
      <xdr:col>85</xdr:col>
      <xdr:colOff>177800</xdr:colOff>
      <xdr:row>40</xdr:row>
      <xdr:rowOff>71483</xdr:rowOff>
    </xdr:to>
    <xdr:sp macro="" textlink="">
      <xdr:nvSpPr>
        <xdr:cNvPr id="529" name="楕円 528">
          <a:extLst>
            <a:ext uri="{FF2B5EF4-FFF2-40B4-BE49-F238E27FC236}">
              <a16:creationId xmlns:a16="http://schemas.microsoft.com/office/drawing/2014/main" id="{1BF13380-F0D9-4209-B4E8-76ED2781EA9F}"/>
            </a:ext>
          </a:extLst>
        </xdr:cNvPr>
        <xdr:cNvSpPr/>
      </xdr:nvSpPr>
      <xdr:spPr>
        <a:xfrm>
          <a:off x="16268700" y="68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119760</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D3FC12B0-96BB-46F7-8B96-039BE9C7BCD1}"/>
            </a:ext>
          </a:extLst>
        </xdr:cNvPr>
        <xdr:cNvSpPr txBox="1"/>
      </xdr:nvSpPr>
      <xdr:spPr>
        <a:xfrm>
          <a:off x="16357600" y="680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121738</xdr:rowOff>
    </xdr:from>
    <xdr:to>
      <xdr:col>81</xdr:col>
      <xdr:colOff>101600</xdr:colOff>
      <xdr:row>40</xdr:row>
      <xdr:rowOff>51888</xdr:rowOff>
    </xdr:to>
    <xdr:sp macro="" textlink="">
      <xdr:nvSpPr>
        <xdr:cNvPr id="531" name="楕円 530">
          <a:extLst>
            <a:ext uri="{FF2B5EF4-FFF2-40B4-BE49-F238E27FC236}">
              <a16:creationId xmlns:a16="http://schemas.microsoft.com/office/drawing/2014/main" id="{9035E0DB-500D-4A1D-99EB-FBB953F9F236}"/>
            </a:ext>
          </a:extLst>
        </xdr:cNvPr>
        <xdr:cNvSpPr/>
      </xdr:nvSpPr>
      <xdr:spPr>
        <a:xfrm>
          <a:off x="15430500" y="68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1088</xdr:rowOff>
    </xdr:from>
    <xdr:to>
      <xdr:col>85</xdr:col>
      <xdr:colOff>127000</xdr:colOff>
      <xdr:row>40</xdr:row>
      <xdr:rowOff>20683</xdr:rowOff>
    </xdr:to>
    <xdr:cxnSp macro="">
      <xdr:nvCxnSpPr>
        <xdr:cNvPr id="532" name="直線コネクタ 531">
          <a:extLst>
            <a:ext uri="{FF2B5EF4-FFF2-40B4-BE49-F238E27FC236}">
              <a16:creationId xmlns:a16="http://schemas.microsoft.com/office/drawing/2014/main" id="{B1AFDF56-A2F7-47CC-B14D-E1DB817A512C}"/>
            </a:ext>
          </a:extLst>
        </xdr:cNvPr>
        <xdr:cNvCxnSpPr/>
      </xdr:nvCxnSpPr>
      <xdr:spPr>
        <a:xfrm>
          <a:off x="15481300" y="6859088"/>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80917</xdr:rowOff>
    </xdr:from>
    <xdr:to>
      <xdr:col>76</xdr:col>
      <xdr:colOff>165100</xdr:colOff>
      <xdr:row>40</xdr:row>
      <xdr:rowOff>11067</xdr:rowOff>
    </xdr:to>
    <xdr:sp macro="" textlink="">
      <xdr:nvSpPr>
        <xdr:cNvPr id="533" name="楕円 532">
          <a:extLst>
            <a:ext uri="{FF2B5EF4-FFF2-40B4-BE49-F238E27FC236}">
              <a16:creationId xmlns:a16="http://schemas.microsoft.com/office/drawing/2014/main" id="{5132C02A-0333-4BCB-A2D8-8543F5431A1B}"/>
            </a:ext>
          </a:extLst>
        </xdr:cNvPr>
        <xdr:cNvSpPr/>
      </xdr:nvSpPr>
      <xdr:spPr>
        <a:xfrm>
          <a:off x="14541500" y="67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131717</xdr:rowOff>
    </xdr:from>
    <xdr:to>
      <xdr:col>81</xdr:col>
      <xdr:colOff>50800</xdr:colOff>
      <xdr:row>40</xdr:row>
      <xdr:rowOff>1088</xdr:rowOff>
    </xdr:to>
    <xdr:cxnSp macro="">
      <xdr:nvCxnSpPr>
        <xdr:cNvPr id="534" name="直線コネクタ 533">
          <a:extLst>
            <a:ext uri="{FF2B5EF4-FFF2-40B4-BE49-F238E27FC236}">
              <a16:creationId xmlns:a16="http://schemas.microsoft.com/office/drawing/2014/main" id="{11223CAD-8111-435D-9B90-3AD9BCFEF2A6}"/>
            </a:ext>
          </a:extLst>
        </xdr:cNvPr>
        <xdr:cNvCxnSpPr/>
      </xdr:nvCxnSpPr>
      <xdr:spPr>
        <a:xfrm>
          <a:off x="14592300" y="681826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53159</xdr:rowOff>
    </xdr:from>
    <xdr:to>
      <xdr:col>72</xdr:col>
      <xdr:colOff>38100</xdr:colOff>
      <xdr:row>38</xdr:row>
      <xdr:rowOff>154759</xdr:rowOff>
    </xdr:to>
    <xdr:sp macro="" textlink="">
      <xdr:nvSpPr>
        <xdr:cNvPr id="535" name="楕円 534">
          <a:extLst>
            <a:ext uri="{FF2B5EF4-FFF2-40B4-BE49-F238E27FC236}">
              <a16:creationId xmlns:a16="http://schemas.microsoft.com/office/drawing/2014/main" id="{BC21EEDB-5B24-4048-9B47-864B36F77F5C}"/>
            </a:ext>
          </a:extLst>
        </xdr:cNvPr>
        <xdr:cNvSpPr/>
      </xdr:nvSpPr>
      <xdr:spPr>
        <a:xfrm>
          <a:off x="13652500" y="65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103959</xdr:rowOff>
    </xdr:from>
    <xdr:to>
      <xdr:col>76</xdr:col>
      <xdr:colOff>114300</xdr:colOff>
      <xdr:row>39</xdr:row>
      <xdr:rowOff>131717</xdr:rowOff>
    </xdr:to>
    <xdr:cxnSp macro="">
      <xdr:nvCxnSpPr>
        <xdr:cNvPr id="536" name="直線コネクタ 535">
          <a:extLst>
            <a:ext uri="{FF2B5EF4-FFF2-40B4-BE49-F238E27FC236}">
              <a16:creationId xmlns:a16="http://schemas.microsoft.com/office/drawing/2014/main" id="{111397E7-AAF8-4A68-ABBF-2FFAFBE986E2}"/>
            </a:ext>
          </a:extLst>
        </xdr:cNvPr>
        <xdr:cNvCxnSpPr/>
      </xdr:nvCxnSpPr>
      <xdr:spPr>
        <a:xfrm>
          <a:off x="13703300" y="6619059"/>
          <a:ext cx="889000" cy="19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12337</xdr:rowOff>
    </xdr:from>
    <xdr:to>
      <xdr:col>67</xdr:col>
      <xdr:colOff>101600</xdr:colOff>
      <xdr:row>38</xdr:row>
      <xdr:rowOff>113937</xdr:rowOff>
    </xdr:to>
    <xdr:sp macro="" textlink="">
      <xdr:nvSpPr>
        <xdr:cNvPr id="537" name="楕円 536">
          <a:extLst>
            <a:ext uri="{FF2B5EF4-FFF2-40B4-BE49-F238E27FC236}">
              <a16:creationId xmlns:a16="http://schemas.microsoft.com/office/drawing/2014/main" id="{EEF3E5A3-79A3-47A6-81D0-5B6257C16F4E}"/>
            </a:ext>
          </a:extLst>
        </xdr:cNvPr>
        <xdr:cNvSpPr/>
      </xdr:nvSpPr>
      <xdr:spPr>
        <a:xfrm>
          <a:off x="12763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63137</xdr:rowOff>
    </xdr:from>
    <xdr:to>
      <xdr:col>71</xdr:col>
      <xdr:colOff>177800</xdr:colOff>
      <xdr:row>38</xdr:row>
      <xdr:rowOff>103959</xdr:rowOff>
    </xdr:to>
    <xdr:cxnSp macro="">
      <xdr:nvCxnSpPr>
        <xdr:cNvPr id="538" name="直線コネクタ 537">
          <a:extLst>
            <a:ext uri="{FF2B5EF4-FFF2-40B4-BE49-F238E27FC236}">
              <a16:creationId xmlns:a16="http://schemas.microsoft.com/office/drawing/2014/main" id="{FAA5C230-DA8C-4D81-9E47-7A50839482DE}"/>
            </a:ext>
          </a:extLst>
        </xdr:cNvPr>
        <xdr:cNvCxnSpPr/>
      </xdr:nvCxnSpPr>
      <xdr:spPr>
        <a:xfrm>
          <a:off x="12814300" y="657823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42290</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440295F7-C0AB-45DE-8758-7058A4AC0692}"/>
            </a:ext>
          </a:extLst>
        </xdr:cNvPr>
        <xdr:cNvSpPr txBox="1"/>
      </xdr:nvSpPr>
      <xdr:spPr>
        <a:xfrm>
          <a:off x="15266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4734</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1E7845E5-62D2-496C-8AA8-D37A0D8113FB}"/>
            </a:ext>
          </a:extLst>
        </xdr:cNvPr>
        <xdr:cNvSpPr txBox="1"/>
      </xdr:nvSpPr>
      <xdr:spPr>
        <a:xfrm>
          <a:off x="14389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56305970-BC6F-4A34-BF59-C640AFAC7C4D}"/>
            </a:ext>
          </a:extLst>
        </xdr:cNvPr>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152417</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91C8E29D-DD6B-414D-BA62-173B128FAC39}"/>
            </a:ext>
          </a:extLst>
        </xdr:cNvPr>
        <xdr:cNvSpPr txBox="1"/>
      </xdr:nvSpPr>
      <xdr:spPr>
        <a:xfrm>
          <a:off x="12611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43015</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4DA6CF87-5002-4BEF-93A9-6A689AC89BE3}"/>
            </a:ext>
          </a:extLst>
        </xdr:cNvPr>
        <xdr:cNvSpPr txBox="1"/>
      </xdr:nvSpPr>
      <xdr:spPr>
        <a:xfrm>
          <a:off x="15266044" y="690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2194</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78BFDB47-9D46-471D-852B-4CD220F67993}"/>
            </a:ext>
          </a:extLst>
        </xdr:cNvPr>
        <xdr:cNvSpPr txBox="1"/>
      </xdr:nvSpPr>
      <xdr:spPr>
        <a:xfrm>
          <a:off x="14389744" y="686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145886</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6B67D51D-1D04-46BD-8CBB-7AB4052B36E6}"/>
            </a:ext>
          </a:extLst>
        </xdr:cNvPr>
        <xdr:cNvSpPr txBox="1"/>
      </xdr:nvSpPr>
      <xdr:spPr>
        <a:xfrm>
          <a:off x="135007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130464</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E3841A09-6936-4CE0-8262-AD34DAC4618A}"/>
            </a:ext>
          </a:extLst>
        </xdr:cNvPr>
        <xdr:cNvSpPr txBox="1"/>
      </xdr:nvSpPr>
      <xdr:spPr>
        <a:xfrm>
          <a:off x="12611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23BEF48A-5801-4134-809B-A8C4B980862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DF7010CA-BAD4-4206-A0E8-EF8721FBA4C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AB0BAD3A-61CC-4864-9973-DE73CF152E6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A8854BFC-68AB-4632-BFE6-1C248DE8555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F4D02694-8EF8-40EF-98E8-2C382AD6089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B6C5C7C1-6E2D-412F-8428-5A84A624855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672D185E-9053-4C07-A24A-72504F6DCA7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86F24768-8402-4670-B38A-0018912DB05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A134B846-E73C-49E3-B49B-38B51419088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B0954B33-8984-4BE5-BDDD-4ED2067EAC2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1EF3779C-556C-4A21-B6CD-2912D0857E21}"/>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a:extLst>
            <a:ext uri="{FF2B5EF4-FFF2-40B4-BE49-F238E27FC236}">
              <a16:creationId xmlns:a16="http://schemas.microsoft.com/office/drawing/2014/main" id="{98E572FF-A819-4EB4-B5AB-955BC7BC101E}"/>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E2890105-E5D7-4802-BA8B-46BA31CD23D5}"/>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a:extLst>
            <a:ext uri="{FF2B5EF4-FFF2-40B4-BE49-F238E27FC236}">
              <a16:creationId xmlns:a16="http://schemas.microsoft.com/office/drawing/2014/main" id="{6BB8FB09-4F99-44B9-B383-D64B1CEF43D6}"/>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B3D40462-3B50-461A-B219-21D3CFEE7CB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62" name="テキスト ボックス 561">
          <a:extLst>
            <a:ext uri="{FF2B5EF4-FFF2-40B4-BE49-F238E27FC236}">
              <a16:creationId xmlns:a16="http://schemas.microsoft.com/office/drawing/2014/main" id="{58D1C83E-E05B-4423-A1D0-E5F579C3D349}"/>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F9E3F1B5-83EC-4035-BF61-8A556A40475A}"/>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64" name="テキスト ボックス 563">
          <a:extLst>
            <a:ext uri="{FF2B5EF4-FFF2-40B4-BE49-F238E27FC236}">
              <a16:creationId xmlns:a16="http://schemas.microsoft.com/office/drawing/2014/main" id="{26E3C350-1F5D-41D4-B8F4-43A116A96FF5}"/>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22B60D01-273A-4411-9D80-ABF402F1D02A}"/>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6" name="テキスト ボックス 565">
          <a:extLst>
            <a:ext uri="{FF2B5EF4-FFF2-40B4-BE49-F238E27FC236}">
              <a16:creationId xmlns:a16="http://schemas.microsoft.com/office/drawing/2014/main" id="{B9D1C5C6-933B-4049-AA4B-973A07E3FD6B}"/>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AB49C22B-2110-407D-8CE5-C6FB675E7D8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8" name="テキスト ボックス 567">
          <a:extLst>
            <a:ext uri="{FF2B5EF4-FFF2-40B4-BE49-F238E27FC236}">
              <a16:creationId xmlns:a16="http://schemas.microsoft.com/office/drawing/2014/main" id="{39E62258-372E-4BDA-BC83-1BFE3003A05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4CB20C2A-7792-46AE-A1B7-C87E9BF3CA2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70" name="直線コネクタ 569">
          <a:extLst>
            <a:ext uri="{FF2B5EF4-FFF2-40B4-BE49-F238E27FC236}">
              <a16:creationId xmlns:a16="http://schemas.microsoft.com/office/drawing/2014/main" id="{5729958B-CF18-4960-9CD5-CCFCCE8493A5}"/>
            </a:ext>
          </a:extLst>
        </xdr:cNvPr>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71" name="【一般廃棄物処理施設】&#10;一人当たり有形固定資産（償却資産）額最小値テキスト">
          <a:extLst>
            <a:ext uri="{FF2B5EF4-FFF2-40B4-BE49-F238E27FC236}">
              <a16:creationId xmlns:a16="http://schemas.microsoft.com/office/drawing/2014/main" id="{BAB46230-DD0A-4692-9351-26D314006A3F}"/>
            </a:ext>
          </a:extLst>
        </xdr:cNvPr>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72" name="直線コネクタ 571">
          <a:extLst>
            <a:ext uri="{FF2B5EF4-FFF2-40B4-BE49-F238E27FC236}">
              <a16:creationId xmlns:a16="http://schemas.microsoft.com/office/drawing/2014/main" id="{4240604E-9F01-44A9-9388-40909A767AB6}"/>
            </a:ext>
          </a:extLst>
        </xdr:cNvPr>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73" name="【一般廃棄物処理施設】&#10;一人当たり有形固定資産（償却資産）額最大値テキスト">
          <a:extLst>
            <a:ext uri="{FF2B5EF4-FFF2-40B4-BE49-F238E27FC236}">
              <a16:creationId xmlns:a16="http://schemas.microsoft.com/office/drawing/2014/main" id="{1F40EA6F-D416-4C3A-A8D2-4ECBAF52273D}"/>
            </a:ext>
          </a:extLst>
        </xdr:cNvPr>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74" name="直線コネクタ 573">
          <a:extLst>
            <a:ext uri="{FF2B5EF4-FFF2-40B4-BE49-F238E27FC236}">
              <a16:creationId xmlns:a16="http://schemas.microsoft.com/office/drawing/2014/main" id="{AD5ED29C-2AD6-4BF8-A2BD-CD88C5AB3B4B}"/>
            </a:ext>
          </a:extLst>
        </xdr:cNvPr>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110166</xdr:rowOff>
    </xdr:from>
    <xdr:ext cx="534377" cy="259045"/>
    <xdr:sp macro="" textlink="">
      <xdr:nvSpPr>
        <xdr:cNvPr id="575" name="【一般廃棄物処理施設】&#10;一人当たり有形固定資産（償却資産）額平均値テキスト">
          <a:extLst>
            <a:ext uri="{FF2B5EF4-FFF2-40B4-BE49-F238E27FC236}">
              <a16:creationId xmlns:a16="http://schemas.microsoft.com/office/drawing/2014/main" id="{16F14990-5EB1-4DC6-ABB0-6CFEF6BC3616}"/>
            </a:ext>
          </a:extLst>
        </xdr:cNvPr>
        <xdr:cNvSpPr txBox="1"/>
      </xdr:nvSpPr>
      <xdr:spPr>
        <a:xfrm>
          <a:off x="22199600" y="696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76" name="フローチャート: 判断 575">
          <a:extLst>
            <a:ext uri="{FF2B5EF4-FFF2-40B4-BE49-F238E27FC236}">
              <a16:creationId xmlns:a16="http://schemas.microsoft.com/office/drawing/2014/main" id="{5A87C6DB-8972-4A9E-B85A-E01D58932BDE}"/>
            </a:ext>
          </a:extLst>
        </xdr:cNvPr>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577" name="フローチャート: 判断 576">
          <a:extLst>
            <a:ext uri="{FF2B5EF4-FFF2-40B4-BE49-F238E27FC236}">
              <a16:creationId xmlns:a16="http://schemas.microsoft.com/office/drawing/2014/main" id="{8E09FC96-85A0-4DF7-9A94-BE48AA536298}"/>
            </a:ext>
          </a:extLst>
        </xdr:cNvPr>
        <xdr:cNvSpPr/>
      </xdr:nvSpPr>
      <xdr:spPr>
        <a:xfrm>
          <a:off x="21272500" y="71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578" name="フローチャート: 判断 577">
          <a:extLst>
            <a:ext uri="{FF2B5EF4-FFF2-40B4-BE49-F238E27FC236}">
              <a16:creationId xmlns:a16="http://schemas.microsoft.com/office/drawing/2014/main" id="{9E02D6C3-5694-4AE7-8DC8-69A1C82DA6FF}"/>
            </a:ext>
          </a:extLst>
        </xdr:cNvPr>
        <xdr:cNvSpPr/>
      </xdr:nvSpPr>
      <xdr:spPr>
        <a:xfrm>
          <a:off x="20383500" y="71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579" name="フローチャート: 判断 578">
          <a:extLst>
            <a:ext uri="{FF2B5EF4-FFF2-40B4-BE49-F238E27FC236}">
              <a16:creationId xmlns:a16="http://schemas.microsoft.com/office/drawing/2014/main" id="{C4E85BF6-EAC7-4A5A-ABFB-E46522527068}"/>
            </a:ext>
          </a:extLst>
        </xdr:cNvPr>
        <xdr:cNvSpPr/>
      </xdr:nvSpPr>
      <xdr:spPr>
        <a:xfrm>
          <a:off x="19494500" y="71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580" name="フローチャート: 判断 579">
          <a:extLst>
            <a:ext uri="{FF2B5EF4-FFF2-40B4-BE49-F238E27FC236}">
              <a16:creationId xmlns:a16="http://schemas.microsoft.com/office/drawing/2014/main" id="{26A4DA61-0369-4DFA-BAB3-1B9D44824B08}"/>
            </a:ext>
          </a:extLst>
        </xdr:cNvPr>
        <xdr:cNvSpPr/>
      </xdr:nvSpPr>
      <xdr:spPr>
        <a:xfrm>
          <a:off x="18605500" y="713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1095C25E-6939-43E3-9752-6849246CF09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836FEE48-A899-44D0-9C52-D92A60134D2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B79D294D-BA16-4AE7-A26E-C993E6BE4CD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16E29D5-473A-41D5-8EFC-66A74150C73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690D01E2-7F87-47F3-9974-98F42B24BC4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149164</xdr:rowOff>
    </xdr:from>
    <xdr:to>
      <xdr:col>116</xdr:col>
      <xdr:colOff>114300</xdr:colOff>
      <xdr:row>42</xdr:row>
      <xdr:rowOff>79314</xdr:rowOff>
    </xdr:to>
    <xdr:sp macro="" textlink="">
      <xdr:nvSpPr>
        <xdr:cNvPr id="586" name="楕円 585">
          <a:extLst>
            <a:ext uri="{FF2B5EF4-FFF2-40B4-BE49-F238E27FC236}">
              <a16:creationId xmlns:a16="http://schemas.microsoft.com/office/drawing/2014/main" id="{112252A4-28B6-406B-9BF5-62E5C66EA623}"/>
            </a:ext>
          </a:extLst>
        </xdr:cNvPr>
        <xdr:cNvSpPr/>
      </xdr:nvSpPr>
      <xdr:spPr>
        <a:xfrm>
          <a:off x="22110700" y="71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65716</xdr:rowOff>
    </xdr:from>
    <xdr:ext cx="534377" cy="259045"/>
    <xdr:sp macro="" textlink="">
      <xdr:nvSpPr>
        <xdr:cNvPr id="587" name="【一般廃棄物処理施設】&#10;一人当たり有形固定資産（償却資産）額該当値テキスト">
          <a:extLst>
            <a:ext uri="{FF2B5EF4-FFF2-40B4-BE49-F238E27FC236}">
              <a16:creationId xmlns:a16="http://schemas.microsoft.com/office/drawing/2014/main" id="{3EFAAADD-A796-44DB-AA7B-CE9F2B8474D8}"/>
            </a:ext>
          </a:extLst>
        </xdr:cNvPr>
        <xdr:cNvSpPr txBox="1"/>
      </xdr:nvSpPr>
      <xdr:spPr>
        <a:xfrm>
          <a:off x="22199600" y="709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149427</xdr:rowOff>
    </xdr:from>
    <xdr:to>
      <xdr:col>112</xdr:col>
      <xdr:colOff>38100</xdr:colOff>
      <xdr:row>42</xdr:row>
      <xdr:rowOff>79577</xdr:rowOff>
    </xdr:to>
    <xdr:sp macro="" textlink="">
      <xdr:nvSpPr>
        <xdr:cNvPr id="588" name="楕円 587">
          <a:extLst>
            <a:ext uri="{FF2B5EF4-FFF2-40B4-BE49-F238E27FC236}">
              <a16:creationId xmlns:a16="http://schemas.microsoft.com/office/drawing/2014/main" id="{64AB6803-72C6-4370-B98F-D34741853189}"/>
            </a:ext>
          </a:extLst>
        </xdr:cNvPr>
        <xdr:cNvSpPr/>
      </xdr:nvSpPr>
      <xdr:spPr>
        <a:xfrm>
          <a:off x="21272500" y="717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28514</xdr:rowOff>
    </xdr:from>
    <xdr:to>
      <xdr:col>116</xdr:col>
      <xdr:colOff>63500</xdr:colOff>
      <xdr:row>42</xdr:row>
      <xdr:rowOff>28777</xdr:rowOff>
    </xdr:to>
    <xdr:cxnSp macro="">
      <xdr:nvCxnSpPr>
        <xdr:cNvPr id="589" name="直線コネクタ 588">
          <a:extLst>
            <a:ext uri="{FF2B5EF4-FFF2-40B4-BE49-F238E27FC236}">
              <a16:creationId xmlns:a16="http://schemas.microsoft.com/office/drawing/2014/main" id="{18838C3A-50D8-4669-AF56-BC81CD32AE14}"/>
            </a:ext>
          </a:extLst>
        </xdr:cNvPr>
        <xdr:cNvCxnSpPr/>
      </xdr:nvCxnSpPr>
      <xdr:spPr>
        <a:xfrm flipV="1">
          <a:off x="21323300" y="7229414"/>
          <a:ext cx="838200" cy="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149514</xdr:rowOff>
    </xdr:from>
    <xdr:to>
      <xdr:col>107</xdr:col>
      <xdr:colOff>101600</xdr:colOff>
      <xdr:row>42</xdr:row>
      <xdr:rowOff>79664</xdr:rowOff>
    </xdr:to>
    <xdr:sp macro="" textlink="">
      <xdr:nvSpPr>
        <xdr:cNvPr id="590" name="楕円 589">
          <a:extLst>
            <a:ext uri="{FF2B5EF4-FFF2-40B4-BE49-F238E27FC236}">
              <a16:creationId xmlns:a16="http://schemas.microsoft.com/office/drawing/2014/main" id="{7E2AA77B-BD89-45B2-8816-755ED4D7D3E4}"/>
            </a:ext>
          </a:extLst>
        </xdr:cNvPr>
        <xdr:cNvSpPr/>
      </xdr:nvSpPr>
      <xdr:spPr>
        <a:xfrm>
          <a:off x="20383500" y="717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28777</xdr:rowOff>
    </xdr:from>
    <xdr:to>
      <xdr:col>111</xdr:col>
      <xdr:colOff>177800</xdr:colOff>
      <xdr:row>42</xdr:row>
      <xdr:rowOff>28864</xdr:rowOff>
    </xdr:to>
    <xdr:cxnSp macro="">
      <xdr:nvCxnSpPr>
        <xdr:cNvPr id="591" name="直線コネクタ 590">
          <a:extLst>
            <a:ext uri="{FF2B5EF4-FFF2-40B4-BE49-F238E27FC236}">
              <a16:creationId xmlns:a16="http://schemas.microsoft.com/office/drawing/2014/main" id="{C84E57DD-22DB-474F-A040-8A9288430DD4}"/>
            </a:ext>
          </a:extLst>
        </xdr:cNvPr>
        <xdr:cNvCxnSpPr/>
      </xdr:nvCxnSpPr>
      <xdr:spPr>
        <a:xfrm flipV="1">
          <a:off x="20434300" y="7229677"/>
          <a:ext cx="8890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143412</xdr:rowOff>
    </xdr:from>
    <xdr:to>
      <xdr:col>102</xdr:col>
      <xdr:colOff>165100</xdr:colOff>
      <xdr:row>42</xdr:row>
      <xdr:rowOff>73562</xdr:rowOff>
    </xdr:to>
    <xdr:sp macro="" textlink="">
      <xdr:nvSpPr>
        <xdr:cNvPr id="592" name="楕円 591">
          <a:extLst>
            <a:ext uri="{FF2B5EF4-FFF2-40B4-BE49-F238E27FC236}">
              <a16:creationId xmlns:a16="http://schemas.microsoft.com/office/drawing/2014/main" id="{92BB4814-14BD-48C1-92F4-6877D2B41390}"/>
            </a:ext>
          </a:extLst>
        </xdr:cNvPr>
        <xdr:cNvSpPr/>
      </xdr:nvSpPr>
      <xdr:spPr>
        <a:xfrm>
          <a:off x="19494500" y="717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22762</xdr:rowOff>
    </xdr:from>
    <xdr:to>
      <xdr:col>107</xdr:col>
      <xdr:colOff>50800</xdr:colOff>
      <xdr:row>42</xdr:row>
      <xdr:rowOff>28864</xdr:rowOff>
    </xdr:to>
    <xdr:cxnSp macro="">
      <xdr:nvCxnSpPr>
        <xdr:cNvPr id="593" name="直線コネクタ 592">
          <a:extLst>
            <a:ext uri="{FF2B5EF4-FFF2-40B4-BE49-F238E27FC236}">
              <a16:creationId xmlns:a16="http://schemas.microsoft.com/office/drawing/2014/main" id="{D2779E10-5D1F-4AFA-9F2A-4CC790AFC270}"/>
            </a:ext>
          </a:extLst>
        </xdr:cNvPr>
        <xdr:cNvCxnSpPr/>
      </xdr:nvCxnSpPr>
      <xdr:spPr>
        <a:xfrm>
          <a:off x="19545300" y="7223662"/>
          <a:ext cx="889000" cy="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143404</xdr:rowOff>
    </xdr:from>
    <xdr:to>
      <xdr:col>98</xdr:col>
      <xdr:colOff>38100</xdr:colOff>
      <xdr:row>42</xdr:row>
      <xdr:rowOff>73554</xdr:rowOff>
    </xdr:to>
    <xdr:sp macro="" textlink="">
      <xdr:nvSpPr>
        <xdr:cNvPr id="594" name="楕円 593">
          <a:extLst>
            <a:ext uri="{FF2B5EF4-FFF2-40B4-BE49-F238E27FC236}">
              <a16:creationId xmlns:a16="http://schemas.microsoft.com/office/drawing/2014/main" id="{4F07CB8F-7E4B-43A5-B90B-104F29E1A270}"/>
            </a:ext>
          </a:extLst>
        </xdr:cNvPr>
        <xdr:cNvSpPr/>
      </xdr:nvSpPr>
      <xdr:spPr>
        <a:xfrm>
          <a:off x="18605500" y="717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22754</xdr:rowOff>
    </xdr:from>
    <xdr:to>
      <xdr:col>102</xdr:col>
      <xdr:colOff>114300</xdr:colOff>
      <xdr:row>42</xdr:row>
      <xdr:rowOff>22762</xdr:rowOff>
    </xdr:to>
    <xdr:cxnSp macro="">
      <xdr:nvCxnSpPr>
        <xdr:cNvPr id="595" name="直線コネクタ 594">
          <a:extLst>
            <a:ext uri="{FF2B5EF4-FFF2-40B4-BE49-F238E27FC236}">
              <a16:creationId xmlns:a16="http://schemas.microsoft.com/office/drawing/2014/main" id="{6B4FF5F7-71E6-4494-A359-FC36177EEAB4}"/>
            </a:ext>
          </a:extLst>
        </xdr:cNvPr>
        <xdr:cNvCxnSpPr/>
      </xdr:nvCxnSpPr>
      <xdr:spPr>
        <a:xfrm>
          <a:off x="18656300" y="7223654"/>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49950</xdr:rowOff>
    </xdr:from>
    <xdr:ext cx="534377" cy="259045"/>
    <xdr:sp macro="" textlink="">
      <xdr:nvSpPr>
        <xdr:cNvPr id="596" name="n_1aveValue【一般廃棄物処理施設】&#10;一人当たり有形固定資産（償却資産）額">
          <a:extLst>
            <a:ext uri="{FF2B5EF4-FFF2-40B4-BE49-F238E27FC236}">
              <a16:creationId xmlns:a16="http://schemas.microsoft.com/office/drawing/2014/main" id="{EB6B0A6B-5676-450F-99D0-495D85F27D4A}"/>
            </a:ext>
          </a:extLst>
        </xdr:cNvPr>
        <xdr:cNvSpPr txBox="1"/>
      </xdr:nvSpPr>
      <xdr:spPr>
        <a:xfrm>
          <a:off x="21043411" y="690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49920</xdr:rowOff>
    </xdr:from>
    <xdr:ext cx="534377" cy="259045"/>
    <xdr:sp macro="" textlink="">
      <xdr:nvSpPr>
        <xdr:cNvPr id="597" name="n_2aveValue【一般廃棄物処理施設】&#10;一人当たり有形固定資産（償却資産）額">
          <a:extLst>
            <a:ext uri="{FF2B5EF4-FFF2-40B4-BE49-F238E27FC236}">
              <a16:creationId xmlns:a16="http://schemas.microsoft.com/office/drawing/2014/main" id="{0A24469A-0903-4D53-AC0A-4C2D99E8F419}"/>
            </a:ext>
          </a:extLst>
        </xdr:cNvPr>
        <xdr:cNvSpPr txBox="1"/>
      </xdr:nvSpPr>
      <xdr:spPr>
        <a:xfrm>
          <a:off x="20167111" y="690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52284</xdr:rowOff>
    </xdr:from>
    <xdr:ext cx="534377" cy="259045"/>
    <xdr:sp macro="" textlink="">
      <xdr:nvSpPr>
        <xdr:cNvPr id="598" name="n_3aveValue【一般廃棄物処理施設】&#10;一人当たり有形固定資産（償却資産）額">
          <a:extLst>
            <a:ext uri="{FF2B5EF4-FFF2-40B4-BE49-F238E27FC236}">
              <a16:creationId xmlns:a16="http://schemas.microsoft.com/office/drawing/2014/main" id="{0F9A79E5-BC5A-4B33-A9A8-65287FBEF6EA}"/>
            </a:ext>
          </a:extLst>
        </xdr:cNvPr>
        <xdr:cNvSpPr txBox="1"/>
      </xdr:nvSpPr>
      <xdr:spPr>
        <a:xfrm>
          <a:off x="19278111" y="691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54409</xdr:rowOff>
    </xdr:from>
    <xdr:ext cx="534377" cy="259045"/>
    <xdr:sp macro="" textlink="">
      <xdr:nvSpPr>
        <xdr:cNvPr id="599" name="n_4aveValue【一般廃棄物処理施設】&#10;一人当たり有形固定資産（償却資産）額">
          <a:extLst>
            <a:ext uri="{FF2B5EF4-FFF2-40B4-BE49-F238E27FC236}">
              <a16:creationId xmlns:a16="http://schemas.microsoft.com/office/drawing/2014/main" id="{0A97FE0F-C107-4605-9D4B-7C7A171C0F4F}"/>
            </a:ext>
          </a:extLst>
        </xdr:cNvPr>
        <xdr:cNvSpPr txBox="1"/>
      </xdr:nvSpPr>
      <xdr:spPr>
        <a:xfrm>
          <a:off x="18389111" y="691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70704</xdr:rowOff>
    </xdr:from>
    <xdr:ext cx="534377" cy="259045"/>
    <xdr:sp macro="" textlink="">
      <xdr:nvSpPr>
        <xdr:cNvPr id="600" name="n_1mainValue【一般廃棄物処理施設】&#10;一人当たり有形固定資産（償却資産）額">
          <a:extLst>
            <a:ext uri="{FF2B5EF4-FFF2-40B4-BE49-F238E27FC236}">
              <a16:creationId xmlns:a16="http://schemas.microsoft.com/office/drawing/2014/main" id="{D9C3A556-52D0-45CB-9CAD-670CB7D52D7E}"/>
            </a:ext>
          </a:extLst>
        </xdr:cNvPr>
        <xdr:cNvSpPr txBox="1"/>
      </xdr:nvSpPr>
      <xdr:spPr>
        <a:xfrm>
          <a:off x="21043411" y="727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70791</xdr:rowOff>
    </xdr:from>
    <xdr:ext cx="534377" cy="259045"/>
    <xdr:sp macro="" textlink="">
      <xdr:nvSpPr>
        <xdr:cNvPr id="601" name="n_2mainValue【一般廃棄物処理施設】&#10;一人当たり有形固定資産（償却資産）額">
          <a:extLst>
            <a:ext uri="{FF2B5EF4-FFF2-40B4-BE49-F238E27FC236}">
              <a16:creationId xmlns:a16="http://schemas.microsoft.com/office/drawing/2014/main" id="{9DD38847-5F31-4F98-9EB8-F3711AE28679}"/>
            </a:ext>
          </a:extLst>
        </xdr:cNvPr>
        <xdr:cNvSpPr txBox="1"/>
      </xdr:nvSpPr>
      <xdr:spPr>
        <a:xfrm>
          <a:off x="20167111" y="727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64689</xdr:rowOff>
    </xdr:from>
    <xdr:ext cx="534377" cy="259045"/>
    <xdr:sp macro="" textlink="">
      <xdr:nvSpPr>
        <xdr:cNvPr id="602" name="n_3mainValue【一般廃棄物処理施設】&#10;一人当たり有形固定資産（償却資産）額">
          <a:extLst>
            <a:ext uri="{FF2B5EF4-FFF2-40B4-BE49-F238E27FC236}">
              <a16:creationId xmlns:a16="http://schemas.microsoft.com/office/drawing/2014/main" id="{77D96336-FE46-4E91-8EE4-65BA28626E28}"/>
            </a:ext>
          </a:extLst>
        </xdr:cNvPr>
        <xdr:cNvSpPr txBox="1"/>
      </xdr:nvSpPr>
      <xdr:spPr>
        <a:xfrm>
          <a:off x="19278111" y="726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64681</xdr:rowOff>
    </xdr:from>
    <xdr:ext cx="534377" cy="259045"/>
    <xdr:sp macro="" textlink="">
      <xdr:nvSpPr>
        <xdr:cNvPr id="603" name="n_4mainValue【一般廃棄物処理施設】&#10;一人当たり有形固定資産（償却資産）額">
          <a:extLst>
            <a:ext uri="{FF2B5EF4-FFF2-40B4-BE49-F238E27FC236}">
              <a16:creationId xmlns:a16="http://schemas.microsoft.com/office/drawing/2014/main" id="{658ECB59-CA39-4401-A192-12D417F08761}"/>
            </a:ext>
          </a:extLst>
        </xdr:cNvPr>
        <xdr:cNvSpPr txBox="1"/>
      </xdr:nvSpPr>
      <xdr:spPr>
        <a:xfrm>
          <a:off x="18389111" y="726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7F36D196-10BD-435E-B3CA-C6EBB09DE6A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2DEA4969-8F9D-4A06-9825-C6CCF717627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7D079947-1EB4-4D53-A9FB-D038F9E874B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3AA0A1B0-105D-43B7-99AE-C8A6FC42239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EB6DB176-4F70-48F5-95FF-6B3076DAC52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015148F9-ED28-42DE-8F7B-E3AE9D71BDE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E09F7032-49EA-4163-8581-5653E6ABAEE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C9C038A2-C33B-41E7-B389-479B866A704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7E0EC3F7-57D1-421F-8F1B-5ECC29E0225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A27BE16B-07C2-4BFC-9211-53045B3F982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B046B5C9-987B-410C-954C-504F68AB2C1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a:extLst>
            <a:ext uri="{FF2B5EF4-FFF2-40B4-BE49-F238E27FC236}">
              <a16:creationId xmlns:a16="http://schemas.microsoft.com/office/drawing/2014/main" id="{FEDBB5E4-8DF6-4D12-84BC-BEDFA3A6E15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a:extLst>
            <a:ext uri="{FF2B5EF4-FFF2-40B4-BE49-F238E27FC236}">
              <a16:creationId xmlns:a16="http://schemas.microsoft.com/office/drawing/2014/main" id="{59A7DB1F-C233-4D67-B284-488A78E18299}"/>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a:extLst>
            <a:ext uri="{FF2B5EF4-FFF2-40B4-BE49-F238E27FC236}">
              <a16:creationId xmlns:a16="http://schemas.microsoft.com/office/drawing/2014/main" id="{B44B6EB6-1EAB-4E73-BBDA-7D18E0D4A34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a:extLst>
            <a:ext uri="{FF2B5EF4-FFF2-40B4-BE49-F238E27FC236}">
              <a16:creationId xmlns:a16="http://schemas.microsoft.com/office/drawing/2014/main" id="{44B285B7-30AE-42BC-8676-D23ABE7AB6A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a:extLst>
            <a:ext uri="{FF2B5EF4-FFF2-40B4-BE49-F238E27FC236}">
              <a16:creationId xmlns:a16="http://schemas.microsoft.com/office/drawing/2014/main" id="{984772FD-7B07-49D8-A14B-5E15CF58007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a:extLst>
            <a:ext uri="{FF2B5EF4-FFF2-40B4-BE49-F238E27FC236}">
              <a16:creationId xmlns:a16="http://schemas.microsoft.com/office/drawing/2014/main" id="{57B77009-7973-40D9-9321-AD5924800A9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a:extLst>
            <a:ext uri="{FF2B5EF4-FFF2-40B4-BE49-F238E27FC236}">
              <a16:creationId xmlns:a16="http://schemas.microsoft.com/office/drawing/2014/main" id="{409F1923-0609-4E5C-894E-ACA60978A92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a:extLst>
            <a:ext uri="{FF2B5EF4-FFF2-40B4-BE49-F238E27FC236}">
              <a16:creationId xmlns:a16="http://schemas.microsoft.com/office/drawing/2014/main" id="{E0CCD729-4074-4B06-BD1F-C89CFF493B3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a:extLst>
            <a:ext uri="{FF2B5EF4-FFF2-40B4-BE49-F238E27FC236}">
              <a16:creationId xmlns:a16="http://schemas.microsoft.com/office/drawing/2014/main" id="{B218CE97-A0B4-4342-B3AD-51B7F429C47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a:extLst>
            <a:ext uri="{FF2B5EF4-FFF2-40B4-BE49-F238E27FC236}">
              <a16:creationId xmlns:a16="http://schemas.microsoft.com/office/drawing/2014/main" id="{F2932E0A-F5F9-4900-93E3-FAF17ECEF09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a:extLst>
            <a:ext uri="{FF2B5EF4-FFF2-40B4-BE49-F238E27FC236}">
              <a16:creationId xmlns:a16="http://schemas.microsoft.com/office/drawing/2014/main" id="{AD82A536-CEB5-4CBB-87D8-96CF4FACCD4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a:extLst>
            <a:ext uri="{FF2B5EF4-FFF2-40B4-BE49-F238E27FC236}">
              <a16:creationId xmlns:a16="http://schemas.microsoft.com/office/drawing/2014/main" id="{BB35AC5F-72AA-4D88-954B-3B6494324245}"/>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2E38CD4A-5F74-4FD4-B53A-CDA2AEE9BD9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a:extLst>
            <a:ext uri="{FF2B5EF4-FFF2-40B4-BE49-F238E27FC236}">
              <a16:creationId xmlns:a16="http://schemas.microsoft.com/office/drawing/2014/main" id="{3C44DC5F-668E-42C4-A4AE-6874852B5CF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29" name="直線コネクタ 628">
          <a:extLst>
            <a:ext uri="{FF2B5EF4-FFF2-40B4-BE49-F238E27FC236}">
              <a16:creationId xmlns:a16="http://schemas.microsoft.com/office/drawing/2014/main" id="{3ED56BEF-5BF5-44CE-90E1-6648BCD12EE7}"/>
            </a:ext>
          </a:extLst>
        </xdr:cNvPr>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0" name="【保健センター・保健所】&#10;有形固定資産減価償却率最小値テキスト">
          <a:extLst>
            <a:ext uri="{FF2B5EF4-FFF2-40B4-BE49-F238E27FC236}">
              <a16:creationId xmlns:a16="http://schemas.microsoft.com/office/drawing/2014/main" id="{43CAD063-8C6E-4F39-9CB6-B257B7802401}"/>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1" name="直線コネクタ 630">
          <a:extLst>
            <a:ext uri="{FF2B5EF4-FFF2-40B4-BE49-F238E27FC236}">
              <a16:creationId xmlns:a16="http://schemas.microsoft.com/office/drawing/2014/main" id="{55D66FB5-F84F-4B81-8C00-CAB8F46265E9}"/>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32" name="【保健センター・保健所】&#10;有形固定資産減価償却率最大値テキスト">
          <a:extLst>
            <a:ext uri="{FF2B5EF4-FFF2-40B4-BE49-F238E27FC236}">
              <a16:creationId xmlns:a16="http://schemas.microsoft.com/office/drawing/2014/main" id="{44AE4C7E-4543-43E5-9167-9BFD7D75A56E}"/>
            </a:ext>
          </a:extLst>
        </xdr:cNvPr>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33" name="直線コネクタ 632">
          <a:extLst>
            <a:ext uri="{FF2B5EF4-FFF2-40B4-BE49-F238E27FC236}">
              <a16:creationId xmlns:a16="http://schemas.microsoft.com/office/drawing/2014/main" id="{5465F1BC-4235-4407-8A55-C6678C969139}"/>
            </a:ext>
          </a:extLst>
        </xdr:cNvPr>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634" name="【保健センター・保健所】&#10;有形固定資産減価償却率平均値テキスト">
          <a:extLst>
            <a:ext uri="{FF2B5EF4-FFF2-40B4-BE49-F238E27FC236}">
              <a16:creationId xmlns:a16="http://schemas.microsoft.com/office/drawing/2014/main" id="{A8B59193-E9F8-4300-8735-F80E087A4445}"/>
            </a:ext>
          </a:extLst>
        </xdr:cNvPr>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35" name="フローチャート: 判断 634">
          <a:extLst>
            <a:ext uri="{FF2B5EF4-FFF2-40B4-BE49-F238E27FC236}">
              <a16:creationId xmlns:a16="http://schemas.microsoft.com/office/drawing/2014/main" id="{0322B39F-4015-48E1-BA5E-B3AD5942178A}"/>
            </a:ext>
          </a:extLst>
        </xdr:cNvPr>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636" name="フローチャート: 判断 635">
          <a:extLst>
            <a:ext uri="{FF2B5EF4-FFF2-40B4-BE49-F238E27FC236}">
              <a16:creationId xmlns:a16="http://schemas.microsoft.com/office/drawing/2014/main" id="{C024A729-35FD-4A15-8812-4A29340C9D89}"/>
            </a:ext>
          </a:extLst>
        </xdr:cNvPr>
        <xdr:cNvSpPr/>
      </xdr:nvSpPr>
      <xdr:spPr>
        <a:xfrm>
          <a:off x="15430500" y="1013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637" name="フローチャート: 判断 636">
          <a:extLst>
            <a:ext uri="{FF2B5EF4-FFF2-40B4-BE49-F238E27FC236}">
              <a16:creationId xmlns:a16="http://schemas.microsoft.com/office/drawing/2014/main" id="{E904AFE5-1056-46F4-A59A-6ADC20E95D11}"/>
            </a:ext>
          </a:extLst>
        </xdr:cNvPr>
        <xdr:cNvSpPr/>
      </xdr:nvSpPr>
      <xdr:spPr>
        <a:xfrm>
          <a:off x="14541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638" name="フローチャート: 判断 637">
          <a:extLst>
            <a:ext uri="{FF2B5EF4-FFF2-40B4-BE49-F238E27FC236}">
              <a16:creationId xmlns:a16="http://schemas.microsoft.com/office/drawing/2014/main" id="{DCA3A677-94F4-4930-8C59-5963B72F2FE6}"/>
            </a:ext>
          </a:extLst>
        </xdr:cNvPr>
        <xdr:cNvSpPr/>
      </xdr:nvSpPr>
      <xdr:spPr>
        <a:xfrm>
          <a:off x="13652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639" name="フローチャート: 判断 638">
          <a:extLst>
            <a:ext uri="{FF2B5EF4-FFF2-40B4-BE49-F238E27FC236}">
              <a16:creationId xmlns:a16="http://schemas.microsoft.com/office/drawing/2014/main" id="{F8EF564D-3524-445B-A509-BE3D5804420A}"/>
            </a:ext>
          </a:extLst>
        </xdr:cNvPr>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708F2B03-BFB3-46E8-9E24-902B8CD88E8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4FDFE9D3-7B5F-4DE2-932B-7D1B27CC1C3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5BB6B94E-55AD-49CD-BAE5-5FBEB21FBE7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48608FAB-8CE7-4A96-9E2D-7CAD006EBF8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421073B4-4FE8-4FDA-90DA-CF88537C5B4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50437</xdr:rowOff>
    </xdr:from>
    <xdr:to>
      <xdr:col>85</xdr:col>
      <xdr:colOff>177800</xdr:colOff>
      <xdr:row>58</xdr:row>
      <xdr:rowOff>152037</xdr:rowOff>
    </xdr:to>
    <xdr:sp macro="" textlink="">
      <xdr:nvSpPr>
        <xdr:cNvPr id="645" name="楕円 644">
          <a:extLst>
            <a:ext uri="{FF2B5EF4-FFF2-40B4-BE49-F238E27FC236}">
              <a16:creationId xmlns:a16="http://schemas.microsoft.com/office/drawing/2014/main" id="{82496676-79E8-4862-8CB1-BF560FED5A46}"/>
            </a:ext>
          </a:extLst>
        </xdr:cNvPr>
        <xdr:cNvSpPr/>
      </xdr:nvSpPr>
      <xdr:spPr>
        <a:xfrm>
          <a:off x="162687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73314</xdr:rowOff>
    </xdr:from>
    <xdr:ext cx="405111" cy="259045"/>
    <xdr:sp macro="" textlink="">
      <xdr:nvSpPr>
        <xdr:cNvPr id="646" name="【保健センター・保健所】&#10;有形固定資産減価償却率該当値テキスト">
          <a:extLst>
            <a:ext uri="{FF2B5EF4-FFF2-40B4-BE49-F238E27FC236}">
              <a16:creationId xmlns:a16="http://schemas.microsoft.com/office/drawing/2014/main" id="{848408B9-EFCD-41EF-BDE6-79297FBD403E}"/>
            </a:ext>
          </a:extLst>
        </xdr:cNvPr>
        <xdr:cNvSpPr txBox="1"/>
      </xdr:nvSpPr>
      <xdr:spPr>
        <a:xfrm>
          <a:off x="16357600" y="984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128815</xdr:rowOff>
    </xdr:from>
    <xdr:to>
      <xdr:col>81</xdr:col>
      <xdr:colOff>101600</xdr:colOff>
      <xdr:row>59</xdr:row>
      <xdr:rowOff>58965</xdr:rowOff>
    </xdr:to>
    <xdr:sp macro="" textlink="">
      <xdr:nvSpPr>
        <xdr:cNvPr id="647" name="楕円 646">
          <a:extLst>
            <a:ext uri="{FF2B5EF4-FFF2-40B4-BE49-F238E27FC236}">
              <a16:creationId xmlns:a16="http://schemas.microsoft.com/office/drawing/2014/main" id="{DCDD5597-65B9-43EB-89F2-7D8DC73A83A0}"/>
            </a:ext>
          </a:extLst>
        </xdr:cNvPr>
        <xdr:cNvSpPr/>
      </xdr:nvSpPr>
      <xdr:spPr>
        <a:xfrm>
          <a:off x="15430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101237</xdr:rowOff>
    </xdr:from>
    <xdr:to>
      <xdr:col>85</xdr:col>
      <xdr:colOff>127000</xdr:colOff>
      <xdr:row>59</xdr:row>
      <xdr:rowOff>8165</xdr:rowOff>
    </xdr:to>
    <xdr:cxnSp macro="">
      <xdr:nvCxnSpPr>
        <xdr:cNvPr id="648" name="直線コネクタ 647">
          <a:extLst>
            <a:ext uri="{FF2B5EF4-FFF2-40B4-BE49-F238E27FC236}">
              <a16:creationId xmlns:a16="http://schemas.microsoft.com/office/drawing/2014/main" id="{286CE028-859B-46EC-8829-6DE09F263E1E}"/>
            </a:ext>
          </a:extLst>
        </xdr:cNvPr>
        <xdr:cNvCxnSpPr/>
      </xdr:nvCxnSpPr>
      <xdr:spPr>
        <a:xfrm flipV="1">
          <a:off x="15481300" y="10045337"/>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96157</xdr:rowOff>
    </xdr:from>
    <xdr:to>
      <xdr:col>76</xdr:col>
      <xdr:colOff>165100</xdr:colOff>
      <xdr:row>59</xdr:row>
      <xdr:rowOff>26307</xdr:rowOff>
    </xdr:to>
    <xdr:sp macro="" textlink="">
      <xdr:nvSpPr>
        <xdr:cNvPr id="649" name="楕円 648">
          <a:extLst>
            <a:ext uri="{FF2B5EF4-FFF2-40B4-BE49-F238E27FC236}">
              <a16:creationId xmlns:a16="http://schemas.microsoft.com/office/drawing/2014/main" id="{7563855B-B0A0-4DD5-87EC-104A16FAEC0B}"/>
            </a:ext>
          </a:extLst>
        </xdr:cNvPr>
        <xdr:cNvSpPr/>
      </xdr:nvSpPr>
      <xdr:spPr>
        <a:xfrm>
          <a:off x="14541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146957</xdr:rowOff>
    </xdr:from>
    <xdr:to>
      <xdr:col>81</xdr:col>
      <xdr:colOff>50800</xdr:colOff>
      <xdr:row>59</xdr:row>
      <xdr:rowOff>8165</xdr:rowOff>
    </xdr:to>
    <xdr:cxnSp macro="">
      <xdr:nvCxnSpPr>
        <xdr:cNvPr id="650" name="直線コネクタ 649">
          <a:extLst>
            <a:ext uri="{FF2B5EF4-FFF2-40B4-BE49-F238E27FC236}">
              <a16:creationId xmlns:a16="http://schemas.microsoft.com/office/drawing/2014/main" id="{D6CE6C2E-BC28-4A00-8E6A-9755981F505B}"/>
            </a:ext>
          </a:extLst>
        </xdr:cNvPr>
        <xdr:cNvCxnSpPr/>
      </xdr:nvCxnSpPr>
      <xdr:spPr>
        <a:xfrm>
          <a:off x="14592300" y="100910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63500</xdr:rowOff>
    </xdr:from>
    <xdr:to>
      <xdr:col>72</xdr:col>
      <xdr:colOff>38100</xdr:colOff>
      <xdr:row>58</xdr:row>
      <xdr:rowOff>165100</xdr:rowOff>
    </xdr:to>
    <xdr:sp macro="" textlink="">
      <xdr:nvSpPr>
        <xdr:cNvPr id="651" name="楕円 650">
          <a:extLst>
            <a:ext uri="{FF2B5EF4-FFF2-40B4-BE49-F238E27FC236}">
              <a16:creationId xmlns:a16="http://schemas.microsoft.com/office/drawing/2014/main" id="{835CF89E-7AC0-4658-A335-0AA8BB25262C}"/>
            </a:ext>
          </a:extLst>
        </xdr:cNvPr>
        <xdr:cNvSpPr/>
      </xdr:nvSpPr>
      <xdr:spPr>
        <a:xfrm>
          <a:off x="13652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114300</xdr:rowOff>
    </xdr:from>
    <xdr:to>
      <xdr:col>76</xdr:col>
      <xdr:colOff>114300</xdr:colOff>
      <xdr:row>58</xdr:row>
      <xdr:rowOff>146957</xdr:rowOff>
    </xdr:to>
    <xdr:cxnSp macro="">
      <xdr:nvCxnSpPr>
        <xdr:cNvPr id="652" name="直線コネクタ 651">
          <a:extLst>
            <a:ext uri="{FF2B5EF4-FFF2-40B4-BE49-F238E27FC236}">
              <a16:creationId xmlns:a16="http://schemas.microsoft.com/office/drawing/2014/main" id="{76BACBEA-13D5-4942-BAB7-AB6EB7896A48}"/>
            </a:ext>
          </a:extLst>
        </xdr:cNvPr>
        <xdr:cNvCxnSpPr/>
      </xdr:nvCxnSpPr>
      <xdr:spPr>
        <a:xfrm>
          <a:off x="13703300" y="1005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30843</xdr:rowOff>
    </xdr:from>
    <xdr:to>
      <xdr:col>67</xdr:col>
      <xdr:colOff>101600</xdr:colOff>
      <xdr:row>58</xdr:row>
      <xdr:rowOff>132443</xdr:rowOff>
    </xdr:to>
    <xdr:sp macro="" textlink="">
      <xdr:nvSpPr>
        <xdr:cNvPr id="653" name="楕円 652">
          <a:extLst>
            <a:ext uri="{FF2B5EF4-FFF2-40B4-BE49-F238E27FC236}">
              <a16:creationId xmlns:a16="http://schemas.microsoft.com/office/drawing/2014/main" id="{50C894EC-0721-46FE-8BCF-57801CCB5993}"/>
            </a:ext>
          </a:extLst>
        </xdr:cNvPr>
        <xdr:cNvSpPr/>
      </xdr:nvSpPr>
      <xdr:spPr>
        <a:xfrm>
          <a:off x="12763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81643</xdr:rowOff>
    </xdr:from>
    <xdr:to>
      <xdr:col>71</xdr:col>
      <xdr:colOff>177800</xdr:colOff>
      <xdr:row>58</xdr:row>
      <xdr:rowOff>114300</xdr:rowOff>
    </xdr:to>
    <xdr:cxnSp macro="">
      <xdr:nvCxnSpPr>
        <xdr:cNvPr id="654" name="直線コネクタ 653">
          <a:extLst>
            <a:ext uri="{FF2B5EF4-FFF2-40B4-BE49-F238E27FC236}">
              <a16:creationId xmlns:a16="http://schemas.microsoft.com/office/drawing/2014/main" id="{7C84AD84-F0B5-48A8-BDA5-F65F34199F9E}"/>
            </a:ext>
          </a:extLst>
        </xdr:cNvPr>
        <xdr:cNvCxnSpPr/>
      </xdr:nvCxnSpPr>
      <xdr:spPr>
        <a:xfrm>
          <a:off x="12814300" y="1002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107242</xdr:rowOff>
    </xdr:from>
    <xdr:ext cx="405111" cy="259045"/>
    <xdr:sp macro="" textlink="">
      <xdr:nvSpPr>
        <xdr:cNvPr id="655" name="n_1aveValue【保健センター・保健所】&#10;有形固定資産減価償却率">
          <a:extLst>
            <a:ext uri="{FF2B5EF4-FFF2-40B4-BE49-F238E27FC236}">
              <a16:creationId xmlns:a16="http://schemas.microsoft.com/office/drawing/2014/main" id="{3EA72325-5E05-4546-A433-BC443B77FE3A}"/>
            </a:ext>
          </a:extLst>
        </xdr:cNvPr>
        <xdr:cNvSpPr txBox="1"/>
      </xdr:nvSpPr>
      <xdr:spPr>
        <a:xfrm>
          <a:off x="15266044" y="1022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79483</xdr:rowOff>
    </xdr:from>
    <xdr:ext cx="405111" cy="259045"/>
    <xdr:sp macro="" textlink="">
      <xdr:nvSpPr>
        <xdr:cNvPr id="656" name="n_2aveValue【保健センター・保健所】&#10;有形固定資産減価償却率">
          <a:extLst>
            <a:ext uri="{FF2B5EF4-FFF2-40B4-BE49-F238E27FC236}">
              <a16:creationId xmlns:a16="http://schemas.microsoft.com/office/drawing/2014/main" id="{AE2F4602-689C-471F-A567-2CFA0781FB1A}"/>
            </a:ext>
          </a:extLst>
        </xdr:cNvPr>
        <xdr:cNvSpPr txBox="1"/>
      </xdr:nvSpPr>
      <xdr:spPr>
        <a:xfrm>
          <a:off x="14389744" y="1019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50092</xdr:rowOff>
    </xdr:from>
    <xdr:ext cx="405111" cy="259045"/>
    <xdr:sp macro="" textlink="">
      <xdr:nvSpPr>
        <xdr:cNvPr id="657" name="n_3aveValue【保健センター・保健所】&#10;有形固定資産減価償却率">
          <a:extLst>
            <a:ext uri="{FF2B5EF4-FFF2-40B4-BE49-F238E27FC236}">
              <a16:creationId xmlns:a16="http://schemas.microsoft.com/office/drawing/2014/main" id="{F7E666A2-7F4B-40E4-AB16-51B0C5FA593B}"/>
            </a:ext>
          </a:extLst>
        </xdr:cNvPr>
        <xdr:cNvSpPr txBox="1"/>
      </xdr:nvSpPr>
      <xdr:spPr>
        <a:xfrm>
          <a:off x="13500744" y="1016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30497</xdr:rowOff>
    </xdr:from>
    <xdr:ext cx="405111" cy="259045"/>
    <xdr:sp macro="" textlink="">
      <xdr:nvSpPr>
        <xdr:cNvPr id="658" name="n_4aveValue【保健センター・保健所】&#10;有形固定資産減価償却率">
          <a:extLst>
            <a:ext uri="{FF2B5EF4-FFF2-40B4-BE49-F238E27FC236}">
              <a16:creationId xmlns:a16="http://schemas.microsoft.com/office/drawing/2014/main" id="{7843CFE3-83DD-47C0-8109-85B06947360C}"/>
            </a:ext>
          </a:extLst>
        </xdr:cNvPr>
        <xdr:cNvSpPr txBox="1"/>
      </xdr:nvSpPr>
      <xdr:spPr>
        <a:xfrm>
          <a:off x="12611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75492</xdr:rowOff>
    </xdr:from>
    <xdr:ext cx="405111" cy="259045"/>
    <xdr:sp macro="" textlink="">
      <xdr:nvSpPr>
        <xdr:cNvPr id="659" name="n_1mainValue【保健センター・保健所】&#10;有形固定資産減価償却率">
          <a:extLst>
            <a:ext uri="{FF2B5EF4-FFF2-40B4-BE49-F238E27FC236}">
              <a16:creationId xmlns:a16="http://schemas.microsoft.com/office/drawing/2014/main" id="{3C3A0738-D88E-4AFD-BFAE-9DEF89F93238}"/>
            </a:ext>
          </a:extLst>
        </xdr:cNvPr>
        <xdr:cNvSpPr txBox="1"/>
      </xdr:nvSpPr>
      <xdr:spPr>
        <a:xfrm>
          <a:off x="15266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42834</xdr:rowOff>
    </xdr:from>
    <xdr:ext cx="405111" cy="259045"/>
    <xdr:sp macro="" textlink="">
      <xdr:nvSpPr>
        <xdr:cNvPr id="660" name="n_2mainValue【保健センター・保健所】&#10;有形固定資産減価償却率">
          <a:extLst>
            <a:ext uri="{FF2B5EF4-FFF2-40B4-BE49-F238E27FC236}">
              <a16:creationId xmlns:a16="http://schemas.microsoft.com/office/drawing/2014/main" id="{96E29470-F143-420D-9B52-BF0C1E3E1D0A}"/>
            </a:ext>
          </a:extLst>
        </xdr:cNvPr>
        <xdr:cNvSpPr txBox="1"/>
      </xdr:nvSpPr>
      <xdr:spPr>
        <a:xfrm>
          <a:off x="14389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10177</xdr:rowOff>
    </xdr:from>
    <xdr:ext cx="405111" cy="259045"/>
    <xdr:sp macro="" textlink="">
      <xdr:nvSpPr>
        <xdr:cNvPr id="661" name="n_3mainValue【保健センター・保健所】&#10;有形固定資産減価償却率">
          <a:extLst>
            <a:ext uri="{FF2B5EF4-FFF2-40B4-BE49-F238E27FC236}">
              <a16:creationId xmlns:a16="http://schemas.microsoft.com/office/drawing/2014/main" id="{86685B04-BEEE-454A-975F-41BE111EADFF}"/>
            </a:ext>
          </a:extLst>
        </xdr:cNvPr>
        <xdr:cNvSpPr txBox="1"/>
      </xdr:nvSpPr>
      <xdr:spPr>
        <a:xfrm>
          <a:off x="13500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148970</xdr:rowOff>
    </xdr:from>
    <xdr:ext cx="405111" cy="259045"/>
    <xdr:sp macro="" textlink="">
      <xdr:nvSpPr>
        <xdr:cNvPr id="662" name="n_4mainValue【保健センター・保健所】&#10;有形固定資産減価償却率">
          <a:extLst>
            <a:ext uri="{FF2B5EF4-FFF2-40B4-BE49-F238E27FC236}">
              <a16:creationId xmlns:a16="http://schemas.microsoft.com/office/drawing/2014/main" id="{1CCE064D-D739-435B-8172-2AFA365C74CF}"/>
            </a:ext>
          </a:extLst>
        </xdr:cNvPr>
        <xdr:cNvSpPr txBox="1"/>
      </xdr:nvSpPr>
      <xdr:spPr>
        <a:xfrm>
          <a:off x="12611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38816EF5-5172-40F0-8E11-1AC4EAA6B29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A055DCAD-9175-49EA-A5E9-08424739420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BDFB4BAB-3112-4939-B187-8BE1519F71F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D462DCDE-345A-42AF-8454-3F8BF643F3F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EB2E5B6E-01A1-4D26-B555-1CF8AAD52D1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EAB3071A-DBED-4306-BDBE-0A686949CAF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34A40797-F819-400F-900B-7AD145705EC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94018D27-EBF2-4357-B775-1BB7B434591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DE6AC003-B43F-40BB-808F-C717C4E97AA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EF11DC8F-6166-4E66-8127-7510691D786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a:extLst>
            <a:ext uri="{FF2B5EF4-FFF2-40B4-BE49-F238E27FC236}">
              <a16:creationId xmlns:a16="http://schemas.microsoft.com/office/drawing/2014/main" id="{68E75A10-7865-4BFF-8E93-75E025D3B7F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a:extLst>
            <a:ext uri="{FF2B5EF4-FFF2-40B4-BE49-F238E27FC236}">
              <a16:creationId xmlns:a16="http://schemas.microsoft.com/office/drawing/2014/main" id="{CBD0CF4B-6788-4F6E-9C19-D12A661BB51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a:extLst>
            <a:ext uri="{FF2B5EF4-FFF2-40B4-BE49-F238E27FC236}">
              <a16:creationId xmlns:a16="http://schemas.microsoft.com/office/drawing/2014/main" id="{37FD0B2C-5E03-4AB9-9410-7AB3E72BBE46}"/>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a:extLst>
            <a:ext uri="{FF2B5EF4-FFF2-40B4-BE49-F238E27FC236}">
              <a16:creationId xmlns:a16="http://schemas.microsoft.com/office/drawing/2014/main" id="{6504FD12-5EF4-4E0E-94C5-B897EFA33557}"/>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a:extLst>
            <a:ext uri="{FF2B5EF4-FFF2-40B4-BE49-F238E27FC236}">
              <a16:creationId xmlns:a16="http://schemas.microsoft.com/office/drawing/2014/main" id="{D6784373-EDD2-4314-883B-9E0CF5D4B844}"/>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a:extLst>
            <a:ext uri="{FF2B5EF4-FFF2-40B4-BE49-F238E27FC236}">
              <a16:creationId xmlns:a16="http://schemas.microsoft.com/office/drawing/2014/main" id="{6CD885C9-225D-434A-AF2B-EED885AEC3A1}"/>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a:extLst>
            <a:ext uri="{FF2B5EF4-FFF2-40B4-BE49-F238E27FC236}">
              <a16:creationId xmlns:a16="http://schemas.microsoft.com/office/drawing/2014/main" id="{A63E6FC7-6EFE-4EF1-BD50-C98143514DE4}"/>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a:extLst>
            <a:ext uri="{FF2B5EF4-FFF2-40B4-BE49-F238E27FC236}">
              <a16:creationId xmlns:a16="http://schemas.microsoft.com/office/drawing/2014/main" id="{6F163986-E88A-4349-8227-9166070A9EBF}"/>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51B3E766-E9E0-4E78-99CC-16FA526F5E8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id="{937FB0A2-AF85-4F95-9159-3AE8A9AC7BB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a:extLst>
            <a:ext uri="{FF2B5EF4-FFF2-40B4-BE49-F238E27FC236}">
              <a16:creationId xmlns:a16="http://schemas.microsoft.com/office/drawing/2014/main" id="{C4D248C5-DB6F-41BA-BDA4-44FC796D1C1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84" name="直線コネクタ 683">
          <a:extLst>
            <a:ext uri="{FF2B5EF4-FFF2-40B4-BE49-F238E27FC236}">
              <a16:creationId xmlns:a16="http://schemas.microsoft.com/office/drawing/2014/main" id="{5B3CA41A-FCF1-43D8-A5A8-8DA0746F3BEB}"/>
            </a:ext>
          </a:extLst>
        </xdr:cNvPr>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5" name="【保健センター・保健所】&#10;一人当たり面積最小値テキスト">
          <a:extLst>
            <a:ext uri="{FF2B5EF4-FFF2-40B4-BE49-F238E27FC236}">
              <a16:creationId xmlns:a16="http://schemas.microsoft.com/office/drawing/2014/main" id="{E28E398C-6F7D-44F7-A57A-A7648AB20D6D}"/>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6" name="直線コネクタ 685">
          <a:extLst>
            <a:ext uri="{FF2B5EF4-FFF2-40B4-BE49-F238E27FC236}">
              <a16:creationId xmlns:a16="http://schemas.microsoft.com/office/drawing/2014/main" id="{B26378EE-CEDD-4B4A-9C6F-C366851609EF}"/>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87" name="【保健センター・保健所】&#10;一人当たり面積最大値テキスト">
          <a:extLst>
            <a:ext uri="{FF2B5EF4-FFF2-40B4-BE49-F238E27FC236}">
              <a16:creationId xmlns:a16="http://schemas.microsoft.com/office/drawing/2014/main" id="{CCF17AB8-A941-48FB-B93D-40816C2C54F1}"/>
            </a:ext>
          </a:extLst>
        </xdr:cNvPr>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88" name="直線コネクタ 687">
          <a:extLst>
            <a:ext uri="{FF2B5EF4-FFF2-40B4-BE49-F238E27FC236}">
              <a16:creationId xmlns:a16="http://schemas.microsoft.com/office/drawing/2014/main" id="{3CE5ED3F-4DCA-4E68-BFFC-FEC424A93A53}"/>
            </a:ext>
          </a:extLst>
        </xdr:cNvPr>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154957</xdr:rowOff>
    </xdr:from>
    <xdr:ext cx="469744" cy="259045"/>
    <xdr:sp macro="" textlink="">
      <xdr:nvSpPr>
        <xdr:cNvPr id="689" name="【保健センター・保健所】&#10;一人当たり面積平均値テキスト">
          <a:extLst>
            <a:ext uri="{FF2B5EF4-FFF2-40B4-BE49-F238E27FC236}">
              <a16:creationId xmlns:a16="http://schemas.microsoft.com/office/drawing/2014/main" id="{05B2C2F2-71FA-412C-B782-B46E71BC9CD3}"/>
            </a:ext>
          </a:extLst>
        </xdr:cNvPr>
        <xdr:cNvSpPr txBox="1"/>
      </xdr:nvSpPr>
      <xdr:spPr>
        <a:xfrm>
          <a:off x="22199600" y="1061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90" name="フローチャート: 判断 689">
          <a:extLst>
            <a:ext uri="{FF2B5EF4-FFF2-40B4-BE49-F238E27FC236}">
              <a16:creationId xmlns:a16="http://schemas.microsoft.com/office/drawing/2014/main" id="{9F4CCF6A-6323-4693-AC3E-E8CCDEA5E344}"/>
            </a:ext>
          </a:extLst>
        </xdr:cNvPr>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91" name="フローチャート: 判断 690">
          <a:extLst>
            <a:ext uri="{FF2B5EF4-FFF2-40B4-BE49-F238E27FC236}">
              <a16:creationId xmlns:a16="http://schemas.microsoft.com/office/drawing/2014/main" id="{E0428986-BE71-460E-B889-DCED658D6335}"/>
            </a:ext>
          </a:extLst>
        </xdr:cNvPr>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92" name="フローチャート: 判断 691">
          <a:extLst>
            <a:ext uri="{FF2B5EF4-FFF2-40B4-BE49-F238E27FC236}">
              <a16:creationId xmlns:a16="http://schemas.microsoft.com/office/drawing/2014/main" id="{67AE7CC9-9D33-445A-8319-493C72012E72}"/>
            </a:ext>
          </a:extLst>
        </xdr:cNvPr>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93" name="フローチャート: 判断 692">
          <a:extLst>
            <a:ext uri="{FF2B5EF4-FFF2-40B4-BE49-F238E27FC236}">
              <a16:creationId xmlns:a16="http://schemas.microsoft.com/office/drawing/2014/main" id="{0CB3E9CB-0842-4863-80B6-CA29073F485E}"/>
            </a:ext>
          </a:extLst>
        </xdr:cNvPr>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94" name="フローチャート: 判断 693">
          <a:extLst>
            <a:ext uri="{FF2B5EF4-FFF2-40B4-BE49-F238E27FC236}">
              <a16:creationId xmlns:a16="http://schemas.microsoft.com/office/drawing/2014/main" id="{5EAA8B7E-2DC1-4ABF-9F84-6C1DE6B269E2}"/>
            </a:ext>
          </a:extLst>
        </xdr:cNvPr>
        <xdr:cNvSpPr/>
      </xdr:nvSpPr>
      <xdr:spPr>
        <a:xfrm>
          <a:off x="18605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4D2E29BE-E0EE-494C-ADC6-55B6D1E7828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75B44F8B-7CF1-4F12-B4BD-927113DEA35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556A2F55-0F73-45E6-B7FA-3BB2F2D1CCF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83403CDB-529F-411B-89E0-DCBEE648F44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CC89A736-537D-41A4-844C-DFAD50B0A64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700" name="楕円 699">
          <a:extLst>
            <a:ext uri="{FF2B5EF4-FFF2-40B4-BE49-F238E27FC236}">
              <a16:creationId xmlns:a16="http://schemas.microsoft.com/office/drawing/2014/main" id="{2564AAEF-3C14-42EB-B9D0-BD621142D922}"/>
            </a:ext>
          </a:extLst>
        </xdr:cNvPr>
        <xdr:cNvSpPr/>
      </xdr:nvSpPr>
      <xdr:spPr>
        <a:xfrm>
          <a:off x="221107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110507</xdr:rowOff>
    </xdr:from>
    <xdr:ext cx="469744" cy="259045"/>
    <xdr:sp macro="" textlink="">
      <xdr:nvSpPr>
        <xdr:cNvPr id="701" name="【保健センター・保健所】&#10;一人当たり面積該当値テキスト">
          <a:extLst>
            <a:ext uri="{FF2B5EF4-FFF2-40B4-BE49-F238E27FC236}">
              <a16:creationId xmlns:a16="http://schemas.microsoft.com/office/drawing/2014/main" id="{3817807D-3912-40FE-BA2D-461725B6BF9C}"/>
            </a:ext>
          </a:extLst>
        </xdr:cNvPr>
        <xdr:cNvSpPr txBox="1"/>
      </xdr:nvSpPr>
      <xdr:spPr>
        <a:xfrm>
          <a:off x="22199600"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164084</xdr:rowOff>
    </xdr:from>
    <xdr:to>
      <xdr:col>112</xdr:col>
      <xdr:colOff>38100</xdr:colOff>
      <xdr:row>63</xdr:row>
      <xdr:rowOff>94234</xdr:rowOff>
    </xdr:to>
    <xdr:sp macro="" textlink="">
      <xdr:nvSpPr>
        <xdr:cNvPr id="702" name="楕円 701">
          <a:extLst>
            <a:ext uri="{FF2B5EF4-FFF2-40B4-BE49-F238E27FC236}">
              <a16:creationId xmlns:a16="http://schemas.microsoft.com/office/drawing/2014/main" id="{BDFEED87-E47F-4469-9FA9-C33DC32C0DEB}"/>
            </a:ext>
          </a:extLst>
        </xdr:cNvPr>
        <xdr:cNvSpPr/>
      </xdr:nvSpPr>
      <xdr:spPr>
        <a:xfrm>
          <a:off x="21272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43434</xdr:rowOff>
    </xdr:from>
    <xdr:to>
      <xdr:col>116</xdr:col>
      <xdr:colOff>63500</xdr:colOff>
      <xdr:row>63</xdr:row>
      <xdr:rowOff>43434</xdr:rowOff>
    </xdr:to>
    <xdr:cxnSp macro="">
      <xdr:nvCxnSpPr>
        <xdr:cNvPr id="703" name="直線コネクタ 702">
          <a:extLst>
            <a:ext uri="{FF2B5EF4-FFF2-40B4-BE49-F238E27FC236}">
              <a16:creationId xmlns:a16="http://schemas.microsoft.com/office/drawing/2014/main" id="{C9B1A432-395F-41E9-99DC-ADFD44C63FBD}"/>
            </a:ext>
          </a:extLst>
        </xdr:cNvPr>
        <xdr:cNvCxnSpPr/>
      </xdr:nvCxnSpPr>
      <xdr:spPr>
        <a:xfrm>
          <a:off x="21323300" y="108447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164084</xdr:rowOff>
    </xdr:from>
    <xdr:to>
      <xdr:col>107</xdr:col>
      <xdr:colOff>101600</xdr:colOff>
      <xdr:row>63</xdr:row>
      <xdr:rowOff>94234</xdr:rowOff>
    </xdr:to>
    <xdr:sp macro="" textlink="">
      <xdr:nvSpPr>
        <xdr:cNvPr id="704" name="楕円 703">
          <a:extLst>
            <a:ext uri="{FF2B5EF4-FFF2-40B4-BE49-F238E27FC236}">
              <a16:creationId xmlns:a16="http://schemas.microsoft.com/office/drawing/2014/main" id="{6A18BAC5-E3CE-4B77-BE1A-D86715F0DA39}"/>
            </a:ext>
          </a:extLst>
        </xdr:cNvPr>
        <xdr:cNvSpPr/>
      </xdr:nvSpPr>
      <xdr:spPr>
        <a:xfrm>
          <a:off x="20383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43434</xdr:rowOff>
    </xdr:from>
    <xdr:to>
      <xdr:col>111</xdr:col>
      <xdr:colOff>177800</xdr:colOff>
      <xdr:row>63</xdr:row>
      <xdr:rowOff>43434</xdr:rowOff>
    </xdr:to>
    <xdr:cxnSp macro="">
      <xdr:nvCxnSpPr>
        <xdr:cNvPr id="705" name="直線コネクタ 704">
          <a:extLst>
            <a:ext uri="{FF2B5EF4-FFF2-40B4-BE49-F238E27FC236}">
              <a16:creationId xmlns:a16="http://schemas.microsoft.com/office/drawing/2014/main" id="{CB0EDB9F-44A0-40A0-91A5-1204E3D5C8D3}"/>
            </a:ext>
          </a:extLst>
        </xdr:cNvPr>
        <xdr:cNvCxnSpPr/>
      </xdr:nvCxnSpPr>
      <xdr:spPr>
        <a:xfrm>
          <a:off x="20434300" y="1084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159512</xdr:rowOff>
    </xdr:from>
    <xdr:to>
      <xdr:col>102</xdr:col>
      <xdr:colOff>165100</xdr:colOff>
      <xdr:row>63</xdr:row>
      <xdr:rowOff>89662</xdr:rowOff>
    </xdr:to>
    <xdr:sp macro="" textlink="">
      <xdr:nvSpPr>
        <xdr:cNvPr id="706" name="楕円 705">
          <a:extLst>
            <a:ext uri="{FF2B5EF4-FFF2-40B4-BE49-F238E27FC236}">
              <a16:creationId xmlns:a16="http://schemas.microsoft.com/office/drawing/2014/main" id="{CF4070F3-8EA8-4624-8B4B-C499BD95DBF3}"/>
            </a:ext>
          </a:extLst>
        </xdr:cNvPr>
        <xdr:cNvSpPr/>
      </xdr:nvSpPr>
      <xdr:spPr>
        <a:xfrm>
          <a:off x="194945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38862</xdr:rowOff>
    </xdr:from>
    <xdr:to>
      <xdr:col>107</xdr:col>
      <xdr:colOff>50800</xdr:colOff>
      <xdr:row>63</xdr:row>
      <xdr:rowOff>43434</xdr:rowOff>
    </xdr:to>
    <xdr:cxnSp macro="">
      <xdr:nvCxnSpPr>
        <xdr:cNvPr id="707" name="直線コネクタ 706">
          <a:extLst>
            <a:ext uri="{FF2B5EF4-FFF2-40B4-BE49-F238E27FC236}">
              <a16:creationId xmlns:a16="http://schemas.microsoft.com/office/drawing/2014/main" id="{EB5CC89D-DCD7-433A-9FB2-372EC2FF367D}"/>
            </a:ext>
          </a:extLst>
        </xdr:cNvPr>
        <xdr:cNvCxnSpPr/>
      </xdr:nvCxnSpPr>
      <xdr:spPr>
        <a:xfrm>
          <a:off x="19545300" y="108402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159512</xdr:rowOff>
    </xdr:from>
    <xdr:to>
      <xdr:col>98</xdr:col>
      <xdr:colOff>38100</xdr:colOff>
      <xdr:row>63</xdr:row>
      <xdr:rowOff>89662</xdr:rowOff>
    </xdr:to>
    <xdr:sp macro="" textlink="">
      <xdr:nvSpPr>
        <xdr:cNvPr id="708" name="楕円 707">
          <a:extLst>
            <a:ext uri="{FF2B5EF4-FFF2-40B4-BE49-F238E27FC236}">
              <a16:creationId xmlns:a16="http://schemas.microsoft.com/office/drawing/2014/main" id="{3CE5C4AD-3013-48C8-BBA2-9E3942D48076}"/>
            </a:ext>
          </a:extLst>
        </xdr:cNvPr>
        <xdr:cNvSpPr/>
      </xdr:nvSpPr>
      <xdr:spPr>
        <a:xfrm>
          <a:off x="186055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38862</xdr:rowOff>
    </xdr:from>
    <xdr:to>
      <xdr:col>102</xdr:col>
      <xdr:colOff>114300</xdr:colOff>
      <xdr:row>63</xdr:row>
      <xdr:rowOff>38862</xdr:rowOff>
    </xdr:to>
    <xdr:cxnSp macro="">
      <xdr:nvCxnSpPr>
        <xdr:cNvPr id="709" name="直線コネクタ 708">
          <a:extLst>
            <a:ext uri="{FF2B5EF4-FFF2-40B4-BE49-F238E27FC236}">
              <a16:creationId xmlns:a16="http://schemas.microsoft.com/office/drawing/2014/main" id="{F704CD82-41B9-4C7E-A5E8-1C052FFD47D8}"/>
            </a:ext>
          </a:extLst>
        </xdr:cNvPr>
        <xdr:cNvCxnSpPr/>
      </xdr:nvCxnSpPr>
      <xdr:spPr>
        <a:xfrm>
          <a:off x="18656300" y="10840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710" name="n_1aveValue【保健センター・保健所】&#10;一人当たり面積">
          <a:extLst>
            <a:ext uri="{FF2B5EF4-FFF2-40B4-BE49-F238E27FC236}">
              <a16:creationId xmlns:a16="http://schemas.microsoft.com/office/drawing/2014/main" id="{D3F09958-A72A-4210-9612-7801B63A66EC}"/>
            </a:ext>
          </a:extLst>
        </xdr:cNvPr>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11" name="n_2aveValue【保健センター・保健所】&#10;一人当たり面積">
          <a:extLst>
            <a:ext uri="{FF2B5EF4-FFF2-40B4-BE49-F238E27FC236}">
              <a16:creationId xmlns:a16="http://schemas.microsoft.com/office/drawing/2014/main" id="{8AEBCD8B-A9B9-4267-BF39-17D7E82E78C8}"/>
            </a:ext>
          </a:extLst>
        </xdr:cNvPr>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12" name="n_3aveValue【保健センター・保健所】&#10;一人当たり面積">
          <a:extLst>
            <a:ext uri="{FF2B5EF4-FFF2-40B4-BE49-F238E27FC236}">
              <a16:creationId xmlns:a16="http://schemas.microsoft.com/office/drawing/2014/main" id="{05315E16-1687-4D3B-BEF0-BAE5B579F5ED}"/>
            </a:ext>
          </a:extLst>
        </xdr:cNvPr>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78757</xdr:rowOff>
    </xdr:from>
    <xdr:ext cx="469744" cy="259045"/>
    <xdr:sp macro="" textlink="">
      <xdr:nvSpPr>
        <xdr:cNvPr id="713" name="n_4aveValue【保健センター・保健所】&#10;一人当たり面積">
          <a:extLst>
            <a:ext uri="{FF2B5EF4-FFF2-40B4-BE49-F238E27FC236}">
              <a16:creationId xmlns:a16="http://schemas.microsoft.com/office/drawing/2014/main" id="{45CE7BA7-4EB6-4A88-89DE-1D5C7D8F51B2}"/>
            </a:ext>
          </a:extLst>
        </xdr:cNvPr>
        <xdr:cNvSpPr txBox="1"/>
      </xdr:nvSpPr>
      <xdr:spPr>
        <a:xfrm>
          <a:off x="18421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85361</xdr:rowOff>
    </xdr:from>
    <xdr:ext cx="469744" cy="259045"/>
    <xdr:sp macro="" textlink="">
      <xdr:nvSpPr>
        <xdr:cNvPr id="714" name="n_1mainValue【保健センター・保健所】&#10;一人当たり面積">
          <a:extLst>
            <a:ext uri="{FF2B5EF4-FFF2-40B4-BE49-F238E27FC236}">
              <a16:creationId xmlns:a16="http://schemas.microsoft.com/office/drawing/2014/main" id="{CAEDEEC5-DA1F-4168-A733-A0240D78A2CE}"/>
            </a:ext>
          </a:extLst>
        </xdr:cNvPr>
        <xdr:cNvSpPr txBox="1"/>
      </xdr:nvSpPr>
      <xdr:spPr>
        <a:xfrm>
          <a:off x="21075727"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85361</xdr:rowOff>
    </xdr:from>
    <xdr:ext cx="469744" cy="259045"/>
    <xdr:sp macro="" textlink="">
      <xdr:nvSpPr>
        <xdr:cNvPr id="715" name="n_2mainValue【保健センター・保健所】&#10;一人当たり面積">
          <a:extLst>
            <a:ext uri="{FF2B5EF4-FFF2-40B4-BE49-F238E27FC236}">
              <a16:creationId xmlns:a16="http://schemas.microsoft.com/office/drawing/2014/main" id="{F761B744-1838-43ED-8B0C-10D538D302A0}"/>
            </a:ext>
          </a:extLst>
        </xdr:cNvPr>
        <xdr:cNvSpPr txBox="1"/>
      </xdr:nvSpPr>
      <xdr:spPr>
        <a:xfrm>
          <a:off x="20199427"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80789</xdr:rowOff>
    </xdr:from>
    <xdr:ext cx="469744" cy="259045"/>
    <xdr:sp macro="" textlink="">
      <xdr:nvSpPr>
        <xdr:cNvPr id="716" name="n_3mainValue【保健センター・保健所】&#10;一人当たり面積">
          <a:extLst>
            <a:ext uri="{FF2B5EF4-FFF2-40B4-BE49-F238E27FC236}">
              <a16:creationId xmlns:a16="http://schemas.microsoft.com/office/drawing/2014/main" id="{08BC8C85-F66C-4CD9-8840-022846317856}"/>
            </a:ext>
          </a:extLst>
        </xdr:cNvPr>
        <xdr:cNvSpPr txBox="1"/>
      </xdr:nvSpPr>
      <xdr:spPr>
        <a:xfrm>
          <a:off x="19310427" y="1088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80789</xdr:rowOff>
    </xdr:from>
    <xdr:ext cx="469744" cy="259045"/>
    <xdr:sp macro="" textlink="">
      <xdr:nvSpPr>
        <xdr:cNvPr id="717" name="n_4mainValue【保健センター・保健所】&#10;一人当たり面積">
          <a:extLst>
            <a:ext uri="{FF2B5EF4-FFF2-40B4-BE49-F238E27FC236}">
              <a16:creationId xmlns:a16="http://schemas.microsoft.com/office/drawing/2014/main" id="{8B5E7808-763D-4DE8-92C0-746E18DBDAB2}"/>
            </a:ext>
          </a:extLst>
        </xdr:cNvPr>
        <xdr:cNvSpPr txBox="1"/>
      </xdr:nvSpPr>
      <xdr:spPr>
        <a:xfrm>
          <a:off x="18421427" y="1088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8DBB2FDB-A68D-47D9-906B-8E5C1C57BDB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226E7F85-5BAB-4B54-B918-464ED97B6E4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FE0B2123-D3F0-4D4E-A9E3-8142D83E70A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8F56FE5C-8442-417A-AF44-E02730F63D1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7243F5F4-7EF3-4290-9BC8-2216DBE9C30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416F413A-0701-4B82-8870-573D397A505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A925ECEF-6136-4A4E-849C-E1EED6A7B2C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1AE547DD-8B78-49C4-9032-E5C97FC0099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a:extLst>
            <a:ext uri="{FF2B5EF4-FFF2-40B4-BE49-F238E27FC236}">
              <a16:creationId xmlns:a16="http://schemas.microsoft.com/office/drawing/2014/main" id="{8B972F35-C474-491F-8CC9-A300BE319F5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a:extLst>
            <a:ext uri="{FF2B5EF4-FFF2-40B4-BE49-F238E27FC236}">
              <a16:creationId xmlns:a16="http://schemas.microsoft.com/office/drawing/2014/main" id="{146B1CD6-7DFA-4B60-96A5-4E36D0F2775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a:extLst>
            <a:ext uri="{FF2B5EF4-FFF2-40B4-BE49-F238E27FC236}">
              <a16:creationId xmlns:a16="http://schemas.microsoft.com/office/drawing/2014/main" id="{596C30FB-27A9-44E5-A539-3F8D00AE178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a:extLst>
            <a:ext uri="{FF2B5EF4-FFF2-40B4-BE49-F238E27FC236}">
              <a16:creationId xmlns:a16="http://schemas.microsoft.com/office/drawing/2014/main" id="{EC0DDF6A-1A4D-4FA9-B8E6-9E3D43036BB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a:extLst>
            <a:ext uri="{FF2B5EF4-FFF2-40B4-BE49-F238E27FC236}">
              <a16:creationId xmlns:a16="http://schemas.microsoft.com/office/drawing/2014/main" id="{56C3B040-01EE-4D20-B9D6-6B010C1A1375}"/>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a:extLst>
            <a:ext uri="{FF2B5EF4-FFF2-40B4-BE49-F238E27FC236}">
              <a16:creationId xmlns:a16="http://schemas.microsoft.com/office/drawing/2014/main" id="{0E3DEA80-AF24-4170-A4C4-148720C76C9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a:extLst>
            <a:ext uri="{FF2B5EF4-FFF2-40B4-BE49-F238E27FC236}">
              <a16:creationId xmlns:a16="http://schemas.microsoft.com/office/drawing/2014/main" id="{CF1783BA-0023-4A01-822E-A3FD9025186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a:extLst>
            <a:ext uri="{FF2B5EF4-FFF2-40B4-BE49-F238E27FC236}">
              <a16:creationId xmlns:a16="http://schemas.microsoft.com/office/drawing/2014/main" id="{79AD9E71-643A-41E5-9C13-6DBF6422B44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a:extLst>
            <a:ext uri="{FF2B5EF4-FFF2-40B4-BE49-F238E27FC236}">
              <a16:creationId xmlns:a16="http://schemas.microsoft.com/office/drawing/2014/main" id="{A03534FA-BBCE-44A5-8994-E06060EFA01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a:extLst>
            <a:ext uri="{FF2B5EF4-FFF2-40B4-BE49-F238E27FC236}">
              <a16:creationId xmlns:a16="http://schemas.microsoft.com/office/drawing/2014/main" id="{8684677A-3D4B-49D7-94BD-E52317521ED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a:extLst>
            <a:ext uri="{FF2B5EF4-FFF2-40B4-BE49-F238E27FC236}">
              <a16:creationId xmlns:a16="http://schemas.microsoft.com/office/drawing/2014/main" id="{FCF3538B-A7CD-4F01-8F20-F10567A08E4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a:extLst>
            <a:ext uri="{FF2B5EF4-FFF2-40B4-BE49-F238E27FC236}">
              <a16:creationId xmlns:a16="http://schemas.microsoft.com/office/drawing/2014/main" id="{E7A0FF82-3F4C-4E73-A04B-520BB6EA781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a:extLst>
            <a:ext uri="{FF2B5EF4-FFF2-40B4-BE49-F238E27FC236}">
              <a16:creationId xmlns:a16="http://schemas.microsoft.com/office/drawing/2014/main" id="{C9C6E8EB-7141-4C0F-AAFD-EB33B668896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a:extLst>
            <a:ext uri="{FF2B5EF4-FFF2-40B4-BE49-F238E27FC236}">
              <a16:creationId xmlns:a16="http://schemas.microsoft.com/office/drawing/2014/main" id="{B49A94F8-BD24-45C6-918A-D6BFA5722DE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a:extLst>
            <a:ext uri="{FF2B5EF4-FFF2-40B4-BE49-F238E27FC236}">
              <a16:creationId xmlns:a16="http://schemas.microsoft.com/office/drawing/2014/main" id="{24E7E83A-9273-4C5E-BF1B-324D700FB53B}"/>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96FEA8B3-32C2-4A55-80AB-CC3DE0A0F2A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850EBE74-750B-4ECE-B1AA-E55598930CE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43" name="直線コネクタ 742">
          <a:extLst>
            <a:ext uri="{FF2B5EF4-FFF2-40B4-BE49-F238E27FC236}">
              <a16:creationId xmlns:a16="http://schemas.microsoft.com/office/drawing/2014/main" id="{75A5EE58-F601-4067-AE71-8AC7845E8180}"/>
            </a:ext>
          </a:extLst>
        </xdr:cNvPr>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a:extLst>
            <a:ext uri="{FF2B5EF4-FFF2-40B4-BE49-F238E27FC236}">
              <a16:creationId xmlns:a16="http://schemas.microsoft.com/office/drawing/2014/main" id="{D4983C89-DD8B-4EFB-8CD6-852216108824}"/>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a:extLst>
            <a:ext uri="{FF2B5EF4-FFF2-40B4-BE49-F238E27FC236}">
              <a16:creationId xmlns:a16="http://schemas.microsoft.com/office/drawing/2014/main" id="{D69506BC-C42F-451F-8888-C9B1F2A470A9}"/>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46" name="【消防施設】&#10;有形固定資産減価償却率最大値テキスト">
          <a:extLst>
            <a:ext uri="{FF2B5EF4-FFF2-40B4-BE49-F238E27FC236}">
              <a16:creationId xmlns:a16="http://schemas.microsoft.com/office/drawing/2014/main" id="{5EFB095C-F7A5-4375-BD2C-6AD17FDAC041}"/>
            </a:ext>
          </a:extLst>
        </xdr:cNvPr>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47" name="直線コネクタ 746">
          <a:extLst>
            <a:ext uri="{FF2B5EF4-FFF2-40B4-BE49-F238E27FC236}">
              <a16:creationId xmlns:a16="http://schemas.microsoft.com/office/drawing/2014/main" id="{C51E77CF-9F62-473F-A958-FDDB6C232873}"/>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86921</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653A1AA6-54A0-481E-9BB4-143A1BCF399B}"/>
            </a:ext>
          </a:extLst>
        </xdr:cNvPr>
        <xdr:cNvSpPr txBox="1"/>
      </xdr:nvSpPr>
      <xdr:spPr>
        <a:xfrm>
          <a:off x="16357600" y="14145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49" name="フローチャート: 判断 748">
          <a:extLst>
            <a:ext uri="{FF2B5EF4-FFF2-40B4-BE49-F238E27FC236}">
              <a16:creationId xmlns:a16="http://schemas.microsoft.com/office/drawing/2014/main" id="{A62AF404-C182-418F-B770-F8FCCA12459D}"/>
            </a:ext>
          </a:extLst>
        </xdr:cNvPr>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750" name="フローチャート: 判断 749">
          <a:extLst>
            <a:ext uri="{FF2B5EF4-FFF2-40B4-BE49-F238E27FC236}">
              <a16:creationId xmlns:a16="http://schemas.microsoft.com/office/drawing/2014/main" id="{E3AD1771-B372-46AF-8FCA-6A00D118EDBD}"/>
            </a:ext>
          </a:extLst>
        </xdr:cNvPr>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751" name="フローチャート: 判断 750">
          <a:extLst>
            <a:ext uri="{FF2B5EF4-FFF2-40B4-BE49-F238E27FC236}">
              <a16:creationId xmlns:a16="http://schemas.microsoft.com/office/drawing/2014/main" id="{49D9D710-E859-4400-AF51-F97C4DFBB229}"/>
            </a:ext>
          </a:extLst>
        </xdr:cNvPr>
        <xdr:cNvSpPr/>
      </xdr:nvSpPr>
      <xdr:spPr>
        <a:xfrm>
          <a:off x="14541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752" name="フローチャート: 判断 751">
          <a:extLst>
            <a:ext uri="{FF2B5EF4-FFF2-40B4-BE49-F238E27FC236}">
              <a16:creationId xmlns:a16="http://schemas.microsoft.com/office/drawing/2014/main" id="{A8CD3936-8682-4B47-A3D5-E9EADDBDAA38}"/>
            </a:ext>
          </a:extLst>
        </xdr:cNvPr>
        <xdr:cNvSpPr/>
      </xdr:nvSpPr>
      <xdr:spPr>
        <a:xfrm>
          <a:off x="13652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753" name="フローチャート: 判断 752">
          <a:extLst>
            <a:ext uri="{FF2B5EF4-FFF2-40B4-BE49-F238E27FC236}">
              <a16:creationId xmlns:a16="http://schemas.microsoft.com/office/drawing/2014/main" id="{CA4353D2-CDF8-4B71-9BD5-A7978FBECDFF}"/>
            </a:ext>
          </a:extLst>
        </xdr:cNvPr>
        <xdr:cNvSpPr/>
      </xdr:nvSpPr>
      <xdr:spPr>
        <a:xfrm>
          <a:off x="12763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E21EF9F1-CB81-405C-90B1-A72E8880C9E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E2B3D137-B488-4996-8F79-3640B975A00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43DEB6E5-24FB-4CC4-B805-2C0FCC0AF3E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967061CE-529E-40E4-A381-8280C51833A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2B06583B-3202-45F0-B8F9-25A1762E57E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759" name="楕円 758">
          <a:extLst>
            <a:ext uri="{FF2B5EF4-FFF2-40B4-BE49-F238E27FC236}">
              <a16:creationId xmlns:a16="http://schemas.microsoft.com/office/drawing/2014/main" id="{6E1312DF-2259-40BD-9A99-39509DDE34D2}"/>
            </a:ext>
          </a:extLst>
        </xdr:cNvPr>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760" name="【消防施設】&#10;有形固定資産減価償却率該当値テキスト">
          <a:extLst>
            <a:ext uri="{FF2B5EF4-FFF2-40B4-BE49-F238E27FC236}">
              <a16:creationId xmlns:a16="http://schemas.microsoft.com/office/drawing/2014/main" id="{A2B1D785-752B-4DE1-AFDE-9ECB0E449087}"/>
            </a:ext>
          </a:extLst>
        </xdr:cNvPr>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761" name="楕円 760">
          <a:extLst>
            <a:ext uri="{FF2B5EF4-FFF2-40B4-BE49-F238E27FC236}">
              <a16:creationId xmlns:a16="http://schemas.microsoft.com/office/drawing/2014/main" id="{072BB9BB-3755-4545-A25C-CED38CBA9038}"/>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762" name="直線コネクタ 761">
          <a:extLst>
            <a:ext uri="{FF2B5EF4-FFF2-40B4-BE49-F238E27FC236}">
              <a16:creationId xmlns:a16="http://schemas.microsoft.com/office/drawing/2014/main" id="{AAABC5C9-FF18-4E01-93A7-1B170E52407B}"/>
            </a:ext>
          </a:extLst>
        </xdr:cNvPr>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60779</xdr:rowOff>
    </xdr:from>
    <xdr:to>
      <xdr:col>76</xdr:col>
      <xdr:colOff>165100</xdr:colOff>
      <xdr:row>82</xdr:row>
      <xdr:rowOff>162379</xdr:rowOff>
    </xdr:to>
    <xdr:sp macro="" textlink="">
      <xdr:nvSpPr>
        <xdr:cNvPr id="763" name="楕円 762">
          <a:extLst>
            <a:ext uri="{FF2B5EF4-FFF2-40B4-BE49-F238E27FC236}">
              <a16:creationId xmlns:a16="http://schemas.microsoft.com/office/drawing/2014/main" id="{EAE3FF1C-CF3F-4B49-B41F-7D5E6DB17A4F}"/>
            </a:ext>
          </a:extLst>
        </xdr:cNvPr>
        <xdr:cNvSpPr/>
      </xdr:nvSpPr>
      <xdr:spPr>
        <a:xfrm>
          <a:off x="14541500" y="141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111579</xdr:rowOff>
    </xdr:from>
    <xdr:to>
      <xdr:col>81</xdr:col>
      <xdr:colOff>50800</xdr:colOff>
      <xdr:row>86</xdr:row>
      <xdr:rowOff>168729</xdr:rowOff>
    </xdr:to>
    <xdr:cxnSp macro="">
      <xdr:nvCxnSpPr>
        <xdr:cNvPr id="764" name="直線コネクタ 763">
          <a:extLst>
            <a:ext uri="{FF2B5EF4-FFF2-40B4-BE49-F238E27FC236}">
              <a16:creationId xmlns:a16="http://schemas.microsoft.com/office/drawing/2014/main" id="{1AE02187-0F83-4D1C-BB14-BD3E2811C084}"/>
            </a:ext>
          </a:extLst>
        </xdr:cNvPr>
        <xdr:cNvCxnSpPr/>
      </xdr:nvCxnSpPr>
      <xdr:spPr>
        <a:xfrm>
          <a:off x="14592300" y="14170479"/>
          <a:ext cx="889000" cy="74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5262</xdr:rowOff>
    </xdr:from>
    <xdr:to>
      <xdr:col>72</xdr:col>
      <xdr:colOff>38100</xdr:colOff>
      <xdr:row>82</xdr:row>
      <xdr:rowOff>106862</xdr:rowOff>
    </xdr:to>
    <xdr:sp macro="" textlink="">
      <xdr:nvSpPr>
        <xdr:cNvPr id="765" name="楕円 764">
          <a:extLst>
            <a:ext uri="{FF2B5EF4-FFF2-40B4-BE49-F238E27FC236}">
              <a16:creationId xmlns:a16="http://schemas.microsoft.com/office/drawing/2014/main" id="{7977C096-4672-4852-B0C8-72C204AED0F6}"/>
            </a:ext>
          </a:extLst>
        </xdr:cNvPr>
        <xdr:cNvSpPr/>
      </xdr:nvSpPr>
      <xdr:spPr>
        <a:xfrm>
          <a:off x="13652500" y="1406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56062</xdr:rowOff>
    </xdr:from>
    <xdr:to>
      <xdr:col>76</xdr:col>
      <xdr:colOff>114300</xdr:colOff>
      <xdr:row>82</xdr:row>
      <xdr:rowOff>111579</xdr:rowOff>
    </xdr:to>
    <xdr:cxnSp macro="">
      <xdr:nvCxnSpPr>
        <xdr:cNvPr id="766" name="直線コネクタ 765">
          <a:extLst>
            <a:ext uri="{FF2B5EF4-FFF2-40B4-BE49-F238E27FC236}">
              <a16:creationId xmlns:a16="http://schemas.microsoft.com/office/drawing/2014/main" id="{0A918801-D57E-4A78-9859-999B4CA1D585}"/>
            </a:ext>
          </a:extLst>
        </xdr:cNvPr>
        <xdr:cNvCxnSpPr/>
      </xdr:nvCxnSpPr>
      <xdr:spPr>
        <a:xfrm>
          <a:off x="13703300" y="14114962"/>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78739</xdr:rowOff>
    </xdr:from>
    <xdr:to>
      <xdr:col>67</xdr:col>
      <xdr:colOff>101600</xdr:colOff>
      <xdr:row>84</xdr:row>
      <xdr:rowOff>8889</xdr:rowOff>
    </xdr:to>
    <xdr:sp macro="" textlink="">
      <xdr:nvSpPr>
        <xdr:cNvPr id="767" name="楕円 766">
          <a:extLst>
            <a:ext uri="{FF2B5EF4-FFF2-40B4-BE49-F238E27FC236}">
              <a16:creationId xmlns:a16="http://schemas.microsoft.com/office/drawing/2014/main" id="{C4D5EBBF-56B9-47B2-9CBD-217853AD96B6}"/>
            </a:ext>
          </a:extLst>
        </xdr:cNvPr>
        <xdr:cNvSpPr/>
      </xdr:nvSpPr>
      <xdr:spPr>
        <a:xfrm>
          <a:off x="12763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56062</xdr:rowOff>
    </xdr:from>
    <xdr:to>
      <xdr:col>71</xdr:col>
      <xdr:colOff>177800</xdr:colOff>
      <xdr:row>83</xdr:row>
      <xdr:rowOff>129539</xdr:rowOff>
    </xdr:to>
    <xdr:cxnSp macro="">
      <xdr:nvCxnSpPr>
        <xdr:cNvPr id="768" name="直線コネクタ 767">
          <a:extLst>
            <a:ext uri="{FF2B5EF4-FFF2-40B4-BE49-F238E27FC236}">
              <a16:creationId xmlns:a16="http://schemas.microsoft.com/office/drawing/2014/main" id="{C0F4E40C-EFAE-4392-95D9-FA3D0EEECC67}"/>
            </a:ext>
          </a:extLst>
        </xdr:cNvPr>
        <xdr:cNvCxnSpPr/>
      </xdr:nvCxnSpPr>
      <xdr:spPr>
        <a:xfrm flipV="1">
          <a:off x="12814300" y="14114962"/>
          <a:ext cx="889000" cy="24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46645</xdr:rowOff>
    </xdr:from>
    <xdr:ext cx="405111" cy="259045"/>
    <xdr:sp macro="" textlink="">
      <xdr:nvSpPr>
        <xdr:cNvPr id="769" name="n_1aveValue【消防施設】&#10;有形固定資産減価償却率">
          <a:extLst>
            <a:ext uri="{FF2B5EF4-FFF2-40B4-BE49-F238E27FC236}">
              <a16:creationId xmlns:a16="http://schemas.microsoft.com/office/drawing/2014/main" id="{FCC0D220-42DE-403D-8C3F-7FFEAD263A8E}"/>
            </a:ext>
          </a:extLst>
        </xdr:cNvPr>
        <xdr:cNvSpPr txBox="1"/>
      </xdr:nvSpPr>
      <xdr:spPr>
        <a:xfrm>
          <a:off x="15266044" y="14105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4915</xdr:rowOff>
    </xdr:from>
    <xdr:ext cx="405111" cy="259045"/>
    <xdr:sp macro="" textlink="">
      <xdr:nvSpPr>
        <xdr:cNvPr id="770" name="n_2aveValue【消防施設】&#10;有形固定資産減価償却率">
          <a:extLst>
            <a:ext uri="{FF2B5EF4-FFF2-40B4-BE49-F238E27FC236}">
              <a16:creationId xmlns:a16="http://schemas.microsoft.com/office/drawing/2014/main" id="{EA180947-93D0-4C42-81EB-4F0249D0D628}"/>
            </a:ext>
          </a:extLst>
        </xdr:cNvPr>
        <xdr:cNvSpPr txBox="1"/>
      </xdr:nvSpPr>
      <xdr:spPr>
        <a:xfrm>
          <a:off x="14389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156771</xdr:rowOff>
    </xdr:from>
    <xdr:ext cx="405111" cy="259045"/>
    <xdr:sp macro="" textlink="">
      <xdr:nvSpPr>
        <xdr:cNvPr id="771" name="n_3aveValue【消防施設】&#10;有形固定資産減価償却率">
          <a:extLst>
            <a:ext uri="{FF2B5EF4-FFF2-40B4-BE49-F238E27FC236}">
              <a16:creationId xmlns:a16="http://schemas.microsoft.com/office/drawing/2014/main" id="{B0B6FE5A-3F7E-472B-9AEC-01060FAD0287}"/>
            </a:ext>
          </a:extLst>
        </xdr:cNvPr>
        <xdr:cNvSpPr txBox="1"/>
      </xdr:nvSpPr>
      <xdr:spPr>
        <a:xfrm>
          <a:off x="135007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4190</xdr:rowOff>
    </xdr:from>
    <xdr:ext cx="405111" cy="259045"/>
    <xdr:sp macro="" textlink="">
      <xdr:nvSpPr>
        <xdr:cNvPr id="772" name="n_4aveValue【消防施設】&#10;有形固定資産減価償却率">
          <a:extLst>
            <a:ext uri="{FF2B5EF4-FFF2-40B4-BE49-F238E27FC236}">
              <a16:creationId xmlns:a16="http://schemas.microsoft.com/office/drawing/2014/main" id="{F3426A38-E73B-4437-901B-789CCC5F4CFC}"/>
            </a:ext>
          </a:extLst>
        </xdr:cNvPr>
        <xdr:cNvSpPr txBox="1"/>
      </xdr:nvSpPr>
      <xdr:spPr>
        <a:xfrm>
          <a:off x="12611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773" name="n_1mainValue【消防施設】&#10;有形固定資産減価償却率">
          <a:extLst>
            <a:ext uri="{FF2B5EF4-FFF2-40B4-BE49-F238E27FC236}">
              <a16:creationId xmlns:a16="http://schemas.microsoft.com/office/drawing/2014/main" id="{023D722D-3513-40D3-9FB8-32B0076DBF5E}"/>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7456</xdr:rowOff>
    </xdr:from>
    <xdr:ext cx="405111" cy="259045"/>
    <xdr:sp macro="" textlink="">
      <xdr:nvSpPr>
        <xdr:cNvPr id="774" name="n_2mainValue【消防施設】&#10;有形固定資産減価償却率">
          <a:extLst>
            <a:ext uri="{FF2B5EF4-FFF2-40B4-BE49-F238E27FC236}">
              <a16:creationId xmlns:a16="http://schemas.microsoft.com/office/drawing/2014/main" id="{148A1B3F-6F2C-43BF-816C-C2CE4E36A7A8}"/>
            </a:ext>
          </a:extLst>
        </xdr:cNvPr>
        <xdr:cNvSpPr txBox="1"/>
      </xdr:nvSpPr>
      <xdr:spPr>
        <a:xfrm>
          <a:off x="14389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123389</xdr:rowOff>
    </xdr:from>
    <xdr:ext cx="405111" cy="259045"/>
    <xdr:sp macro="" textlink="">
      <xdr:nvSpPr>
        <xdr:cNvPr id="775" name="n_3mainValue【消防施設】&#10;有形固定資産減価償却率">
          <a:extLst>
            <a:ext uri="{FF2B5EF4-FFF2-40B4-BE49-F238E27FC236}">
              <a16:creationId xmlns:a16="http://schemas.microsoft.com/office/drawing/2014/main" id="{557B2B4D-085C-4229-AB56-0DD93AE63725}"/>
            </a:ext>
          </a:extLst>
        </xdr:cNvPr>
        <xdr:cNvSpPr txBox="1"/>
      </xdr:nvSpPr>
      <xdr:spPr>
        <a:xfrm>
          <a:off x="13500744" y="1383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16</xdr:rowOff>
    </xdr:from>
    <xdr:ext cx="405111" cy="259045"/>
    <xdr:sp macro="" textlink="">
      <xdr:nvSpPr>
        <xdr:cNvPr id="776" name="n_4mainValue【消防施設】&#10;有形固定資産減価償却率">
          <a:extLst>
            <a:ext uri="{FF2B5EF4-FFF2-40B4-BE49-F238E27FC236}">
              <a16:creationId xmlns:a16="http://schemas.microsoft.com/office/drawing/2014/main" id="{9281EB48-B56F-4FE5-AA18-CF98745C219E}"/>
            </a:ext>
          </a:extLst>
        </xdr:cNvPr>
        <xdr:cNvSpPr txBox="1"/>
      </xdr:nvSpPr>
      <xdr:spPr>
        <a:xfrm>
          <a:off x="12611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94AC0569-6CDB-400F-B85F-FE742BA29AF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83DD3D5E-163D-445F-ABE7-1A9082000FE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2776F540-471D-43E9-A620-59D2A32062E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F0A5BB11-31AE-4739-A99A-30D652DCAEF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0E24A44E-165B-4FA1-8CB8-6DD77B1BD84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EFC04FF0-B6F4-44B2-9DE2-D0717BE52F8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65D43D37-8F65-47ED-A197-E8F7CFC5054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C6EB6FD7-69D9-4C51-9105-8FEE379DA6E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005D08E7-5AB8-4B81-85CB-8392D741FF5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44824A2A-7DE2-47CC-941F-4001560FB7F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a:extLst>
            <a:ext uri="{FF2B5EF4-FFF2-40B4-BE49-F238E27FC236}">
              <a16:creationId xmlns:a16="http://schemas.microsoft.com/office/drawing/2014/main" id="{8744C7C6-8530-49DE-A799-412CDBB798D9}"/>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a:extLst>
            <a:ext uri="{FF2B5EF4-FFF2-40B4-BE49-F238E27FC236}">
              <a16:creationId xmlns:a16="http://schemas.microsoft.com/office/drawing/2014/main" id="{AEDFC65B-CA88-490A-83AB-A9F4101DE8F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a:extLst>
            <a:ext uri="{FF2B5EF4-FFF2-40B4-BE49-F238E27FC236}">
              <a16:creationId xmlns:a16="http://schemas.microsoft.com/office/drawing/2014/main" id="{30F495D4-5F69-40D6-8693-971177E5D13D}"/>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a:extLst>
            <a:ext uri="{FF2B5EF4-FFF2-40B4-BE49-F238E27FC236}">
              <a16:creationId xmlns:a16="http://schemas.microsoft.com/office/drawing/2014/main" id="{F90F332C-18B3-40AF-925B-53C0EEC4C099}"/>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a:extLst>
            <a:ext uri="{FF2B5EF4-FFF2-40B4-BE49-F238E27FC236}">
              <a16:creationId xmlns:a16="http://schemas.microsoft.com/office/drawing/2014/main" id="{A8DD0A87-3389-4549-A462-EC3CDE12DD8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a:extLst>
            <a:ext uri="{FF2B5EF4-FFF2-40B4-BE49-F238E27FC236}">
              <a16:creationId xmlns:a16="http://schemas.microsoft.com/office/drawing/2014/main" id="{6AC59446-72E7-408E-A6FF-D31D705CDBA2}"/>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a:extLst>
            <a:ext uri="{FF2B5EF4-FFF2-40B4-BE49-F238E27FC236}">
              <a16:creationId xmlns:a16="http://schemas.microsoft.com/office/drawing/2014/main" id="{F57A9B5D-9514-4A2D-96DF-C72C533B474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a:extLst>
            <a:ext uri="{FF2B5EF4-FFF2-40B4-BE49-F238E27FC236}">
              <a16:creationId xmlns:a16="http://schemas.microsoft.com/office/drawing/2014/main" id="{2F3CA5A2-2A76-44AC-AA5E-33907130B686}"/>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a:extLst>
            <a:ext uri="{FF2B5EF4-FFF2-40B4-BE49-F238E27FC236}">
              <a16:creationId xmlns:a16="http://schemas.microsoft.com/office/drawing/2014/main" id="{98A2C4C0-E63F-48CD-8988-68F41E664C9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a:extLst>
            <a:ext uri="{FF2B5EF4-FFF2-40B4-BE49-F238E27FC236}">
              <a16:creationId xmlns:a16="http://schemas.microsoft.com/office/drawing/2014/main" id="{37586EA3-FA5C-4D46-AFE3-854022DC1E9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a:extLst>
            <a:ext uri="{FF2B5EF4-FFF2-40B4-BE49-F238E27FC236}">
              <a16:creationId xmlns:a16="http://schemas.microsoft.com/office/drawing/2014/main" id="{C42B2674-780C-42D9-9218-4E7017B4093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98" name="直線コネクタ 797">
          <a:extLst>
            <a:ext uri="{FF2B5EF4-FFF2-40B4-BE49-F238E27FC236}">
              <a16:creationId xmlns:a16="http://schemas.microsoft.com/office/drawing/2014/main" id="{9BE2D8F9-A8BB-4A06-B98F-F49ABF616739}"/>
            </a:ext>
          </a:extLst>
        </xdr:cNvPr>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9" name="【消防施設】&#10;一人当たり面積最小値テキスト">
          <a:extLst>
            <a:ext uri="{FF2B5EF4-FFF2-40B4-BE49-F238E27FC236}">
              <a16:creationId xmlns:a16="http://schemas.microsoft.com/office/drawing/2014/main" id="{62E20454-D808-482B-9B20-8A9BEA6BE75A}"/>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0" name="直線コネクタ 799">
          <a:extLst>
            <a:ext uri="{FF2B5EF4-FFF2-40B4-BE49-F238E27FC236}">
              <a16:creationId xmlns:a16="http://schemas.microsoft.com/office/drawing/2014/main" id="{8C0A62D0-A713-4CF5-9C3C-102B3123BAA8}"/>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801" name="【消防施設】&#10;一人当たり面積最大値テキスト">
          <a:extLst>
            <a:ext uri="{FF2B5EF4-FFF2-40B4-BE49-F238E27FC236}">
              <a16:creationId xmlns:a16="http://schemas.microsoft.com/office/drawing/2014/main" id="{6F4D046F-46D1-4D83-B952-08B50FEB0923}"/>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802" name="直線コネクタ 801">
          <a:extLst>
            <a:ext uri="{FF2B5EF4-FFF2-40B4-BE49-F238E27FC236}">
              <a16:creationId xmlns:a16="http://schemas.microsoft.com/office/drawing/2014/main" id="{F0A1B3FA-C699-4BAB-9B5E-DD8AE588CEDE}"/>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803" name="【消防施設】&#10;一人当たり面積平均値テキスト">
          <a:extLst>
            <a:ext uri="{FF2B5EF4-FFF2-40B4-BE49-F238E27FC236}">
              <a16:creationId xmlns:a16="http://schemas.microsoft.com/office/drawing/2014/main" id="{E5DFF8F6-E2A2-4585-80A3-A4E6A8E289F0}"/>
            </a:ext>
          </a:extLst>
        </xdr:cNvPr>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4" name="フローチャート: 判断 803">
          <a:extLst>
            <a:ext uri="{FF2B5EF4-FFF2-40B4-BE49-F238E27FC236}">
              <a16:creationId xmlns:a16="http://schemas.microsoft.com/office/drawing/2014/main" id="{DA7414AC-2B24-46EC-87F4-3DFBBA7751FA}"/>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805" name="フローチャート: 判断 804">
          <a:extLst>
            <a:ext uri="{FF2B5EF4-FFF2-40B4-BE49-F238E27FC236}">
              <a16:creationId xmlns:a16="http://schemas.microsoft.com/office/drawing/2014/main" id="{CA5A4AF7-E6E0-49C2-87BA-E3956D104D45}"/>
            </a:ext>
          </a:extLst>
        </xdr:cNvPr>
        <xdr:cNvSpPr/>
      </xdr:nvSpPr>
      <xdr:spPr>
        <a:xfrm>
          <a:off x="21272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806" name="フローチャート: 判断 805">
          <a:extLst>
            <a:ext uri="{FF2B5EF4-FFF2-40B4-BE49-F238E27FC236}">
              <a16:creationId xmlns:a16="http://schemas.microsoft.com/office/drawing/2014/main" id="{43AF0D76-9997-49D2-8418-5D9C2AB8D565}"/>
            </a:ext>
          </a:extLst>
        </xdr:cNvPr>
        <xdr:cNvSpPr/>
      </xdr:nvSpPr>
      <xdr:spPr>
        <a:xfrm>
          <a:off x="20383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807" name="フローチャート: 判断 806">
          <a:extLst>
            <a:ext uri="{FF2B5EF4-FFF2-40B4-BE49-F238E27FC236}">
              <a16:creationId xmlns:a16="http://schemas.microsoft.com/office/drawing/2014/main" id="{FE20BB06-EFE5-4AD0-A43C-36D96A63383C}"/>
            </a:ext>
          </a:extLst>
        </xdr:cNvPr>
        <xdr:cNvSpPr/>
      </xdr:nvSpPr>
      <xdr:spPr>
        <a:xfrm>
          <a:off x="19494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808" name="フローチャート: 判断 807">
          <a:extLst>
            <a:ext uri="{FF2B5EF4-FFF2-40B4-BE49-F238E27FC236}">
              <a16:creationId xmlns:a16="http://schemas.microsoft.com/office/drawing/2014/main" id="{2A416262-13B8-42A4-AB59-2FD952559249}"/>
            </a:ext>
          </a:extLst>
        </xdr:cNvPr>
        <xdr:cNvSpPr/>
      </xdr:nvSpPr>
      <xdr:spPr>
        <a:xfrm>
          <a:off x="18605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641D76F6-D5ED-463B-8ACF-15393730316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38DD095F-4E65-4EAE-923F-CD93E4F88CB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8A06DDAC-89DC-4269-BA30-DC5D65A9789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AA3ADA38-86FE-4FE7-A017-523BC0E1B75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C8C283C-121A-4369-B682-72B49C0A163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126746</xdr:rowOff>
    </xdr:from>
    <xdr:to>
      <xdr:col>116</xdr:col>
      <xdr:colOff>114300</xdr:colOff>
      <xdr:row>86</xdr:row>
      <xdr:rowOff>56896</xdr:rowOff>
    </xdr:to>
    <xdr:sp macro="" textlink="">
      <xdr:nvSpPr>
        <xdr:cNvPr id="814" name="楕円 813">
          <a:extLst>
            <a:ext uri="{FF2B5EF4-FFF2-40B4-BE49-F238E27FC236}">
              <a16:creationId xmlns:a16="http://schemas.microsoft.com/office/drawing/2014/main" id="{0DCD7C6B-E43C-4747-A89B-B7BFEC984D34}"/>
            </a:ext>
          </a:extLst>
        </xdr:cNvPr>
        <xdr:cNvSpPr/>
      </xdr:nvSpPr>
      <xdr:spPr>
        <a:xfrm>
          <a:off x="221107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41673</xdr:rowOff>
    </xdr:from>
    <xdr:ext cx="469744" cy="259045"/>
    <xdr:sp macro="" textlink="">
      <xdr:nvSpPr>
        <xdr:cNvPr id="815" name="【消防施設】&#10;一人当たり面積該当値テキスト">
          <a:extLst>
            <a:ext uri="{FF2B5EF4-FFF2-40B4-BE49-F238E27FC236}">
              <a16:creationId xmlns:a16="http://schemas.microsoft.com/office/drawing/2014/main" id="{A47E1A4D-841E-4310-BA2F-09693283F739}"/>
            </a:ext>
          </a:extLst>
        </xdr:cNvPr>
        <xdr:cNvSpPr txBox="1"/>
      </xdr:nvSpPr>
      <xdr:spPr>
        <a:xfrm>
          <a:off x="22199600" y="146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126746</xdr:rowOff>
    </xdr:from>
    <xdr:to>
      <xdr:col>112</xdr:col>
      <xdr:colOff>38100</xdr:colOff>
      <xdr:row>86</xdr:row>
      <xdr:rowOff>56896</xdr:rowOff>
    </xdr:to>
    <xdr:sp macro="" textlink="">
      <xdr:nvSpPr>
        <xdr:cNvPr id="816" name="楕円 815">
          <a:extLst>
            <a:ext uri="{FF2B5EF4-FFF2-40B4-BE49-F238E27FC236}">
              <a16:creationId xmlns:a16="http://schemas.microsoft.com/office/drawing/2014/main" id="{2681D4F2-E80D-4813-8D68-47127EC9C1E8}"/>
            </a:ext>
          </a:extLst>
        </xdr:cNvPr>
        <xdr:cNvSpPr/>
      </xdr:nvSpPr>
      <xdr:spPr>
        <a:xfrm>
          <a:off x="21272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6096</xdr:rowOff>
    </xdr:from>
    <xdr:to>
      <xdr:col>116</xdr:col>
      <xdr:colOff>63500</xdr:colOff>
      <xdr:row>86</xdr:row>
      <xdr:rowOff>6096</xdr:rowOff>
    </xdr:to>
    <xdr:cxnSp macro="">
      <xdr:nvCxnSpPr>
        <xdr:cNvPr id="817" name="直線コネクタ 816">
          <a:extLst>
            <a:ext uri="{FF2B5EF4-FFF2-40B4-BE49-F238E27FC236}">
              <a16:creationId xmlns:a16="http://schemas.microsoft.com/office/drawing/2014/main" id="{468BD1B1-38BF-4E5E-A131-6BB841DB9F6E}"/>
            </a:ext>
          </a:extLst>
        </xdr:cNvPr>
        <xdr:cNvCxnSpPr/>
      </xdr:nvCxnSpPr>
      <xdr:spPr>
        <a:xfrm>
          <a:off x="21323300" y="147507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138176</xdr:rowOff>
    </xdr:from>
    <xdr:to>
      <xdr:col>107</xdr:col>
      <xdr:colOff>101600</xdr:colOff>
      <xdr:row>85</xdr:row>
      <xdr:rowOff>68326</xdr:rowOff>
    </xdr:to>
    <xdr:sp macro="" textlink="">
      <xdr:nvSpPr>
        <xdr:cNvPr id="818" name="楕円 817">
          <a:extLst>
            <a:ext uri="{FF2B5EF4-FFF2-40B4-BE49-F238E27FC236}">
              <a16:creationId xmlns:a16="http://schemas.microsoft.com/office/drawing/2014/main" id="{093C32DB-D3A2-4469-A822-9619E5740850}"/>
            </a:ext>
          </a:extLst>
        </xdr:cNvPr>
        <xdr:cNvSpPr/>
      </xdr:nvSpPr>
      <xdr:spPr>
        <a:xfrm>
          <a:off x="20383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17526</xdr:rowOff>
    </xdr:from>
    <xdr:to>
      <xdr:col>111</xdr:col>
      <xdr:colOff>177800</xdr:colOff>
      <xdr:row>86</xdr:row>
      <xdr:rowOff>6096</xdr:rowOff>
    </xdr:to>
    <xdr:cxnSp macro="">
      <xdr:nvCxnSpPr>
        <xdr:cNvPr id="819" name="直線コネクタ 818">
          <a:extLst>
            <a:ext uri="{FF2B5EF4-FFF2-40B4-BE49-F238E27FC236}">
              <a16:creationId xmlns:a16="http://schemas.microsoft.com/office/drawing/2014/main" id="{7E2679ED-2AAB-4EE4-9429-21737547C810}"/>
            </a:ext>
          </a:extLst>
        </xdr:cNvPr>
        <xdr:cNvCxnSpPr/>
      </xdr:nvCxnSpPr>
      <xdr:spPr>
        <a:xfrm>
          <a:off x="20434300" y="1459077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133604</xdr:rowOff>
    </xdr:from>
    <xdr:to>
      <xdr:col>102</xdr:col>
      <xdr:colOff>165100</xdr:colOff>
      <xdr:row>85</xdr:row>
      <xdr:rowOff>63754</xdr:rowOff>
    </xdr:to>
    <xdr:sp macro="" textlink="">
      <xdr:nvSpPr>
        <xdr:cNvPr id="820" name="楕円 819">
          <a:extLst>
            <a:ext uri="{FF2B5EF4-FFF2-40B4-BE49-F238E27FC236}">
              <a16:creationId xmlns:a16="http://schemas.microsoft.com/office/drawing/2014/main" id="{0EF90D3C-5EEF-407D-8131-5BCE54E3EF38}"/>
            </a:ext>
          </a:extLst>
        </xdr:cNvPr>
        <xdr:cNvSpPr/>
      </xdr:nvSpPr>
      <xdr:spPr>
        <a:xfrm>
          <a:off x="19494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12954</xdr:rowOff>
    </xdr:from>
    <xdr:to>
      <xdr:col>107</xdr:col>
      <xdr:colOff>50800</xdr:colOff>
      <xdr:row>85</xdr:row>
      <xdr:rowOff>17526</xdr:rowOff>
    </xdr:to>
    <xdr:cxnSp macro="">
      <xdr:nvCxnSpPr>
        <xdr:cNvPr id="821" name="直線コネクタ 820">
          <a:extLst>
            <a:ext uri="{FF2B5EF4-FFF2-40B4-BE49-F238E27FC236}">
              <a16:creationId xmlns:a16="http://schemas.microsoft.com/office/drawing/2014/main" id="{13F5CA1B-A776-42F8-A976-8BE824A64B8C}"/>
            </a:ext>
          </a:extLst>
        </xdr:cNvPr>
        <xdr:cNvCxnSpPr/>
      </xdr:nvCxnSpPr>
      <xdr:spPr>
        <a:xfrm>
          <a:off x="19545300" y="14586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110744</xdr:rowOff>
    </xdr:from>
    <xdr:to>
      <xdr:col>98</xdr:col>
      <xdr:colOff>38100</xdr:colOff>
      <xdr:row>85</xdr:row>
      <xdr:rowOff>40894</xdr:rowOff>
    </xdr:to>
    <xdr:sp macro="" textlink="">
      <xdr:nvSpPr>
        <xdr:cNvPr id="822" name="楕円 821">
          <a:extLst>
            <a:ext uri="{FF2B5EF4-FFF2-40B4-BE49-F238E27FC236}">
              <a16:creationId xmlns:a16="http://schemas.microsoft.com/office/drawing/2014/main" id="{AC066613-0735-4CD2-B5A8-1B7CC66304BF}"/>
            </a:ext>
          </a:extLst>
        </xdr:cNvPr>
        <xdr:cNvSpPr/>
      </xdr:nvSpPr>
      <xdr:spPr>
        <a:xfrm>
          <a:off x="18605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161544</xdr:rowOff>
    </xdr:from>
    <xdr:to>
      <xdr:col>102</xdr:col>
      <xdr:colOff>114300</xdr:colOff>
      <xdr:row>85</xdr:row>
      <xdr:rowOff>12954</xdr:rowOff>
    </xdr:to>
    <xdr:cxnSp macro="">
      <xdr:nvCxnSpPr>
        <xdr:cNvPr id="823" name="直線コネクタ 822">
          <a:extLst>
            <a:ext uri="{FF2B5EF4-FFF2-40B4-BE49-F238E27FC236}">
              <a16:creationId xmlns:a16="http://schemas.microsoft.com/office/drawing/2014/main" id="{34C975B1-371A-4804-B489-C8AD321860BA}"/>
            </a:ext>
          </a:extLst>
        </xdr:cNvPr>
        <xdr:cNvCxnSpPr/>
      </xdr:nvCxnSpPr>
      <xdr:spPr>
        <a:xfrm>
          <a:off x="18656300" y="14563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160290</xdr:rowOff>
    </xdr:from>
    <xdr:ext cx="469744" cy="259045"/>
    <xdr:sp macro="" textlink="">
      <xdr:nvSpPr>
        <xdr:cNvPr id="824" name="n_1aveValue【消防施設】&#10;一人当たり面積">
          <a:extLst>
            <a:ext uri="{FF2B5EF4-FFF2-40B4-BE49-F238E27FC236}">
              <a16:creationId xmlns:a16="http://schemas.microsoft.com/office/drawing/2014/main" id="{F71B0F07-D0A0-40BB-B66B-AC0D5C02DEEC}"/>
            </a:ext>
          </a:extLst>
        </xdr:cNvPr>
        <xdr:cNvSpPr txBox="1"/>
      </xdr:nvSpPr>
      <xdr:spPr>
        <a:xfrm>
          <a:off x="21075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169435</xdr:rowOff>
    </xdr:from>
    <xdr:ext cx="469744" cy="259045"/>
    <xdr:sp macro="" textlink="">
      <xdr:nvSpPr>
        <xdr:cNvPr id="825" name="n_2aveValue【消防施設】&#10;一人当たり面積">
          <a:extLst>
            <a:ext uri="{FF2B5EF4-FFF2-40B4-BE49-F238E27FC236}">
              <a16:creationId xmlns:a16="http://schemas.microsoft.com/office/drawing/2014/main" id="{42BF89D2-84F8-42EB-8FC1-A82CFAC3C05E}"/>
            </a:ext>
          </a:extLst>
        </xdr:cNvPr>
        <xdr:cNvSpPr txBox="1"/>
      </xdr:nvSpPr>
      <xdr:spPr>
        <a:xfrm>
          <a:off x="201994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164864</xdr:rowOff>
    </xdr:from>
    <xdr:ext cx="469744" cy="259045"/>
    <xdr:sp macro="" textlink="">
      <xdr:nvSpPr>
        <xdr:cNvPr id="826" name="n_3aveValue【消防施設】&#10;一人当たり面積">
          <a:extLst>
            <a:ext uri="{FF2B5EF4-FFF2-40B4-BE49-F238E27FC236}">
              <a16:creationId xmlns:a16="http://schemas.microsoft.com/office/drawing/2014/main" id="{CDFAC3CE-C5A0-49A2-8928-4205FCA15E21}"/>
            </a:ext>
          </a:extLst>
        </xdr:cNvPr>
        <xdr:cNvSpPr txBox="1"/>
      </xdr:nvSpPr>
      <xdr:spPr>
        <a:xfrm>
          <a:off x="19310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11701</xdr:rowOff>
    </xdr:from>
    <xdr:ext cx="469744" cy="259045"/>
    <xdr:sp macro="" textlink="">
      <xdr:nvSpPr>
        <xdr:cNvPr id="827" name="n_4aveValue【消防施設】&#10;一人当たり面積">
          <a:extLst>
            <a:ext uri="{FF2B5EF4-FFF2-40B4-BE49-F238E27FC236}">
              <a16:creationId xmlns:a16="http://schemas.microsoft.com/office/drawing/2014/main" id="{49ED3D0D-AF6A-4DC3-9DED-D8EA9972E97C}"/>
            </a:ext>
          </a:extLst>
        </xdr:cNvPr>
        <xdr:cNvSpPr txBox="1"/>
      </xdr:nvSpPr>
      <xdr:spPr>
        <a:xfrm>
          <a:off x="18421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48023</xdr:rowOff>
    </xdr:from>
    <xdr:ext cx="469744" cy="259045"/>
    <xdr:sp macro="" textlink="">
      <xdr:nvSpPr>
        <xdr:cNvPr id="828" name="n_1mainValue【消防施設】&#10;一人当たり面積">
          <a:extLst>
            <a:ext uri="{FF2B5EF4-FFF2-40B4-BE49-F238E27FC236}">
              <a16:creationId xmlns:a16="http://schemas.microsoft.com/office/drawing/2014/main" id="{EAE83E68-3F76-4E66-BD10-1BEF5C03F281}"/>
            </a:ext>
          </a:extLst>
        </xdr:cNvPr>
        <xdr:cNvSpPr txBox="1"/>
      </xdr:nvSpPr>
      <xdr:spPr>
        <a:xfrm>
          <a:off x="210757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59453</xdr:rowOff>
    </xdr:from>
    <xdr:ext cx="469744" cy="259045"/>
    <xdr:sp macro="" textlink="">
      <xdr:nvSpPr>
        <xdr:cNvPr id="829" name="n_2mainValue【消防施設】&#10;一人当たり面積">
          <a:extLst>
            <a:ext uri="{FF2B5EF4-FFF2-40B4-BE49-F238E27FC236}">
              <a16:creationId xmlns:a16="http://schemas.microsoft.com/office/drawing/2014/main" id="{1D906C27-CE96-4DC9-BEE4-0188F6ECCD0C}"/>
            </a:ext>
          </a:extLst>
        </xdr:cNvPr>
        <xdr:cNvSpPr txBox="1"/>
      </xdr:nvSpPr>
      <xdr:spPr>
        <a:xfrm>
          <a:off x="201994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54881</xdr:rowOff>
    </xdr:from>
    <xdr:ext cx="469744" cy="259045"/>
    <xdr:sp macro="" textlink="">
      <xdr:nvSpPr>
        <xdr:cNvPr id="830" name="n_3mainValue【消防施設】&#10;一人当たり面積">
          <a:extLst>
            <a:ext uri="{FF2B5EF4-FFF2-40B4-BE49-F238E27FC236}">
              <a16:creationId xmlns:a16="http://schemas.microsoft.com/office/drawing/2014/main" id="{4EBF0B8A-F22D-476B-8976-6DCC875A053F}"/>
            </a:ext>
          </a:extLst>
        </xdr:cNvPr>
        <xdr:cNvSpPr txBox="1"/>
      </xdr:nvSpPr>
      <xdr:spPr>
        <a:xfrm>
          <a:off x="19310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32021</xdr:rowOff>
    </xdr:from>
    <xdr:ext cx="469744" cy="259045"/>
    <xdr:sp macro="" textlink="">
      <xdr:nvSpPr>
        <xdr:cNvPr id="831" name="n_4mainValue【消防施設】&#10;一人当たり面積">
          <a:extLst>
            <a:ext uri="{FF2B5EF4-FFF2-40B4-BE49-F238E27FC236}">
              <a16:creationId xmlns:a16="http://schemas.microsoft.com/office/drawing/2014/main" id="{FC42B533-C6F2-431D-BBDC-8109869F39B6}"/>
            </a:ext>
          </a:extLst>
        </xdr:cNvPr>
        <xdr:cNvSpPr txBox="1"/>
      </xdr:nvSpPr>
      <xdr:spPr>
        <a:xfrm>
          <a:off x="18421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a:extLst>
            <a:ext uri="{FF2B5EF4-FFF2-40B4-BE49-F238E27FC236}">
              <a16:creationId xmlns:a16="http://schemas.microsoft.com/office/drawing/2014/main" id="{338F491F-FF04-4206-A1E0-D2D02058B54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a:extLst>
            <a:ext uri="{FF2B5EF4-FFF2-40B4-BE49-F238E27FC236}">
              <a16:creationId xmlns:a16="http://schemas.microsoft.com/office/drawing/2014/main" id="{FF4E1BF3-CDE6-4FBE-8E68-DE75EF0CC83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a:extLst>
            <a:ext uri="{FF2B5EF4-FFF2-40B4-BE49-F238E27FC236}">
              <a16:creationId xmlns:a16="http://schemas.microsoft.com/office/drawing/2014/main" id="{F1F25E96-F5C3-414B-A383-977DA523EBB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a:extLst>
            <a:ext uri="{FF2B5EF4-FFF2-40B4-BE49-F238E27FC236}">
              <a16:creationId xmlns:a16="http://schemas.microsoft.com/office/drawing/2014/main" id="{CA1B7F1B-B909-4AE4-ADCB-705D0BBE75F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a:extLst>
            <a:ext uri="{FF2B5EF4-FFF2-40B4-BE49-F238E27FC236}">
              <a16:creationId xmlns:a16="http://schemas.microsoft.com/office/drawing/2014/main" id="{9B8CB1F1-D55C-4143-8B81-0D0C6C0C79D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a:extLst>
            <a:ext uri="{FF2B5EF4-FFF2-40B4-BE49-F238E27FC236}">
              <a16:creationId xmlns:a16="http://schemas.microsoft.com/office/drawing/2014/main" id="{9AA161E5-40BC-4366-A7A9-1A9ABCDF2DA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a:extLst>
            <a:ext uri="{FF2B5EF4-FFF2-40B4-BE49-F238E27FC236}">
              <a16:creationId xmlns:a16="http://schemas.microsoft.com/office/drawing/2014/main" id="{DDE2B51D-5605-43B9-AF2A-5429F7AB6F8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a:extLst>
            <a:ext uri="{FF2B5EF4-FFF2-40B4-BE49-F238E27FC236}">
              <a16:creationId xmlns:a16="http://schemas.microsoft.com/office/drawing/2014/main" id="{2635AF52-5DCF-44D3-8ADB-02A599BEC13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a:extLst>
            <a:ext uri="{FF2B5EF4-FFF2-40B4-BE49-F238E27FC236}">
              <a16:creationId xmlns:a16="http://schemas.microsoft.com/office/drawing/2014/main" id="{A1D9596A-0F78-43CC-8E5D-50614CDEC6C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a:extLst>
            <a:ext uri="{FF2B5EF4-FFF2-40B4-BE49-F238E27FC236}">
              <a16:creationId xmlns:a16="http://schemas.microsoft.com/office/drawing/2014/main" id="{D3D52EBF-1FCB-4C5B-A516-8F51B2C5D0C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a:extLst>
            <a:ext uri="{FF2B5EF4-FFF2-40B4-BE49-F238E27FC236}">
              <a16:creationId xmlns:a16="http://schemas.microsoft.com/office/drawing/2014/main" id="{7ED17EB4-6B13-4466-9866-A9557DD9348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a:extLst>
            <a:ext uri="{FF2B5EF4-FFF2-40B4-BE49-F238E27FC236}">
              <a16:creationId xmlns:a16="http://schemas.microsoft.com/office/drawing/2014/main" id="{D7F54EA4-BF20-4A57-ACB5-45E6840AD2D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a:extLst>
            <a:ext uri="{FF2B5EF4-FFF2-40B4-BE49-F238E27FC236}">
              <a16:creationId xmlns:a16="http://schemas.microsoft.com/office/drawing/2014/main" id="{F61C6A78-D19F-427D-AC10-9C8C8735BA8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a:extLst>
            <a:ext uri="{FF2B5EF4-FFF2-40B4-BE49-F238E27FC236}">
              <a16:creationId xmlns:a16="http://schemas.microsoft.com/office/drawing/2014/main" id="{1AAC97C1-5836-4D9C-8F7E-A1418DB3915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a:extLst>
            <a:ext uri="{FF2B5EF4-FFF2-40B4-BE49-F238E27FC236}">
              <a16:creationId xmlns:a16="http://schemas.microsoft.com/office/drawing/2014/main" id="{F43C381E-7550-4EBC-BBC3-F4A3208E49B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a:extLst>
            <a:ext uri="{FF2B5EF4-FFF2-40B4-BE49-F238E27FC236}">
              <a16:creationId xmlns:a16="http://schemas.microsoft.com/office/drawing/2014/main" id="{2FA03F2D-44C4-4822-939F-F8E670CA8BB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a:extLst>
            <a:ext uri="{FF2B5EF4-FFF2-40B4-BE49-F238E27FC236}">
              <a16:creationId xmlns:a16="http://schemas.microsoft.com/office/drawing/2014/main" id="{BC961EA3-F314-44A1-80B1-874ED897202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a:extLst>
            <a:ext uri="{FF2B5EF4-FFF2-40B4-BE49-F238E27FC236}">
              <a16:creationId xmlns:a16="http://schemas.microsoft.com/office/drawing/2014/main" id="{0542A98A-08AA-4ABF-A1EC-9CEC68C7405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a:extLst>
            <a:ext uri="{FF2B5EF4-FFF2-40B4-BE49-F238E27FC236}">
              <a16:creationId xmlns:a16="http://schemas.microsoft.com/office/drawing/2014/main" id="{517C7E91-9357-4A28-AD86-53AA2BD5C17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a:extLst>
            <a:ext uri="{FF2B5EF4-FFF2-40B4-BE49-F238E27FC236}">
              <a16:creationId xmlns:a16="http://schemas.microsoft.com/office/drawing/2014/main" id="{36311872-55A4-4B20-A52A-10D21C8FF5C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a:extLst>
            <a:ext uri="{FF2B5EF4-FFF2-40B4-BE49-F238E27FC236}">
              <a16:creationId xmlns:a16="http://schemas.microsoft.com/office/drawing/2014/main" id="{9E312719-6859-42DE-A401-0E49D135DBE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a:extLst>
            <a:ext uri="{FF2B5EF4-FFF2-40B4-BE49-F238E27FC236}">
              <a16:creationId xmlns:a16="http://schemas.microsoft.com/office/drawing/2014/main" id="{A0D30EE2-BEC5-4328-BDB3-8FF7984151E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a:extLst>
            <a:ext uri="{FF2B5EF4-FFF2-40B4-BE49-F238E27FC236}">
              <a16:creationId xmlns:a16="http://schemas.microsoft.com/office/drawing/2014/main" id="{F68CB602-EFD4-4DF9-9F17-8B129153AF6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a:extLst>
            <a:ext uri="{FF2B5EF4-FFF2-40B4-BE49-F238E27FC236}">
              <a16:creationId xmlns:a16="http://schemas.microsoft.com/office/drawing/2014/main" id="{0DC142B5-273F-4E0F-B9F3-C2B18E8B4FD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a:extLst>
            <a:ext uri="{FF2B5EF4-FFF2-40B4-BE49-F238E27FC236}">
              <a16:creationId xmlns:a16="http://schemas.microsoft.com/office/drawing/2014/main" id="{B6020529-738A-4B8E-AE88-9DA22B719E7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57" name="直線コネクタ 856">
          <a:extLst>
            <a:ext uri="{FF2B5EF4-FFF2-40B4-BE49-F238E27FC236}">
              <a16:creationId xmlns:a16="http://schemas.microsoft.com/office/drawing/2014/main" id="{615CDE45-795E-4D4B-B415-1065D6679139}"/>
            </a:ext>
          </a:extLst>
        </xdr:cNvPr>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58" name="【庁舎】&#10;有形固定資産減価償却率最小値テキスト">
          <a:extLst>
            <a:ext uri="{FF2B5EF4-FFF2-40B4-BE49-F238E27FC236}">
              <a16:creationId xmlns:a16="http://schemas.microsoft.com/office/drawing/2014/main" id="{ED43F5A7-2BC5-40CB-9185-962099D2001C}"/>
            </a:ext>
          </a:extLst>
        </xdr:cNvPr>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59" name="直線コネクタ 858">
          <a:extLst>
            <a:ext uri="{FF2B5EF4-FFF2-40B4-BE49-F238E27FC236}">
              <a16:creationId xmlns:a16="http://schemas.microsoft.com/office/drawing/2014/main" id="{644F3A70-F012-46AF-8500-A0F372A67B22}"/>
            </a:ext>
          </a:extLst>
        </xdr:cNvPr>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60" name="【庁舎】&#10;有形固定資産減価償却率最大値テキスト">
          <a:extLst>
            <a:ext uri="{FF2B5EF4-FFF2-40B4-BE49-F238E27FC236}">
              <a16:creationId xmlns:a16="http://schemas.microsoft.com/office/drawing/2014/main" id="{84823764-333E-4478-ACC3-E83C4A647D1E}"/>
            </a:ext>
          </a:extLst>
        </xdr:cNvPr>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61" name="直線コネクタ 860">
          <a:extLst>
            <a:ext uri="{FF2B5EF4-FFF2-40B4-BE49-F238E27FC236}">
              <a16:creationId xmlns:a16="http://schemas.microsoft.com/office/drawing/2014/main" id="{9BF88C20-B8F3-48BE-88D4-59BBAA9F86E6}"/>
            </a:ext>
          </a:extLst>
        </xdr:cNvPr>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66239</xdr:rowOff>
    </xdr:from>
    <xdr:ext cx="405111" cy="259045"/>
    <xdr:sp macro="" textlink="">
      <xdr:nvSpPr>
        <xdr:cNvPr id="862" name="【庁舎】&#10;有形固定資産減価償却率平均値テキスト">
          <a:extLst>
            <a:ext uri="{FF2B5EF4-FFF2-40B4-BE49-F238E27FC236}">
              <a16:creationId xmlns:a16="http://schemas.microsoft.com/office/drawing/2014/main" id="{F1A4654F-5E13-46A3-990A-EBF78B9967D5}"/>
            </a:ext>
          </a:extLst>
        </xdr:cNvPr>
        <xdr:cNvSpPr txBox="1"/>
      </xdr:nvSpPr>
      <xdr:spPr>
        <a:xfrm>
          <a:off x="16357600" y="1772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63" name="フローチャート: 判断 862">
          <a:extLst>
            <a:ext uri="{FF2B5EF4-FFF2-40B4-BE49-F238E27FC236}">
              <a16:creationId xmlns:a16="http://schemas.microsoft.com/office/drawing/2014/main" id="{F1206269-BFC3-4C97-B75C-B571E6DEBFBD}"/>
            </a:ext>
          </a:extLst>
        </xdr:cNvPr>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64" name="フローチャート: 判断 863">
          <a:extLst>
            <a:ext uri="{FF2B5EF4-FFF2-40B4-BE49-F238E27FC236}">
              <a16:creationId xmlns:a16="http://schemas.microsoft.com/office/drawing/2014/main" id="{28418270-00E4-4000-A1C1-341B279EDA64}"/>
            </a:ext>
          </a:extLst>
        </xdr:cNvPr>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65" name="フローチャート: 判断 864">
          <a:extLst>
            <a:ext uri="{FF2B5EF4-FFF2-40B4-BE49-F238E27FC236}">
              <a16:creationId xmlns:a16="http://schemas.microsoft.com/office/drawing/2014/main" id="{DBA71686-1ABF-42E6-B5A4-589B0F9955D3}"/>
            </a:ext>
          </a:extLst>
        </xdr:cNvPr>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866" name="フローチャート: 判断 865">
          <a:extLst>
            <a:ext uri="{FF2B5EF4-FFF2-40B4-BE49-F238E27FC236}">
              <a16:creationId xmlns:a16="http://schemas.microsoft.com/office/drawing/2014/main" id="{2F5B828A-4439-4BFD-B4EC-CBD3790FC6D0}"/>
            </a:ext>
          </a:extLst>
        </xdr:cNvPr>
        <xdr:cNvSpPr/>
      </xdr:nvSpPr>
      <xdr:spPr>
        <a:xfrm>
          <a:off x="13652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867" name="フローチャート: 判断 866">
          <a:extLst>
            <a:ext uri="{FF2B5EF4-FFF2-40B4-BE49-F238E27FC236}">
              <a16:creationId xmlns:a16="http://schemas.microsoft.com/office/drawing/2014/main" id="{ED5CA830-38A3-4405-A801-A2CA4A761DD6}"/>
            </a:ext>
          </a:extLst>
        </xdr:cNvPr>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D3CD07C7-B2C2-4046-9D9C-4961C76CD44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1FAF355C-15B5-4F01-85F8-29222FFBDD2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7D2030B2-5781-40E8-B43E-4303683ED11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241B3242-D266-4D82-89C6-977A10ADF6B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52FD1572-DEE2-475B-ADEF-8B0496BA36D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160927</xdr:rowOff>
    </xdr:from>
    <xdr:to>
      <xdr:col>85</xdr:col>
      <xdr:colOff>177800</xdr:colOff>
      <xdr:row>106</xdr:row>
      <xdr:rowOff>91077</xdr:rowOff>
    </xdr:to>
    <xdr:sp macro="" textlink="">
      <xdr:nvSpPr>
        <xdr:cNvPr id="873" name="楕円 872">
          <a:extLst>
            <a:ext uri="{FF2B5EF4-FFF2-40B4-BE49-F238E27FC236}">
              <a16:creationId xmlns:a16="http://schemas.microsoft.com/office/drawing/2014/main" id="{3BCCCE28-5066-4CCB-8E7F-918F066F8AE0}"/>
            </a:ext>
          </a:extLst>
        </xdr:cNvPr>
        <xdr:cNvSpPr/>
      </xdr:nvSpPr>
      <xdr:spPr>
        <a:xfrm>
          <a:off x="162687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139354</xdr:rowOff>
    </xdr:from>
    <xdr:ext cx="405111" cy="259045"/>
    <xdr:sp macro="" textlink="">
      <xdr:nvSpPr>
        <xdr:cNvPr id="874" name="【庁舎】&#10;有形固定資産減価償却率該当値テキスト">
          <a:extLst>
            <a:ext uri="{FF2B5EF4-FFF2-40B4-BE49-F238E27FC236}">
              <a16:creationId xmlns:a16="http://schemas.microsoft.com/office/drawing/2014/main" id="{E24E2B07-93C9-4D95-B2CB-6D9422F5D4C2}"/>
            </a:ext>
          </a:extLst>
        </xdr:cNvPr>
        <xdr:cNvSpPr txBox="1"/>
      </xdr:nvSpPr>
      <xdr:spPr>
        <a:xfrm>
          <a:off x="16357600"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115207</xdr:rowOff>
    </xdr:from>
    <xdr:to>
      <xdr:col>81</xdr:col>
      <xdr:colOff>101600</xdr:colOff>
      <xdr:row>106</xdr:row>
      <xdr:rowOff>45357</xdr:rowOff>
    </xdr:to>
    <xdr:sp macro="" textlink="">
      <xdr:nvSpPr>
        <xdr:cNvPr id="875" name="楕円 874">
          <a:extLst>
            <a:ext uri="{FF2B5EF4-FFF2-40B4-BE49-F238E27FC236}">
              <a16:creationId xmlns:a16="http://schemas.microsoft.com/office/drawing/2014/main" id="{DD7C4729-6FF8-4F39-8951-367494820886}"/>
            </a:ext>
          </a:extLst>
        </xdr:cNvPr>
        <xdr:cNvSpPr/>
      </xdr:nvSpPr>
      <xdr:spPr>
        <a:xfrm>
          <a:off x="15430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166007</xdr:rowOff>
    </xdr:from>
    <xdr:to>
      <xdr:col>85</xdr:col>
      <xdr:colOff>127000</xdr:colOff>
      <xdr:row>106</xdr:row>
      <xdr:rowOff>40277</xdr:rowOff>
    </xdr:to>
    <xdr:cxnSp macro="">
      <xdr:nvCxnSpPr>
        <xdr:cNvPr id="876" name="直線コネクタ 875">
          <a:extLst>
            <a:ext uri="{FF2B5EF4-FFF2-40B4-BE49-F238E27FC236}">
              <a16:creationId xmlns:a16="http://schemas.microsoft.com/office/drawing/2014/main" id="{C049CDA3-AB38-4087-97D4-95CF779DA38C}"/>
            </a:ext>
          </a:extLst>
        </xdr:cNvPr>
        <xdr:cNvCxnSpPr/>
      </xdr:nvCxnSpPr>
      <xdr:spPr>
        <a:xfrm>
          <a:off x="15481300" y="1816825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131536</xdr:rowOff>
    </xdr:from>
    <xdr:to>
      <xdr:col>76</xdr:col>
      <xdr:colOff>165100</xdr:colOff>
      <xdr:row>106</xdr:row>
      <xdr:rowOff>61686</xdr:rowOff>
    </xdr:to>
    <xdr:sp macro="" textlink="">
      <xdr:nvSpPr>
        <xdr:cNvPr id="877" name="楕円 876">
          <a:extLst>
            <a:ext uri="{FF2B5EF4-FFF2-40B4-BE49-F238E27FC236}">
              <a16:creationId xmlns:a16="http://schemas.microsoft.com/office/drawing/2014/main" id="{79BF2344-4931-4AA2-AB67-3AD1C4E5D488}"/>
            </a:ext>
          </a:extLst>
        </xdr:cNvPr>
        <xdr:cNvSpPr/>
      </xdr:nvSpPr>
      <xdr:spPr>
        <a:xfrm>
          <a:off x="14541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166007</xdr:rowOff>
    </xdr:from>
    <xdr:to>
      <xdr:col>81</xdr:col>
      <xdr:colOff>50800</xdr:colOff>
      <xdr:row>106</xdr:row>
      <xdr:rowOff>10886</xdr:rowOff>
    </xdr:to>
    <xdr:cxnSp macro="">
      <xdr:nvCxnSpPr>
        <xdr:cNvPr id="878" name="直線コネクタ 877">
          <a:extLst>
            <a:ext uri="{FF2B5EF4-FFF2-40B4-BE49-F238E27FC236}">
              <a16:creationId xmlns:a16="http://schemas.microsoft.com/office/drawing/2014/main" id="{355CE5FE-0FB0-47FF-B043-7AE5F3DC5BF4}"/>
            </a:ext>
          </a:extLst>
        </xdr:cNvPr>
        <xdr:cNvCxnSpPr/>
      </xdr:nvCxnSpPr>
      <xdr:spPr>
        <a:xfrm flipV="1">
          <a:off x="14592300" y="181682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103777</xdr:rowOff>
    </xdr:from>
    <xdr:to>
      <xdr:col>72</xdr:col>
      <xdr:colOff>38100</xdr:colOff>
      <xdr:row>106</xdr:row>
      <xdr:rowOff>33927</xdr:rowOff>
    </xdr:to>
    <xdr:sp macro="" textlink="">
      <xdr:nvSpPr>
        <xdr:cNvPr id="879" name="楕円 878">
          <a:extLst>
            <a:ext uri="{FF2B5EF4-FFF2-40B4-BE49-F238E27FC236}">
              <a16:creationId xmlns:a16="http://schemas.microsoft.com/office/drawing/2014/main" id="{D4AE3F17-03D8-4430-A7EB-EA6AE035534B}"/>
            </a:ext>
          </a:extLst>
        </xdr:cNvPr>
        <xdr:cNvSpPr/>
      </xdr:nvSpPr>
      <xdr:spPr>
        <a:xfrm>
          <a:off x="13652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154577</xdr:rowOff>
    </xdr:from>
    <xdr:to>
      <xdr:col>76</xdr:col>
      <xdr:colOff>114300</xdr:colOff>
      <xdr:row>106</xdr:row>
      <xdr:rowOff>10886</xdr:rowOff>
    </xdr:to>
    <xdr:cxnSp macro="">
      <xdr:nvCxnSpPr>
        <xdr:cNvPr id="880" name="直線コネクタ 879">
          <a:extLst>
            <a:ext uri="{FF2B5EF4-FFF2-40B4-BE49-F238E27FC236}">
              <a16:creationId xmlns:a16="http://schemas.microsoft.com/office/drawing/2014/main" id="{2EB5017C-DAAB-40D7-8546-EFD19684B2D2}"/>
            </a:ext>
          </a:extLst>
        </xdr:cNvPr>
        <xdr:cNvCxnSpPr/>
      </xdr:nvCxnSpPr>
      <xdr:spPr>
        <a:xfrm>
          <a:off x="13703300" y="1815682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69487</xdr:rowOff>
    </xdr:from>
    <xdr:to>
      <xdr:col>67</xdr:col>
      <xdr:colOff>101600</xdr:colOff>
      <xdr:row>105</xdr:row>
      <xdr:rowOff>171087</xdr:rowOff>
    </xdr:to>
    <xdr:sp macro="" textlink="">
      <xdr:nvSpPr>
        <xdr:cNvPr id="881" name="楕円 880">
          <a:extLst>
            <a:ext uri="{FF2B5EF4-FFF2-40B4-BE49-F238E27FC236}">
              <a16:creationId xmlns:a16="http://schemas.microsoft.com/office/drawing/2014/main" id="{18BB45D6-83DA-4051-9A31-F384F7627C6C}"/>
            </a:ext>
          </a:extLst>
        </xdr:cNvPr>
        <xdr:cNvSpPr/>
      </xdr:nvSpPr>
      <xdr:spPr>
        <a:xfrm>
          <a:off x="12763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120287</xdr:rowOff>
    </xdr:from>
    <xdr:to>
      <xdr:col>71</xdr:col>
      <xdr:colOff>177800</xdr:colOff>
      <xdr:row>105</xdr:row>
      <xdr:rowOff>154577</xdr:rowOff>
    </xdr:to>
    <xdr:cxnSp macro="">
      <xdr:nvCxnSpPr>
        <xdr:cNvPr id="882" name="直線コネクタ 881">
          <a:extLst>
            <a:ext uri="{FF2B5EF4-FFF2-40B4-BE49-F238E27FC236}">
              <a16:creationId xmlns:a16="http://schemas.microsoft.com/office/drawing/2014/main" id="{151A070B-095A-4BAC-83A8-0B708B2B2728}"/>
            </a:ext>
          </a:extLst>
        </xdr:cNvPr>
        <xdr:cNvCxnSpPr/>
      </xdr:nvCxnSpPr>
      <xdr:spPr>
        <a:xfrm>
          <a:off x="12814300" y="1812253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83" name="n_1aveValue【庁舎】&#10;有形固定資産減価償却率">
          <a:extLst>
            <a:ext uri="{FF2B5EF4-FFF2-40B4-BE49-F238E27FC236}">
              <a16:creationId xmlns:a16="http://schemas.microsoft.com/office/drawing/2014/main" id="{359A94C7-D45C-47DB-A017-130D74286EFC}"/>
            </a:ext>
          </a:extLst>
        </xdr:cNvPr>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884" name="n_2aveValue【庁舎】&#10;有形固定資産減価償却率">
          <a:extLst>
            <a:ext uri="{FF2B5EF4-FFF2-40B4-BE49-F238E27FC236}">
              <a16:creationId xmlns:a16="http://schemas.microsoft.com/office/drawing/2014/main" id="{0902FEFA-0F0D-4997-848C-9D1FF9471574}"/>
            </a:ext>
          </a:extLst>
        </xdr:cNvPr>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27595</xdr:rowOff>
    </xdr:from>
    <xdr:ext cx="405111" cy="259045"/>
    <xdr:sp macro="" textlink="">
      <xdr:nvSpPr>
        <xdr:cNvPr id="885" name="n_3aveValue【庁舎】&#10;有形固定資産減価償却率">
          <a:extLst>
            <a:ext uri="{FF2B5EF4-FFF2-40B4-BE49-F238E27FC236}">
              <a16:creationId xmlns:a16="http://schemas.microsoft.com/office/drawing/2014/main" id="{0AE00DA1-6C8A-4FB6-B287-82A17B356F71}"/>
            </a:ext>
          </a:extLst>
        </xdr:cNvPr>
        <xdr:cNvSpPr txBox="1"/>
      </xdr:nvSpPr>
      <xdr:spPr>
        <a:xfrm>
          <a:off x="13500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30859</xdr:rowOff>
    </xdr:from>
    <xdr:ext cx="405111" cy="259045"/>
    <xdr:sp macro="" textlink="">
      <xdr:nvSpPr>
        <xdr:cNvPr id="886" name="n_4aveValue【庁舎】&#10;有形固定資産減価償却率">
          <a:extLst>
            <a:ext uri="{FF2B5EF4-FFF2-40B4-BE49-F238E27FC236}">
              <a16:creationId xmlns:a16="http://schemas.microsoft.com/office/drawing/2014/main" id="{6696B287-6AEE-443B-A683-3F7CA9C4FCF6}"/>
            </a:ext>
          </a:extLst>
        </xdr:cNvPr>
        <xdr:cNvSpPr txBox="1"/>
      </xdr:nvSpPr>
      <xdr:spPr>
        <a:xfrm>
          <a:off x="12611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36484</xdr:rowOff>
    </xdr:from>
    <xdr:ext cx="405111" cy="259045"/>
    <xdr:sp macro="" textlink="">
      <xdr:nvSpPr>
        <xdr:cNvPr id="887" name="n_1mainValue【庁舎】&#10;有形固定資産減価償却率">
          <a:extLst>
            <a:ext uri="{FF2B5EF4-FFF2-40B4-BE49-F238E27FC236}">
              <a16:creationId xmlns:a16="http://schemas.microsoft.com/office/drawing/2014/main" id="{8D23A21D-D346-46A7-97E4-65526BB0DABC}"/>
            </a:ext>
          </a:extLst>
        </xdr:cNvPr>
        <xdr:cNvSpPr txBox="1"/>
      </xdr:nvSpPr>
      <xdr:spPr>
        <a:xfrm>
          <a:off x="152660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52813</xdr:rowOff>
    </xdr:from>
    <xdr:ext cx="405111" cy="259045"/>
    <xdr:sp macro="" textlink="">
      <xdr:nvSpPr>
        <xdr:cNvPr id="888" name="n_2mainValue【庁舎】&#10;有形固定資産減価償却率">
          <a:extLst>
            <a:ext uri="{FF2B5EF4-FFF2-40B4-BE49-F238E27FC236}">
              <a16:creationId xmlns:a16="http://schemas.microsoft.com/office/drawing/2014/main" id="{7140BDDB-AD67-4477-B88F-4BD05C81B830}"/>
            </a:ext>
          </a:extLst>
        </xdr:cNvPr>
        <xdr:cNvSpPr txBox="1"/>
      </xdr:nvSpPr>
      <xdr:spPr>
        <a:xfrm>
          <a:off x="14389744"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25054</xdr:rowOff>
    </xdr:from>
    <xdr:ext cx="405111" cy="259045"/>
    <xdr:sp macro="" textlink="">
      <xdr:nvSpPr>
        <xdr:cNvPr id="889" name="n_3mainValue【庁舎】&#10;有形固定資産減価償却率">
          <a:extLst>
            <a:ext uri="{FF2B5EF4-FFF2-40B4-BE49-F238E27FC236}">
              <a16:creationId xmlns:a16="http://schemas.microsoft.com/office/drawing/2014/main" id="{88E98A3D-F43E-482F-B6D2-7B2632430051}"/>
            </a:ext>
          </a:extLst>
        </xdr:cNvPr>
        <xdr:cNvSpPr txBox="1"/>
      </xdr:nvSpPr>
      <xdr:spPr>
        <a:xfrm>
          <a:off x="135007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162214</xdr:rowOff>
    </xdr:from>
    <xdr:ext cx="405111" cy="259045"/>
    <xdr:sp macro="" textlink="">
      <xdr:nvSpPr>
        <xdr:cNvPr id="890" name="n_4mainValue【庁舎】&#10;有形固定資産減価償却率">
          <a:extLst>
            <a:ext uri="{FF2B5EF4-FFF2-40B4-BE49-F238E27FC236}">
              <a16:creationId xmlns:a16="http://schemas.microsoft.com/office/drawing/2014/main" id="{76443E4B-48D1-42E5-934D-77FF63E70FDC}"/>
            </a:ext>
          </a:extLst>
        </xdr:cNvPr>
        <xdr:cNvSpPr txBox="1"/>
      </xdr:nvSpPr>
      <xdr:spPr>
        <a:xfrm>
          <a:off x="126117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a:extLst>
            <a:ext uri="{FF2B5EF4-FFF2-40B4-BE49-F238E27FC236}">
              <a16:creationId xmlns:a16="http://schemas.microsoft.com/office/drawing/2014/main" id="{AB27DA61-9659-427F-A876-A939E0A591D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a:extLst>
            <a:ext uri="{FF2B5EF4-FFF2-40B4-BE49-F238E27FC236}">
              <a16:creationId xmlns:a16="http://schemas.microsoft.com/office/drawing/2014/main" id="{D01FD362-6A06-4959-B845-9F0D19109D8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a:extLst>
            <a:ext uri="{FF2B5EF4-FFF2-40B4-BE49-F238E27FC236}">
              <a16:creationId xmlns:a16="http://schemas.microsoft.com/office/drawing/2014/main" id="{95E6D732-C0BB-4237-BAE1-9D6D81720C2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a:extLst>
            <a:ext uri="{FF2B5EF4-FFF2-40B4-BE49-F238E27FC236}">
              <a16:creationId xmlns:a16="http://schemas.microsoft.com/office/drawing/2014/main" id="{B81143F2-D299-4A97-A9E2-43E6BAE1947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a:extLst>
            <a:ext uri="{FF2B5EF4-FFF2-40B4-BE49-F238E27FC236}">
              <a16:creationId xmlns:a16="http://schemas.microsoft.com/office/drawing/2014/main" id="{9A79A9FF-320C-40E7-9303-D12785140D7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a:extLst>
            <a:ext uri="{FF2B5EF4-FFF2-40B4-BE49-F238E27FC236}">
              <a16:creationId xmlns:a16="http://schemas.microsoft.com/office/drawing/2014/main" id="{DEAB432E-2643-465D-BC1B-F66D256BF89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a:extLst>
            <a:ext uri="{FF2B5EF4-FFF2-40B4-BE49-F238E27FC236}">
              <a16:creationId xmlns:a16="http://schemas.microsoft.com/office/drawing/2014/main" id="{FC7A0B57-1E9C-465C-BCA0-94110F4A97E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a:extLst>
            <a:ext uri="{FF2B5EF4-FFF2-40B4-BE49-F238E27FC236}">
              <a16:creationId xmlns:a16="http://schemas.microsoft.com/office/drawing/2014/main" id="{07729D96-7C80-4C29-9C58-5B9C2A10475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a:extLst>
            <a:ext uri="{FF2B5EF4-FFF2-40B4-BE49-F238E27FC236}">
              <a16:creationId xmlns:a16="http://schemas.microsoft.com/office/drawing/2014/main" id="{55E181BC-A94D-42F5-991F-5A53A2D145A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a:extLst>
            <a:ext uri="{FF2B5EF4-FFF2-40B4-BE49-F238E27FC236}">
              <a16:creationId xmlns:a16="http://schemas.microsoft.com/office/drawing/2014/main" id="{3E504488-4D9D-4256-BD9E-B1FB36ECCEF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a:extLst>
            <a:ext uri="{FF2B5EF4-FFF2-40B4-BE49-F238E27FC236}">
              <a16:creationId xmlns:a16="http://schemas.microsoft.com/office/drawing/2014/main" id="{C81DB833-3562-4F9C-83E7-0E32EA28484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a:extLst>
            <a:ext uri="{FF2B5EF4-FFF2-40B4-BE49-F238E27FC236}">
              <a16:creationId xmlns:a16="http://schemas.microsoft.com/office/drawing/2014/main" id="{EB7E7EAE-1859-404C-9F36-947CADA5975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a:extLst>
            <a:ext uri="{FF2B5EF4-FFF2-40B4-BE49-F238E27FC236}">
              <a16:creationId xmlns:a16="http://schemas.microsoft.com/office/drawing/2014/main" id="{53008004-08D2-4189-8383-8A5EBF2E032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a:extLst>
            <a:ext uri="{FF2B5EF4-FFF2-40B4-BE49-F238E27FC236}">
              <a16:creationId xmlns:a16="http://schemas.microsoft.com/office/drawing/2014/main" id="{676DA55F-701F-4DB4-9708-67B4092C886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a:extLst>
            <a:ext uri="{FF2B5EF4-FFF2-40B4-BE49-F238E27FC236}">
              <a16:creationId xmlns:a16="http://schemas.microsoft.com/office/drawing/2014/main" id="{9BBEADF6-B055-494E-959A-CB55543431D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a:extLst>
            <a:ext uri="{FF2B5EF4-FFF2-40B4-BE49-F238E27FC236}">
              <a16:creationId xmlns:a16="http://schemas.microsoft.com/office/drawing/2014/main" id="{E67A61DE-0A35-4DE9-B5A9-C84D0939C40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a:extLst>
            <a:ext uri="{FF2B5EF4-FFF2-40B4-BE49-F238E27FC236}">
              <a16:creationId xmlns:a16="http://schemas.microsoft.com/office/drawing/2014/main" id="{CAA10F04-2771-4CD0-BA5C-50EEF478548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a:extLst>
            <a:ext uri="{FF2B5EF4-FFF2-40B4-BE49-F238E27FC236}">
              <a16:creationId xmlns:a16="http://schemas.microsoft.com/office/drawing/2014/main" id="{0E727206-ABF2-4338-922C-B9645F880B94}"/>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a:extLst>
            <a:ext uri="{FF2B5EF4-FFF2-40B4-BE49-F238E27FC236}">
              <a16:creationId xmlns:a16="http://schemas.microsoft.com/office/drawing/2014/main" id="{A7FC8539-C903-4ABE-8AA7-94744322021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a:extLst>
            <a:ext uri="{FF2B5EF4-FFF2-40B4-BE49-F238E27FC236}">
              <a16:creationId xmlns:a16="http://schemas.microsoft.com/office/drawing/2014/main" id="{D4408ACE-16A0-4578-8F3F-34948590A6CA}"/>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a:extLst>
            <a:ext uri="{FF2B5EF4-FFF2-40B4-BE49-F238E27FC236}">
              <a16:creationId xmlns:a16="http://schemas.microsoft.com/office/drawing/2014/main" id="{2C29A51B-C421-40B3-B67C-2499D536BBCE}"/>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a:extLst>
            <a:ext uri="{FF2B5EF4-FFF2-40B4-BE49-F238E27FC236}">
              <a16:creationId xmlns:a16="http://schemas.microsoft.com/office/drawing/2014/main" id="{72822749-B03F-4879-8115-694B097B935A}"/>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47DDA210-0092-432B-B765-235E1A9227B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6DE38E97-578C-4CB4-AE48-B7ABFA9CFF7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a:extLst>
            <a:ext uri="{FF2B5EF4-FFF2-40B4-BE49-F238E27FC236}">
              <a16:creationId xmlns:a16="http://schemas.microsoft.com/office/drawing/2014/main" id="{DE0EF5A1-871F-4901-8626-C750230B267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916" name="直線コネクタ 915">
          <a:extLst>
            <a:ext uri="{FF2B5EF4-FFF2-40B4-BE49-F238E27FC236}">
              <a16:creationId xmlns:a16="http://schemas.microsoft.com/office/drawing/2014/main" id="{699596CE-BF82-4714-8C3B-B54F6ED54A6C}"/>
            </a:ext>
          </a:extLst>
        </xdr:cNvPr>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7" name="【庁舎】&#10;一人当たり面積最小値テキスト">
          <a:extLst>
            <a:ext uri="{FF2B5EF4-FFF2-40B4-BE49-F238E27FC236}">
              <a16:creationId xmlns:a16="http://schemas.microsoft.com/office/drawing/2014/main" id="{9CEEB6BA-B67A-4F14-AD74-E92E7879DD6B}"/>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8" name="直線コネクタ 917">
          <a:extLst>
            <a:ext uri="{FF2B5EF4-FFF2-40B4-BE49-F238E27FC236}">
              <a16:creationId xmlns:a16="http://schemas.microsoft.com/office/drawing/2014/main" id="{CE0CA84E-6686-4912-B1F2-671B8AA3883B}"/>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919" name="【庁舎】&#10;一人当たり面積最大値テキスト">
          <a:extLst>
            <a:ext uri="{FF2B5EF4-FFF2-40B4-BE49-F238E27FC236}">
              <a16:creationId xmlns:a16="http://schemas.microsoft.com/office/drawing/2014/main" id="{470FD2AC-AAB8-4173-B750-B77209631379}"/>
            </a:ext>
          </a:extLst>
        </xdr:cNvPr>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920" name="直線コネクタ 919">
          <a:extLst>
            <a:ext uri="{FF2B5EF4-FFF2-40B4-BE49-F238E27FC236}">
              <a16:creationId xmlns:a16="http://schemas.microsoft.com/office/drawing/2014/main" id="{55CB3C22-8486-4D64-AD7E-EA6BB5CB480F}"/>
            </a:ext>
          </a:extLst>
        </xdr:cNvPr>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921" name="【庁舎】&#10;一人当たり面積平均値テキスト">
          <a:extLst>
            <a:ext uri="{FF2B5EF4-FFF2-40B4-BE49-F238E27FC236}">
              <a16:creationId xmlns:a16="http://schemas.microsoft.com/office/drawing/2014/main" id="{4DE6D9E9-CAFC-4C7C-9CBA-D7CC0D6DE1E6}"/>
            </a:ext>
          </a:extLst>
        </xdr:cNvPr>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22" name="フローチャート: 判断 921">
          <a:extLst>
            <a:ext uri="{FF2B5EF4-FFF2-40B4-BE49-F238E27FC236}">
              <a16:creationId xmlns:a16="http://schemas.microsoft.com/office/drawing/2014/main" id="{50180C5A-4119-413F-86ED-6AADFA68D6E1}"/>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923" name="フローチャート: 判断 922">
          <a:extLst>
            <a:ext uri="{FF2B5EF4-FFF2-40B4-BE49-F238E27FC236}">
              <a16:creationId xmlns:a16="http://schemas.microsoft.com/office/drawing/2014/main" id="{0FEC8DBC-1790-4FA5-82B0-322D4257C706}"/>
            </a:ext>
          </a:extLst>
        </xdr:cNvPr>
        <xdr:cNvSpPr/>
      </xdr:nvSpPr>
      <xdr:spPr>
        <a:xfrm>
          <a:off x="21272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924" name="フローチャート: 判断 923">
          <a:extLst>
            <a:ext uri="{FF2B5EF4-FFF2-40B4-BE49-F238E27FC236}">
              <a16:creationId xmlns:a16="http://schemas.microsoft.com/office/drawing/2014/main" id="{E2591688-E961-4154-81F2-33D315DA3DF0}"/>
            </a:ext>
          </a:extLst>
        </xdr:cNvPr>
        <xdr:cNvSpPr/>
      </xdr:nvSpPr>
      <xdr:spPr>
        <a:xfrm>
          <a:off x="20383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925" name="フローチャート: 判断 924">
          <a:extLst>
            <a:ext uri="{FF2B5EF4-FFF2-40B4-BE49-F238E27FC236}">
              <a16:creationId xmlns:a16="http://schemas.microsoft.com/office/drawing/2014/main" id="{4D9DA811-59F8-40C0-AEC8-07979BEEDC6F}"/>
            </a:ext>
          </a:extLst>
        </xdr:cNvPr>
        <xdr:cNvSpPr/>
      </xdr:nvSpPr>
      <xdr:spPr>
        <a:xfrm>
          <a:off x="19494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926" name="フローチャート: 判断 925">
          <a:extLst>
            <a:ext uri="{FF2B5EF4-FFF2-40B4-BE49-F238E27FC236}">
              <a16:creationId xmlns:a16="http://schemas.microsoft.com/office/drawing/2014/main" id="{34927594-3FAA-49A3-A236-CB0E0AF418B6}"/>
            </a:ext>
          </a:extLst>
        </xdr:cNvPr>
        <xdr:cNvSpPr/>
      </xdr:nvSpPr>
      <xdr:spPr>
        <a:xfrm>
          <a:off x="18605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CCB2B952-EE96-4053-BFEE-7DD7C85A141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4637D8E-1144-4394-8A1A-C5FD940D662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42ABFC11-0839-46F9-9019-A92173AFC43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CD5FDB92-EED7-4035-AADD-3D7FCF40A03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A0A4F5D9-8F9F-4AAD-9660-6922E8273F8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932" name="楕円 931">
          <a:extLst>
            <a:ext uri="{FF2B5EF4-FFF2-40B4-BE49-F238E27FC236}">
              <a16:creationId xmlns:a16="http://schemas.microsoft.com/office/drawing/2014/main" id="{0DDDFF04-BA4D-4B08-9D2B-18F3876637E9}"/>
            </a:ext>
          </a:extLst>
        </xdr:cNvPr>
        <xdr:cNvSpPr/>
      </xdr:nvSpPr>
      <xdr:spPr>
        <a:xfrm>
          <a:off x="221107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124658</xdr:rowOff>
    </xdr:from>
    <xdr:ext cx="469744" cy="259045"/>
    <xdr:sp macro="" textlink="">
      <xdr:nvSpPr>
        <xdr:cNvPr id="933" name="【庁舎】&#10;一人当たり面積該当値テキスト">
          <a:extLst>
            <a:ext uri="{FF2B5EF4-FFF2-40B4-BE49-F238E27FC236}">
              <a16:creationId xmlns:a16="http://schemas.microsoft.com/office/drawing/2014/main" id="{AD4F4A24-1B50-4322-92C7-34ADAB2AB0F6}"/>
            </a:ext>
          </a:extLst>
        </xdr:cNvPr>
        <xdr:cNvSpPr txBox="1"/>
      </xdr:nvSpPr>
      <xdr:spPr>
        <a:xfrm>
          <a:off x="22199600" y="1829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146231</xdr:rowOff>
    </xdr:from>
    <xdr:to>
      <xdr:col>112</xdr:col>
      <xdr:colOff>38100</xdr:colOff>
      <xdr:row>107</xdr:row>
      <xdr:rowOff>76381</xdr:rowOff>
    </xdr:to>
    <xdr:sp macro="" textlink="">
      <xdr:nvSpPr>
        <xdr:cNvPr id="934" name="楕円 933">
          <a:extLst>
            <a:ext uri="{FF2B5EF4-FFF2-40B4-BE49-F238E27FC236}">
              <a16:creationId xmlns:a16="http://schemas.microsoft.com/office/drawing/2014/main" id="{2D89BCD6-54AF-4CDE-A35A-97A95C07070C}"/>
            </a:ext>
          </a:extLst>
        </xdr:cNvPr>
        <xdr:cNvSpPr/>
      </xdr:nvSpPr>
      <xdr:spPr>
        <a:xfrm>
          <a:off x="21272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25581</xdr:rowOff>
    </xdr:from>
    <xdr:to>
      <xdr:col>116</xdr:col>
      <xdr:colOff>63500</xdr:colOff>
      <xdr:row>107</xdr:row>
      <xdr:rowOff>25581</xdr:rowOff>
    </xdr:to>
    <xdr:cxnSp macro="">
      <xdr:nvCxnSpPr>
        <xdr:cNvPr id="935" name="直線コネクタ 934">
          <a:extLst>
            <a:ext uri="{FF2B5EF4-FFF2-40B4-BE49-F238E27FC236}">
              <a16:creationId xmlns:a16="http://schemas.microsoft.com/office/drawing/2014/main" id="{6C295666-F1D2-4F64-81BA-9998B9EB6220}"/>
            </a:ext>
          </a:extLst>
        </xdr:cNvPr>
        <xdr:cNvCxnSpPr/>
      </xdr:nvCxnSpPr>
      <xdr:spPr>
        <a:xfrm>
          <a:off x="21323300" y="183707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136434</xdr:rowOff>
    </xdr:from>
    <xdr:to>
      <xdr:col>107</xdr:col>
      <xdr:colOff>101600</xdr:colOff>
      <xdr:row>107</xdr:row>
      <xdr:rowOff>66584</xdr:rowOff>
    </xdr:to>
    <xdr:sp macro="" textlink="">
      <xdr:nvSpPr>
        <xdr:cNvPr id="936" name="楕円 935">
          <a:extLst>
            <a:ext uri="{FF2B5EF4-FFF2-40B4-BE49-F238E27FC236}">
              <a16:creationId xmlns:a16="http://schemas.microsoft.com/office/drawing/2014/main" id="{A98651AA-308E-4C5A-A2DA-9124184B9052}"/>
            </a:ext>
          </a:extLst>
        </xdr:cNvPr>
        <xdr:cNvSpPr/>
      </xdr:nvSpPr>
      <xdr:spPr>
        <a:xfrm>
          <a:off x="20383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15784</xdr:rowOff>
    </xdr:from>
    <xdr:to>
      <xdr:col>111</xdr:col>
      <xdr:colOff>177800</xdr:colOff>
      <xdr:row>107</xdr:row>
      <xdr:rowOff>25581</xdr:rowOff>
    </xdr:to>
    <xdr:cxnSp macro="">
      <xdr:nvCxnSpPr>
        <xdr:cNvPr id="937" name="直線コネクタ 936">
          <a:extLst>
            <a:ext uri="{FF2B5EF4-FFF2-40B4-BE49-F238E27FC236}">
              <a16:creationId xmlns:a16="http://schemas.microsoft.com/office/drawing/2014/main" id="{94B93C16-2A88-4F30-A0C8-52F29DAEB080}"/>
            </a:ext>
          </a:extLst>
        </xdr:cNvPr>
        <xdr:cNvCxnSpPr/>
      </xdr:nvCxnSpPr>
      <xdr:spPr>
        <a:xfrm>
          <a:off x="20434300" y="1836093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129902</xdr:rowOff>
    </xdr:from>
    <xdr:to>
      <xdr:col>102</xdr:col>
      <xdr:colOff>165100</xdr:colOff>
      <xdr:row>107</xdr:row>
      <xdr:rowOff>60052</xdr:rowOff>
    </xdr:to>
    <xdr:sp macro="" textlink="">
      <xdr:nvSpPr>
        <xdr:cNvPr id="938" name="楕円 937">
          <a:extLst>
            <a:ext uri="{FF2B5EF4-FFF2-40B4-BE49-F238E27FC236}">
              <a16:creationId xmlns:a16="http://schemas.microsoft.com/office/drawing/2014/main" id="{D217F875-AB94-470E-AA9A-26079BD1E83A}"/>
            </a:ext>
          </a:extLst>
        </xdr:cNvPr>
        <xdr:cNvSpPr/>
      </xdr:nvSpPr>
      <xdr:spPr>
        <a:xfrm>
          <a:off x="19494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9252</xdr:rowOff>
    </xdr:from>
    <xdr:to>
      <xdr:col>107</xdr:col>
      <xdr:colOff>50800</xdr:colOff>
      <xdr:row>107</xdr:row>
      <xdr:rowOff>15784</xdr:rowOff>
    </xdr:to>
    <xdr:cxnSp macro="">
      <xdr:nvCxnSpPr>
        <xdr:cNvPr id="939" name="直線コネクタ 938">
          <a:extLst>
            <a:ext uri="{FF2B5EF4-FFF2-40B4-BE49-F238E27FC236}">
              <a16:creationId xmlns:a16="http://schemas.microsoft.com/office/drawing/2014/main" id="{FE5F3A22-1D86-4EC5-A307-F3769356FEBC}"/>
            </a:ext>
          </a:extLst>
        </xdr:cNvPr>
        <xdr:cNvCxnSpPr/>
      </xdr:nvCxnSpPr>
      <xdr:spPr>
        <a:xfrm>
          <a:off x="19545300" y="1835440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940" name="楕円 939">
          <a:extLst>
            <a:ext uri="{FF2B5EF4-FFF2-40B4-BE49-F238E27FC236}">
              <a16:creationId xmlns:a16="http://schemas.microsoft.com/office/drawing/2014/main" id="{D4EE664B-B437-4287-B55D-8214A5DCA2EF}"/>
            </a:ext>
          </a:extLst>
        </xdr:cNvPr>
        <xdr:cNvSpPr/>
      </xdr:nvSpPr>
      <xdr:spPr>
        <a:xfrm>
          <a:off x="18605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2721</xdr:rowOff>
    </xdr:from>
    <xdr:to>
      <xdr:col>102</xdr:col>
      <xdr:colOff>114300</xdr:colOff>
      <xdr:row>107</xdr:row>
      <xdr:rowOff>9252</xdr:rowOff>
    </xdr:to>
    <xdr:cxnSp macro="">
      <xdr:nvCxnSpPr>
        <xdr:cNvPr id="941" name="直線コネクタ 940">
          <a:extLst>
            <a:ext uri="{FF2B5EF4-FFF2-40B4-BE49-F238E27FC236}">
              <a16:creationId xmlns:a16="http://schemas.microsoft.com/office/drawing/2014/main" id="{B1347B87-995C-4313-A0CC-8DBFF808B2B2}"/>
            </a:ext>
          </a:extLst>
        </xdr:cNvPr>
        <xdr:cNvCxnSpPr/>
      </xdr:nvCxnSpPr>
      <xdr:spPr>
        <a:xfrm>
          <a:off x="18656300" y="1834787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39025</xdr:rowOff>
    </xdr:from>
    <xdr:ext cx="469744" cy="259045"/>
    <xdr:sp macro="" textlink="">
      <xdr:nvSpPr>
        <xdr:cNvPr id="942" name="n_1aveValue【庁舎】&#10;一人当たり面積">
          <a:extLst>
            <a:ext uri="{FF2B5EF4-FFF2-40B4-BE49-F238E27FC236}">
              <a16:creationId xmlns:a16="http://schemas.microsoft.com/office/drawing/2014/main" id="{F1887338-C12D-458B-B36B-D05A3206847C}"/>
            </a:ext>
          </a:extLst>
        </xdr:cNvPr>
        <xdr:cNvSpPr txBox="1"/>
      </xdr:nvSpPr>
      <xdr:spPr>
        <a:xfrm>
          <a:off x="21075727" y="178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42290</xdr:rowOff>
    </xdr:from>
    <xdr:ext cx="469744" cy="259045"/>
    <xdr:sp macro="" textlink="">
      <xdr:nvSpPr>
        <xdr:cNvPr id="943" name="n_2aveValue【庁舎】&#10;一人当たり面積">
          <a:extLst>
            <a:ext uri="{FF2B5EF4-FFF2-40B4-BE49-F238E27FC236}">
              <a16:creationId xmlns:a16="http://schemas.microsoft.com/office/drawing/2014/main" id="{BC6781EC-D3BF-4C83-8D40-D176C809F9B0}"/>
            </a:ext>
          </a:extLst>
        </xdr:cNvPr>
        <xdr:cNvSpPr txBox="1"/>
      </xdr:nvSpPr>
      <xdr:spPr>
        <a:xfrm>
          <a:off x="20199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42290</xdr:rowOff>
    </xdr:from>
    <xdr:ext cx="469744" cy="259045"/>
    <xdr:sp macro="" textlink="">
      <xdr:nvSpPr>
        <xdr:cNvPr id="944" name="n_3aveValue【庁舎】&#10;一人当たり面積">
          <a:extLst>
            <a:ext uri="{FF2B5EF4-FFF2-40B4-BE49-F238E27FC236}">
              <a16:creationId xmlns:a16="http://schemas.microsoft.com/office/drawing/2014/main" id="{81136FE0-807D-4CDA-B0D3-015DA65C0025}"/>
            </a:ext>
          </a:extLst>
        </xdr:cNvPr>
        <xdr:cNvSpPr txBox="1"/>
      </xdr:nvSpPr>
      <xdr:spPr>
        <a:xfrm>
          <a:off x="19310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55353</xdr:rowOff>
    </xdr:from>
    <xdr:ext cx="469744" cy="259045"/>
    <xdr:sp macro="" textlink="">
      <xdr:nvSpPr>
        <xdr:cNvPr id="945" name="n_4aveValue【庁舎】&#10;一人当たり面積">
          <a:extLst>
            <a:ext uri="{FF2B5EF4-FFF2-40B4-BE49-F238E27FC236}">
              <a16:creationId xmlns:a16="http://schemas.microsoft.com/office/drawing/2014/main" id="{6E4D7D31-7EA5-4FF9-88BD-BC32054EBB0E}"/>
            </a:ext>
          </a:extLst>
        </xdr:cNvPr>
        <xdr:cNvSpPr txBox="1"/>
      </xdr:nvSpPr>
      <xdr:spPr>
        <a:xfrm>
          <a:off x="184214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67508</xdr:rowOff>
    </xdr:from>
    <xdr:ext cx="469744" cy="259045"/>
    <xdr:sp macro="" textlink="">
      <xdr:nvSpPr>
        <xdr:cNvPr id="946" name="n_1mainValue【庁舎】&#10;一人当たり面積">
          <a:extLst>
            <a:ext uri="{FF2B5EF4-FFF2-40B4-BE49-F238E27FC236}">
              <a16:creationId xmlns:a16="http://schemas.microsoft.com/office/drawing/2014/main" id="{535F6C28-F02D-4FC5-9108-22F19D7B11F8}"/>
            </a:ext>
          </a:extLst>
        </xdr:cNvPr>
        <xdr:cNvSpPr txBox="1"/>
      </xdr:nvSpPr>
      <xdr:spPr>
        <a:xfrm>
          <a:off x="21075727"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57711</xdr:rowOff>
    </xdr:from>
    <xdr:ext cx="469744" cy="259045"/>
    <xdr:sp macro="" textlink="">
      <xdr:nvSpPr>
        <xdr:cNvPr id="947" name="n_2mainValue【庁舎】&#10;一人当たり面積">
          <a:extLst>
            <a:ext uri="{FF2B5EF4-FFF2-40B4-BE49-F238E27FC236}">
              <a16:creationId xmlns:a16="http://schemas.microsoft.com/office/drawing/2014/main" id="{D04BB2C2-AA55-4162-AE0F-64EC63317F6E}"/>
            </a:ext>
          </a:extLst>
        </xdr:cNvPr>
        <xdr:cNvSpPr txBox="1"/>
      </xdr:nvSpPr>
      <xdr:spPr>
        <a:xfrm>
          <a:off x="20199427"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51179</xdr:rowOff>
    </xdr:from>
    <xdr:ext cx="469744" cy="259045"/>
    <xdr:sp macro="" textlink="">
      <xdr:nvSpPr>
        <xdr:cNvPr id="948" name="n_3mainValue【庁舎】&#10;一人当たり面積">
          <a:extLst>
            <a:ext uri="{FF2B5EF4-FFF2-40B4-BE49-F238E27FC236}">
              <a16:creationId xmlns:a16="http://schemas.microsoft.com/office/drawing/2014/main" id="{4F3D1714-2AEA-4309-A96B-9F72B7B9FA36}"/>
            </a:ext>
          </a:extLst>
        </xdr:cNvPr>
        <xdr:cNvSpPr txBox="1"/>
      </xdr:nvSpPr>
      <xdr:spPr>
        <a:xfrm>
          <a:off x="19310427" y="1839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44648</xdr:rowOff>
    </xdr:from>
    <xdr:ext cx="469744" cy="259045"/>
    <xdr:sp macro="" textlink="">
      <xdr:nvSpPr>
        <xdr:cNvPr id="949" name="n_4mainValue【庁舎】&#10;一人当たり面積">
          <a:extLst>
            <a:ext uri="{FF2B5EF4-FFF2-40B4-BE49-F238E27FC236}">
              <a16:creationId xmlns:a16="http://schemas.microsoft.com/office/drawing/2014/main" id="{62F14640-C73E-41BF-81FA-CEB3F52D005E}"/>
            </a:ext>
          </a:extLst>
        </xdr:cNvPr>
        <xdr:cNvSpPr txBox="1"/>
      </xdr:nvSpPr>
      <xdr:spPr>
        <a:xfrm>
          <a:off x="184214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A4E19A05-598D-4340-B8BE-AAD7EF2AA46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D4334847-7497-4C47-9F0D-069D7493ED6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7F2689BB-22AA-4F6F-AC12-1D19EAD7DC3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本市の公共施設は、全体的には減価償却率が類似団体や国、県平均に比べて低い数値となっている。これは、本市は</a:t>
          </a:r>
          <a:r>
            <a:rPr kumimoji="1" lang="en-US" altLang="ja-JP" sz="1100">
              <a:solidFill>
                <a:schemeClr val="dk1"/>
              </a:solidFill>
              <a:effectLst/>
              <a:latin typeface="+mn-lt"/>
              <a:ea typeface="+mn-ea"/>
              <a:cs typeface="+mn-cs"/>
            </a:rPr>
            <a:t>1970</a:t>
          </a:r>
          <a:r>
            <a:rPr kumimoji="1" lang="ja-JP" altLang="ja-JP" sz="1100">
              <a:solidFill>
                <a:schemeClr val="dk1"/>
              </a:solidFill>
              <a:effectLst/>
              <a:latin typeface="+mn-lt"/>
              <a:ea typeface="+mn-ea"/>
              <a:cs typeface="+mn-cs"/>
            </a:rPr>
            <a:t>年代以降今なお続く人口急増に伴い、特に</a:t>
          </a:r>
          <a:r>
            <a:rPr kumimoji="1" lang="en-US" altLang="ja-JP" sz="1100">
              <a:solidFill>
                <a:schemeClr val="dk1"/>
              </a:solidFill>
              <a:effectLst/>
              <a:latin typeface="+mn-lt"/>
              <a:ea typeface="+mn-ea"/>
              <a:cs typeface="+mn-cs"/>
            </a:rPr>
            <a:t>1980</a:t>
          </a:r>
          <a:r>
            <a:rPr kumimoji="1" lang="ja-JP" altLang="ja-JP" sz="1100">
              <a:solidFill>
                <a:schemeClr val="dk1"/>
              </a:solidFill>
              <a:effectLst/>
              <a:latin typeface="+mn-lt"/>
              <a:ea typeface="+mn-ea"/>
              <a:cs typeface="+mn-cs"/>
            </a:rPr>
            <a:t>年代後半以降、施設需要に応じて体育施設、図書館、文化施設等一定規模の施設建設を進めてきたためである。これらの施設についても、短期間に大量に整備されていることから、インフラ施設と同様に、更新や大規模修繕の時期が同時期に到来することから、長寿命化などにより、財政負担の平準化を図る必要が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福祉施設について類似団体平均と乖離する要因は、平成14年に福祉の家（歩行浴などの温浴施設）を整備したことによる。また、市民会館については、平成9年に文化の家を整備したことによる。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保健センターの減価償却率の減少については、空調の更新を行ったことによる。</a:t>
          </a:r>
          <a:endParaRPr lang="ja-JP" altLang="ja-JP" sz="1400">
            <a:effectLst/>
          </a:endParaRPr>
        </a:p>
        <a:p>
          <a:r>
            <a:rPr kumimoji="1" lang="ja-JP" altLang="ja-JP" sz="1100">
              <a:solidFill>
                <a:schemeClr val="dk1"/>
              </a:solidFill>
              <a:effectLst/>
              <a:latin typeface="+mn-lt"/>
              <a:ea typeface="+mn-ea"/>
              <a:cs typeface="+mn-cs"/>
            </a:rPr>
            <a:t>庁舎については、築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年が経過しており、類似団体や国、県平均に比べて有形固定資産減価償却率が高くなり、また、人口一人あたりの面積も小さくなっていることから、再整備に向けた検討が必要である。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愛知県長久手市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60,517
59,523
21.55
23,582,866
22,275,527
1,155,224
12,560,758
10,705,083</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-0.7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336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336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528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2/108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0.93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人口増加による市民税の増加や、土地区画整理事業や民間開発に伴う宅地整備等による固定資産税の増加等により基準財政収入額は堅調に伸びています。また、人口増加等により、基準財政需要額が伸びています。</a:t>
          </a:r>
          <a:endParaRPr kumimoji="1" lang="ja-JP" altLang="en-US" sz="1300">
            <a:solidFill>
              <a:sysClr val="windowText" lastClr="000000"/>
            </a:solidFill>
            <a:latin typeface="ＭＳ Ｐゴシック"/>
            <a:ea typeface="ＭＳ Ｐゴシック"/>
          </a:endParaRPr>
        </a:p>
        <a:p>
          <a:r>
            <a:rPr kumimoji="1" lang="ja-JP" altLang="ja-JP" sz="1100">
              <a:solidFill>
                <a:sysClr val="windowText" lastClr="000000"/>
              </a:solidFill>
              <a:effectLst/>
              <a:latin typeface="+mn-lt"/>
              <a:ea typeface="+mn-ea"/>
              <a:cs typeface="+mn-cs"/>
            </a:rPr>
            <a:t>　今後は、令和５年度に土地区画整理事業等の宅地整備が収束するため、基準財政収入額の伸びに比べて基準財政需要額の伸びが大きくなることが見込まれます。</a:t>
          </a:r>
          <a:endParaRPr kumimoji="1" lang="ja-JP" altLang="en-US" sz="1300">
            <a:solidFill>
              <a:sysClr val="windowText" lastClr="000000"/>
            </a:solidFill>
            <a:latin typeface="ＭＳ Ｐゴシック"/>
            <a:ea typeface="ＭＳ Ｐゴシック"/>
          </a:endParaRPr>
        </a:p>
        <a:p>
          <a:endParaRPr kumimoji="1" lang="ja-JP" altLang="en-US" sz="1300">
            <a:solidFill>
              <a:srgbClr val="FF0000"/>
            </a:solidFill>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336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7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336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336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1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58420</xdr:rowOff>
    </xdr:from>
    <xdr:to>
      <xdr:col>23</xdr:col>
      <xdr:colOff>133350</xdr:colOff>
      <xdr:row>45</xdr:row>
      <xdr:rowOff>134620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207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106680</xdr:rowOff>
    </xdr:from>
    <xdr:ext cx="762000" cy="259080"/>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0.37</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134620</xdr:rowOff>
    </xdr:from>
    <xdr:to>
      <xdr:col>24</xdr:col>
      <xdr:colOff>12700</xdr:colOff>
      <xdr:row>45</xdr:row>
      <xdr:rowOff>134620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144780</xdr:rowOff>
    </xdr:from>
    <xdr:ext cx="762000" cy="25336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5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a:t>
          </a:r>
          <a:endParaRPr kumimoji="1" lang="ja-JP" altLang="en-US" sz="1000" b="1">
            <a:latin typeface="ＭＳ Ｐゴシック"/>
            <a:ea typeface="ＭＳ Ｐゴシック"/>
          </a:endParaRPr>
        </a:p>
      </xdr:txBody>
    </xdr:sp>
    <xdr:clientData/>
  </xdr:oneCellAnchor>
  <xdr:twoCellAnchor>
    <xdr:from>
      <xdr:col>23</xdr:col>
      <xdr:colOff>44450</xdr:colOff>
      <xdr:row>37</xdr:row>
      <xdr:rowOff>58420</xdr:rowOff>
    </xdr:from>
    <xdr:to>
      <xdr:col>24</xdr:col>
      <xdr:colOff>12700</xdr:colOff>
      <xdr:row>37</xdr:row>
      <xdr:rowOff>58420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2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58420</xdr:rowOff>
    </xdr:from>
    <xdr:to>
      <xdr:col>23</xdr:col>
      <xdr:colOff>133350</xdr:colOff>
      <xdr:row>37</xdr:row>
      <xdr:rowOff>118745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402070"/>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37465</xdr:rowOff>
    </xdr:from>
    <xdr:ext cx="762000" cy="259080"/>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69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65405</xdr:rowOff>
    </xdr:from>
    <xdr:to>
      <xdr:col>23</xdr:col>
      <xdr:colOff>184150</xdr:colOff>
      <xdr:row>41</xdr:row>
      <xdr:rowOff>167005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58420</xdr:rowOff>
    </xdr:from>
    <xdr:to>
      <xdr:col>19</xdr:col>
      <xdr:colOff>133350</xdr:colOff>
      <xdr:row>37</xdr:row>
      <xdr:rowOff>58420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4020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65405</xdr:rowOff>
    </xdr:from>
    <xdr:to>
      <xdr:col>19</xdr:col>
      <xdr:colOff>184150</xdr:colOff>
      <xdr:row>41</xdr:row>
      <xdr:rowOff>167005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151765</xdr:rowOff>
    </xdr:from>
    <xdr:ext cx="736600" cy="259080"/>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2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37</xdr:row>
      <xdr:rowOff>58420</xdr:rowOff>
    </xdr:from>
    <xdr:to>
      <xdr:col>15</xdr:col>
      <xdr:colOff>82550</xdr:colOff>
      <xdr:row>37</xdr:row>
      <xdr:rowOff>78105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4020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111760</xdr:rowOff>
    </xdr:from>
    <xdr:ext cx="762000" cy="25336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412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37</xdr:row>
      <xdr:rowOff>78105</xdr:rowOff>
    </xdr:from>
    <xdr:to>
      <xdr:col>11</xdr:col>
      <xdr:colOff>31750</xdr:colOff>
      <xdr:row>37</xdr:row>
      <xdr:rowOff>98425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42175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111760</xdr:rowOff>
    </xdr:from>
    <xdr:ext cx="762000" cy="25336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412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45720</xdr:rowOff>
    </xdr:from>
    <xdr:to>
      <xdr:col>7</xdr:col>
      <xdr:colOff>31750</xdr:colOff>
      <xdr:row>41</xdr:row>
      <xdr:rowOff>147320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132080</xdr:rowOff>
    </xdr:from>
    <xdr:ext cx="762000" cy="25336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615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37</xdr:row>
      <xdr:rowOff>67945</xdr:rowOff>
    </xdr:from>
    <xdr:to>
      <xdr:col>23</xdr:col>
      <xdr:colOff>184150</xdr:colOff>
      <xdr:row>37</xdr:row>
      <xdr:rowOff>169545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41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160655</xdr:rowOff>
    </xdr:from>
    <xdr:ext cx="762000" cy="259080"/>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332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37</xdr:row>
      <xdr:rowOff>7620</xdr:rowOff>
    </xdr:from>
    <xdr:to>
      <xdr:col>19</xdr:col>
      <xdr:colOff>184150</xdr:colOff>
      <xdr:row>37</xdr:row>
      <xdr:rowOff>109220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119380</xdr:rowOff>
    </xdr:from>
    <xdr:ext cx="736600" cy="259080"/>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1201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37</xdr:row>
      <xdr:rowOff>7620</xdr:rowOff>
    </xdr:from>
    <xdr:to>
      <xdr:col>15</xdr:col>
      <xdr:colOff>133350</xdr:colOff>
      <xdr:row>37</xdr:row>
      <xdr:rowOff>109220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119380</xdr:rowOff>
    </xdr:from>
    <xdr:ext cx="762000" cy="25908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120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37</xdr:row>
      <xdr:rowOff>27305</xdr:rowOff>
    </xdr:from>
    <xdr:to>
      <xdr:col>11</xdr:col>
      <xdr:colOff>82550</xdr:colOff>
      <xdr:row>37</xdr:row>
      <xdr:rowOff>128905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139065</xdr:rowOff>
    </xdr:from>
    <xdr:ext cx="762000" cy="25908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139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37</xdr:row>
      <xdr:rowOff>47625</xdr:rowOff>
    </xdr:from>
    <xdr:to>
      <xdr:col>7</xdr:col>
      <xdr:colOff>31750</xdr:colOff>
      <xdr:row>37</xdr:row>
      <xdr:rowOff>149225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159385</xdr:rowOff>
    </xdr:from>
    <xdr:ext cx="762000" cy="2584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160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5285" cy="353060"/>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55" y="9163050"/>
          <a:ext cx="164528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88/108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　税収などの安定的な収入に支えられ、毎年一定の経常一般財源が確保されていますが、近年、扶助費、人件費、公債費といった義務的経費を始めとした経常経費が増加傾向にあります。令和3年度は、平成30年度に借り入れた地方債の元利償還開始により、特に公債費が大幅に増加しました。今後、より一層の経常経費の削減に努めます。</a:t>
          </a:r>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336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336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116840</xdr:rowOff>
    </xdr:from>
    <xdr:to>
      <xdr:col>23</xdr:col>
      <xdr:colOff>133350</xdr:colOff>
      <xdr:row>66</xdr:row>
      <xdr:rowOff>149860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3840"/>
          <a:ext cx="0" cy="10617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121920</xdr:rowOff>
    </xdr:from>
    <xdr:ext cx="762000" cy="25336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6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98.9</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149860</xdr:rowOff>
    </xdr:from>
    <xdr:to>
      <xdr:col>24</xdr:col>
      <xdr:colOff>12700</xdr:colOff>
      <xdr:row>66</xdr:row>
      <xdr:rowOff>149860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31750</xdr:rowOff>
    </xdr:from>
    <xdr:ext cx="762000" cy="25336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3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76.9</a:t>
          </a:r>
          <a:endParaRPr kumimoji="1" lang="ja-JP" altLang="en-US" sz="1000" b="1">
            <a:latin typeface="ＭＳ Ｐゴシック"/>
            <a:ea typeface="ＭＳ Ｐゴシック"/>
          </a:endParaRPr>
        </a:p>
      </xdr:txBody>
    </xdr:sp>
    <xdr:clientData/>
  </xdr:oneCellAnchor>
  <xdr:twoCellAnchor>
    <xdr:from>
      <xdr:col>23</xdr:col>
      <xdr:colOff>44450</xdr:colOff>
      <xdr:row>60</xdr:row>
      <xdr:rowOff>116840</xdr:rowOff>
    </xdr:from>
    <xdr:to>
      <xdr:col>24</xdr:col>
      <xdr:colOff>12700</xdr:colOff>
      <xdr:row>60</xdr:row>
      <xdr:rowOff>116840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3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111760</xdr:rowOff>
    </xdr:from>
    <xdr:to>
      <xdr:col>23</xdr:col>
      <xdr:colOff>133350</xdr:colOff>
      <xdr:row>64</xdr:row>
      <xdr:rowOff>145415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084560"/>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128270</xdr:rowOff>
    </xdr:from>
    <xdr:ext cx="762000" cy="259080"/>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81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24765</xdr:rowOff>
    </xdr:from>
    <xdr:to>
      <xdr:col>19</xdr:col>
      <xdr:colOff>133350</xdr:colOff>
      <xdr:row>64</xdr:row>
      <xdr:rowOff>111760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99756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96520</xdr:rowOff>
    </xdr:from>
    <xdr:ext cx="736600" cy="259080"/>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407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63</xdr:row>
      <xdr:rowOff>95250</xdr:rowOff>
    </xdr:from>
    <xdr:to>
      <xdr:col>15</xdr:col>
      <xdr:colOff>82550</xdr:colOff>
      <xdr:row>64</xdr:row>
      <xdr:rowOff>24765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896600"/>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29210</xdr:rowOff>
    </xdr:from>
    <xdr:to>
      <xdr:col>15</xdr:col>
      <xdr:colOff>133350</xdr:colOff>
      <xdr:row>65</xdr:row>
      <xdr:rowOff>130810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115570</xdr:rowOff>
    </xdr:from>
    <xdr:ext cx="762000" cy="259080"/>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259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63</xdr:row>
      <xdr:rowOff>85090</xdr:rowOff>
    </xdr:from>
    <xdr:to>
      <xdr:col>11</xdr:col>
      <xdr:colOff>31750</xdr:colOff>
      <xdr:row>63</xdr:row>
      <xdr:rowOff>95250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88644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19685</xdr:rowOff>
    </xdr:from>
    <xdr:to>
      <xdr:col>11</xdr:col>
      <xdr:colOff>82550</xdr:colOff>
      <xdr:row>65</xdr:row>
      <xdr:rowOff>121285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6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106045</xdr:rowOff>
    </xdr:from>
    <xdr:ext cx="762000" cy="259080"/>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50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120650</xdr:rowOff>
    </xdr:from>
    <xdr:ext cx="762000" cy="25336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649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94.0</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336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336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336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336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336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64</xdr:row>
      <xdr:rowOff>94615</xdr:rowOff>
    </xdr:from>
    <xdr:to>
      <xdr:col>23</xdr:col>
      <xdr:colOff>184150</xdr:colOff>
      <xdr:row>65</xdr:row>
      <xdr:rowOff>24765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6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66675</xdr:rowOff>
    </xdr:from>
    <xdr:ext cx="762000" cy="25336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394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64</xdr:row>
      <xdr:rowOff>60960</xdr:rowOff>
    </xdr:from>
    <xdr:to>
      <xdr:col>19</xdr:col>
      <xdr:colOff>184150</xdr:colOff>
      <xdr:row>64</xdr:row>
      <xdr:rowOff>162560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1270</xdr:rowOff>
    </xdr:from>
    <xdr:ext cx="736600" cy="259080"/>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026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63</xdr:row>
      <xdr:rowOff>145415</xdr:rowOff>
    </xdr:from>
    <xdr:to>
      <xdr:col>15</xdr:col>
      <xdr:colOff>133350</xdr:colOff>
      <xdr:row>64</xdr:row>
      <xdr:rowOff>75565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4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86360</xdr:rowOff>
    </xdr:from>
    <xdr:ext cx="762000" cy="25336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716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63</xdr:row>
      <xdr:rowOff>44450</xdr:rowOff>
    </xdr:from>
    <xdr:to>
      <xdr:col>11</xdr:col>
      <xdr:colOff>82550</xdr:colOff>
      <xdr:row>63</xdr:row>
      <xdr:rowOff>146050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156210</xdr:rowOff>
    </xdr:from>
    <xdr:ext cx="762000" cy="25336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6146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63</xdr:row>
      <xdr:rowOff>34290</xdr:rowOff>
    </xdr:from>
    <xdr:to>
      <xdr:col>7</xdr:col>
      <xdr:colOff>31750</xdr:colOff>
      <xdr:row>63</xdr:row>
      <xdr:rowOff>135890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3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146050</xdr:rowOff>
    </xdr:from>
    <xdr:ext cx="762000" cy="25336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6045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5285" cy="35877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090" y="1297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[141,506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80/108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148,493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消防が広域化されたため人件費が減少（減少分は補助費等に移転）したものの、依然として類似団体と比較し、高い水準にあります。人件費が高い要因として、保育園や文化の家、体育館等の施設を指定管理ではなく、市で運営していることが挙げられますので、今後民営化等を検討するなど削減に努めていきます。また、物件費についても他団体と比較するなどし、より効率的に運営できるよう検討していく必要があります。</a:t>
          </a:r>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19710"/>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336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4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336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6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336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99695</xdr:rowOff>
    </xdr:from>
    <xdr:to>
      <xdr:col>23</xdr:col>
      <xdr:colOff>133350</xdr:colOff>
      <xdr:row>89</xdr:row>
      <xdr:rowOff>76200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695"/>
          <a:ext cx="0" cy="15195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48260</xdr:rowOff>
    </xdr:from>
    <xdr:ext cx="762000" cy="259080"/>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228,559</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76200</xdr:rowOff>
    </xdr:from>
    <xdr:to>
      <xdr:col>24</xdr:col>
      <xdr:colOff>12700</xdr:colOff>
      <xdr:row>89</xdr:row>
      <xdr:rowOff>76200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14605</xdr:rowOff>
    </xdr:from>
    <xdr:ext cx="762000" cy="259080"/>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96,319</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99695</xdr:rowOff>
    </xdr:from>
    <xdr:to>
      <xdr:col>24</xdr:col>
      <xdr:colOff>12700</xdr:colOff>
      <xdr:row>80</xdr:row>
      <xdr:rowOff>99695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155575</xdr:rowOff>
    </xdr:from>
    <xdr:to>
      <xdr:col>23</xdr:col>
      <xdr:colOff>133350</xdr:colOff>
      <xdr:row>83</xdr:row>
      <xdr:rowOff>104775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14475"/>
          <a:ext cx="8382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140335</xdr:rowOff>
    </xdr:from>
    <xdr:ext cx="762000" cy="259080"/>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77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132,645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123825</xdr:rowOff>
    </xdr:from>
    <xdr:to>
      <xdr:col>23</xdr:col>
      <xdr:colOff>184150</xdr:colOff>
      <xdr:row>83</xdr:row>
      <xdr:rowOff>53975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104775</xdr:rowOff>
    </xdr:from>
    <xdr:to>
      <xdr:col>19</xdr:col>
      <xdr:colOff>133350</xdr:colOff>
      <xdr:row>82</xdr:row>
      <xdr:rowOff>155575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6367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30480</xdr:rowOff>
    </xdr:from>
    <xdr:to>
      <xdr:col>19</xdr:col>
      <xdr:colOff>184150</xdr:colOff>
      <xdr:row>82</xdr:row>
      <xdr:rowOff>132080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8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142240</xdr:rowOff>
    </xdr:from>
    <xdr:ext cx="736600" cy="259080"/>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8582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124,556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104775</xdr:rowOff>
    </xdr:from>
    <xdr:to>
      <xdr:col>15</xdr:col>
      <xdr:colOff>82550</xdr:colOff>
      <xdr:row>82</xdr:row>
      <xdr:rowOff>147955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16367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71755</xdr:rowOff>
    </xdr:from>
    <xdr:to>
      <xdr:col>15</xdr:col>
      <xdr:colOff>133350</xdr:colOff>
      <xdr:row>82</xdr:row>
      <xdr:rowOff>1905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12065</xdr:rowOff>
    </xdr:from>
    <xdr:ext cx="762000" cy="259080"/>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728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113,193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147955</xdr:rowOff>
    </xdr:from>
    <xdr:to>
      <xdr:col>11</xdr:col>
      <xdr:colOff>31750</xdr:colOff>
      <xdr:row>83</xdr:row>
      <xdr:rowOff>11430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20685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27940</xdr:rowOff>
    </xdr:from>
    <xdr:to>
      <xdr:col>11</xdr:col>
      <xdr:colOff>82550</xdr:colOff>
      <xdr:row>81</xdr:row>
      <xdr:rowOff>129540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1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139700</xdr:rowOff>
    </xdr:from>
    <xdr:ext cx="762000" cy="25908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684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109,426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16510</xdr:rowOff>
    </xdr:from>
    <xdr:to>
      <xdr:col>7</xdr:col>
      <xdr:colOff>31750</xdr:colOff>
      <xdr:row>81</xdr:row>
      <xdr:rowOff>118110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128270</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672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108,417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83</xdr:row>
      <xdr:rowOff>53975</xdr:rowOff>
    </xdr:from>
    <xdr:to>
      <xdr:col>23</xdr:col>
      <xdr:colOff>184150</xdr:colOff>
      <xdr:row>83</xdr:row>
      <xdr:rowOff>155575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26035</xdr:rowOff>
    </xdr:from>
    <xdr:ext cx="762000" cy="259080"/>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256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141,506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104775</xdr:rowOff>
    </xdr:from>
    <xdr:to>
      <xdr:col>19</xdr:col>
      <xdr:colOff>184150</xdr:colOff>
      <xdr:row>83</xdr:row>
      <xdr:rowOff>34925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6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19685</xdr:rowOff>
    </xdr:from>
    <xdr:ext cx="736600" cy="25336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25003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131,027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53975</xdr:rowOff>
    </xdr:from>
    <xdr:to>
      <xdr:col>15</xdr:col>
      <xdr:colOff>133350</xdr:colOff>
      <xdr:row>82</xdr:row>
      <xdr:rowOff>155575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140335</xdr:rowOff>
    </xdr:from>
    <xdr:ext cx="762000" cy="259080"/>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199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126,567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97790</xdr:rowOff>
    </xdr:from>
    <xdr:to>
      <xdr:col>11</xdr:col>
      <xdr:colOff>82550</xdr:colOff>
      <xdr:row>83</xdr:row>
      <xdr:rowOff>27305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566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12065</xdr:rowOff>
    </xdr:from>
    <xdr:ext cx="762000" cy="259080"/>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242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130,333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132080</xdr:rowOff>
    </xdr:from>
    <xdr:to>
      <xdr:col>7</xdr:col>
      <xdr:colOff>31750</xdr:colOff>
      <xdr:row>83</xdr:row>
      <xdr:rowOff>62230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46990</xdr:rowOff>
    </xdr:from>
    <xdr:ext cx="762000" cy="259080"/>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277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133,402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5285" cy="35877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770" y="1297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類似団体等の平均値をわずかに上回る年もあれば下回る年もあります。本市は、正職員数が少ない団体であるため、経験年数階層の変動に起因するものでありますが、今後も給与の適正化に努めていきます。</a:t>
          </a:r>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336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4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336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6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336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113665</xdr:rowOff>
    </xdr:from>
    <xdr:to>
      <xdr:col>81</xdr:col>
      <xdr:colOff>44450</xdr:colOff>
      <xdr:row>89</xdr:row>
      <xdr:rowOff>139065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665"/>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111125</xdr:rowOff>
    </xdr:from>
    <xdr:ext cx="762000" cy="25336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701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101.6</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139065</xdr:rowOff>
    </xdr:from>
    <xdr:to>
      <xdr:col>81</xdr:col>
      <xdr:colOff>133350</xdr:colOff>
      <xdr:row>89</xdr:row>
      <xdr:rowOff>139065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29210</xdr:rowOff>
    </xdr:from>
    <xdr:ext cx="762000" cy="25336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3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92.5</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113665</xdr:rowOff>
    </xdr:from>
    <xdr:to>
      <xdr:col>81</xdr:col>
      <xdr:colOff>133350</xdr:colOff>
      <xdr:row>80</xdr:row>
      <xdr:rowOff>113665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118745</xdr:rowOff>
    </xdr:from>
    <xdr:to>
      <xdr:col>81</xdr:col>
      <xdr:colOff>44450</xdr:colOff>
      <xdr:row>86</xdr:row>
      <xdr:rowOff>118745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86344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67310</xdr:rowOff>
    </xdr:from>
    <xdr:ext cx="762000" cy="259080"/>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40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118745</xdr:rowOff>
    </xdr:from>
    <xdr:to>
      <xdr:col>77</xdr:col>
      <xdr:colOff>44450</xdr:colOff>
      <xdr:row>87</xdr:row>
      <xdr:rowOff>50800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863445"/>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16510</xdr:rowOff>
    </xdr:from>
    <xdr:to>
      <xdr:col>77</xdr:col>
      <xdr:colOff>95250</xdr:colOff>
      <xdr:row>86</xdr:row>
      <xdr:rowOff>118110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128270</xdr:rowOff>
    </xdr:from>
    <xdr:ext cx="736600" cy="259080"/>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300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153035</xdr:rowOff>
    </xdr:from>
    <xdr:to>
      <xdr:col>72</xdr:col>
      <xdr:colOff>203200</xdr:colOff>
      <xdr:row>87</xdr:row>
      <xdr:rowOff>50800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897735"/>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162560</xdr:rowOff>
    </xdr:from>
    <xdr:ext cx="762000" cy="259080"/>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64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118745</xdr:rowOff>
    </xdr:from>
    <xdr:to>
      <xdr:col>68</xdr:col>
      <xdr:colOff>152400</xdr:colOff>
      <xdr:row>86</xdr:row>
      <xdr:rowOff>153035</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86344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67945</xdr:rowOff>
    </xdr:from>
    <xdr:to>
      <xdr:col>68</xdr:col>
      <xdr:colOff>203200</xdr:colOff>
      <xdr:row>86</xdr:row>
      <xdr:rowOff>169545</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8255</xdr:rowOff>
    </xdr:from>
    <xdr:ext cx="762000" cy="25336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815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102235</xdr:rowOff>
    </xdr:from>
    <xdr:to>
      <xdr:col>64</xdr:col>
      <xdr:colOff>152400</xdr:colOff>
      <xdr:row>87</xdr:row>
      <xdr:rowOff>32385</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17780</xdr:rowOff>
    </xdr:from>
    <xdr:ext cx="762000" cy="25336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9339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86</xdr:row>
      <xdr:rowOff>67945</xdr:rowOff>
    </xdr:from>
    <xdr:to>
      <xdr:col>81</xdr:col>
      <xdr:colOff>95250</xdr:colOff>
      <xdr:row>86</xdr:row>
      <xdr:rowOff>169545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81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40640</xdr:rowOff>
    </xdr:from>
    <xdr:ext cx="762000" cy="25336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7853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86</xdr:row>
      <xdr:rowOff>67945</xdr:rowOff>
    </xdr:from>
    <xdr:to>
      <xdr:col>77</xdr:col>
      <xdr:colOff>95250</xdr:colOff>
      <xdr:row>86</xdr:row>
      <xdr:rowOff>169545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81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154940</xdr:rowOff>
    </xdr:from>
    <xdr:ext cx="736600" cy="25336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89964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86360</xdr:rowOff>
    </xdr:from>
    <xdr:ext cx="762000" cy="25336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0025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102235</xdr:rowOff>
    </xdr:from>
    <xdr:to>
      <xdr:col>68</xdr:col>
      <xdr:colOff>203200</xdr:colOff>
      <xdr:row>87</xdr:row>
      <xdr:rowOff>32385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84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17780</xdr:rowOff>
    </xdr:from>
    <xdr:ext cx="762000" cy="25336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9339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86</xdr:row>
      <xdr:rowOff>67945</xdr:rowOff>
    </xdr:from>
    <xdr:to>
      <xdr:col>64</xdr:col>
      <xdr:colOff>152400</xdr:colOff>
      <xdr:row>86</xdr:row>
      <xdr:rowOff>169545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81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8255</xdr:rowOff>
    </xdr:from>
    <xdr:ext cx="762000" cy="25336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5815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5285" cy="353060"/>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570" y="9163050"/>
          <a:ext cx="164528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[6.66</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本市は人口増加が続いており、特に子育て世代の流入が多い状況にあります。そのため、事務職員を増員するとともに、子育て世代の増加に対応するため、保育園・小中学校の増改築などを行っており、技師及び保育士の採用を増やしている状況です。</a:t>
          </a:r>
          <a:endParaRPr lang="ja-JP" altLang="ja-JP" sz="1400">
            <a:effectLst/>
          </a:endParaRPr>
        </a:p>
        <a:p>
          <a:r>
            <a:rPr kumimoji="1" lang="ja-JP" altLang="ja-JP" sz="1100">
              <a:solidFill>
                <a:schemeClr val="dk1"/>
              </a:solidFill>
              <a:effectLst/>
              <a:latin typeface="+mn-lt"/>
              <a:ea typeface="+mn-ea"/>
              <a:cs typeface="+mn-cs"/>
            </a:rPr>
            <a:t>　引き続き、民間委託なども検討しながら、職員数が過剰に増加することがないよう計画的な人事管理に努めていきます。</a:t>
          </a:r>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336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336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8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336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2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2540</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640"/>
          <a:ext cx="0" cy="15963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27940</xdr:rowOff>
    </xdr:from>
    <xdr:ext cx="762000" cy="259080"/>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11.72</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88900</xdr:rowOff>
    </xdr:from>
    <xdr:ext cx="762000" cy="25336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1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3.78</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2540</xdr:rowOff>
    </xdr:from>
    <xdr:to>
      <xdr:col>81</xdr:col>
      <xdr:colOff>133350</xdr:colOff>
      <xdr:row>58</xdr:row>
      <xdr:rowOff>2540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67310</xdr:rowOff>
    </xdr:from>
    <xdr:to>
      <xdr:col>81</xdr:col>
      <xdr:colOff>44450</xdr:colOff>
      <xdr:row>61</xdr:row>
      <xdr:rowOff>74930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52576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2540</xdr:rowOff>
    </xdr:from>
    <xdr:ext cx="762000" cy="259080"/>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95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157480</xdr:rowOff>
    </xdr:from>
    <xdr:to>
      <xdr:col>81</xdr:col>
      <xdr:colOff>95250</xdr:colOff>
      <xdr:row>61</xdr:row>
      <xdr:rowOff>87630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69215</xdr:rowOff>
    </xdr:from>
    <xdr:to>
      <xdr:col>77</xdr:col>
      <xdr:colOff>44450</xdr:colOff>
      <xdr:row>61</xdr:row>
      <xdr:rowOff>74930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52766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132080</xdr:rowOff>
    </xdr:from>
    <xdr:to>
      <xdr:col>77</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190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71755</xdr:rowOff>
    </xdr:from>
    <xdr:ext cx="736600" cy="259080"/>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1873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52705</xdr:rowOff>
    </xdr:from>
    <xdr:to>
      <xdr:col>72</xdr:col>
      <xdr:colOff>203200</xdr:colOff>
      <xdr:row>61</xdr:row>
      <xdr:rowOff>69215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51115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117475</xdr:rowOff>
    </xdr:from>
    <xdr:to>
      <xdr:col>73</xdr:col>
      <xdr:colOff>44450</xdr:colOff>
      <xdr:row>61</xdr:row>
      <xdr:rowOff>47625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0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57785</xdr:rowOff>
    </xdr:from>
    <xdr:ext cx="762000" cy="259080"/>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173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34925</xdr:rowOff>
    </xdr:from>
    <xdr:to>
      <xdr:col>68</xdr:col>
      <xdr:colOff>152400</xdr:colOff>
      <xdr:row>61</xdr:row>
      <xdr:rowOff>52705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49337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100965</xdr:rowOff>
    </xdr:from>
    <xdr:to>
      <xdr:col>68</xdr:col>
      <xdr:colOff>203200</xdr:colOff>
      <xdr:row>61</xdr:row>
      <xdr:rowOff>31115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41910</xdr:rowOff>
    </xdr:from>
    <xdr:ext cx="762000" cy="25336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157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35560</xdr:rowOff>
    </xdr:from>
    <xdr:ext cx="762000" cy="259080"/>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51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336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336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336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336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336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61</xdr:row>
      <xdr:rowOff>16510</xdr:rowOff>
    </xdr:from>
    <xdr:to>
      <xdr:col>81</xdr:col>
      <xdr:colOff>95250</xdr:colOff>
      <xdr:row>61</xdr:row>
      <xdr:rowOff>118110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7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160020</xdr:rowOff>
    </xdr:from>
    <xdr:ext cx="762000" cy="259080"/>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447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61</xdr:row>
      <xdr:rowOff>24130</xdr:rowOff>
    </xdr:from>
    <xdr:to>
      <xdr:col>77</xdr:col>
      <xdr:colOff>95250</xdr:colOff>
      <xdr:row>61</xdr:row>
      <xdr:rowOff>125730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8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110490</xdr:rowOff>
    </xdr:from>
    <xdr:ext cx="736600" cy="25336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56894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61</xdr:row>
      <xdr:rowOff>18415</xdr:rowOff>
    </xdr:from>
    <xdr:to>
      <xdr:col>73</xdr:col>
      <xdr:colOff>44450</xdr:colOff>
      <xdr:row>61</xdr:row>
      <xdr:rowOff>120650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768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104775</xdr:rowOff>
    </xdr:from>
    <xdr:ext cx="762000" cy="259080"/>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563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61</xdr:row>
      <xdr:rowOff>1905</xdr:rowOff>
    </xdr:from>
    <xdr:to>
      <xdr:col>68</xdr:col>
      <xdr:colOff>203200</xdr:colOff>
      <xdr:row>61</xdr:row>
      <xdr:rowOff>103505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46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88900</xdr:rowOff>
    </xdr:from>
    <xdr:ext cx="762000" cy="25336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5473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155575</xdr:rowOff>
    </xdr:from>
    <xdr:to>
      <xdr:col>64</xdr:col>
      <xdr:colOff>152400</xdr:colOff>
      <xdr:row>61</xdr:row>
      <xdr:rowOff>86360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425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70485</xdr:rowOff>
    </xdr:from>
    <xdr:ext cx="762000" cy="259080"/>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528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5285" cy="35877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640" y="535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 0.7%]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　当該指標の算出にあたっては、地方債元利償還金等の額から一定の財源を控除することとなっており、算定の結果本市は負数となり、指標上は健全な状態にあるといえます。</a:t>
          </a:r>
          <a:endParaRPr lang="ja-JP" altLang="ja-JP" sz="1400">
            <a:effectLst/>
          </a:endParaRPr>
        </a:p>
        <a:p>
          <a:r>
            <a:rPr lang="ja-JP" altLang="ja-JP" sz="1100">
              <a:solidFill>
                <a:schemeClr val="dk1"/>
              </a:solidFill>
              <a:effectLst/>
              <a:latin typeface="+mn-lt"/>
              <a:ea typeface="+mn-ea"/>
              <a:cs typeface="+mn-cs"/>
            </a:rPr>
            <a:t>　しかしながら、普通交付税不交付団体である本市の場合、算定上控除される額のうち公債費等に係る基準財政需要額算入額は、実際には交付されないため、注意が必要です。</a:t>
          </a:r>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336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7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336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336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1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169545</xdr:rowOff>
    </xdr:from>
    <xdr:to>
      <xdr:col>81</xdr:col>
      <xdr:colOff>44450</xdr:colOff>
      <xdr:row>45</xdr:row>
      <xdr:rowOff>74930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745"/>
          <a:ext cx="0" cy="14484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46355</xdr:rowOff>
    </xdr:from>
    <xdr:ext cx="762000" cy="259080"/>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74930</xdr:rowOff>
    </xdr:from>
    <xdr:to>
      <xdr:col>81</xdr:col>
      <xdr:colOff>133350</xdr:colOff>
      <xdr:row>45</xdr:row>
      <xdr:rowOff>74930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90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84455</xdr:rowOff>
    </xdr:from>
    <xdr:ext cx="762000" cy="259080"/>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169545</xdr:rowOff>
    </xdr:from>
    <xdr:to>
      <xdr:col>81</xdr:col>
      <xdr:colOff>133350</xdr:colOff>
      <xdr:row>36</xdr:row>
      <xdr:rowOff>169545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102235</xdr:rowOff>
    </xdr:from>
    <xdr:to>
      <xdr:col>81</xdr:col>
      <xdr:colOff>44450</xdr:colOff>
      <xdr:row>38</xdr:row>
      <xdr:rowOff>11430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445885"/>
          <a:ext cx="8382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104775</xdr:rowOff>
    </xdr:from>
    <xdr:ext cx="762000" cy="259080"/>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627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132715</xdr:rowOff>
    </xdr:from>
    <xdr:to>
      <xdr:col>81</xdr:col>
      <xdr:colOff>95250</xdr:colOff>
      <xdr:row>41</xdr:row>
      <xdr:rowOff>63500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7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102235</xdr:rowOff>
    </xdr:from>
    <xdr:to>
      <xdr:col>77</xdr:col>
      <xdr:colOff>44450</xdr:colOff>
      <xdr:row>37</xdr:row>
      <xdr:rowOff>102235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4458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87630</xdr:rowOff>
    </xdr:from>
    <xdr:ext cx="736600" cy="25336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1708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37</xdr:row>
      <xdr:rowOff>94615</xdr:rowOff>
    </xdr:from>
    <xdr:to>
      <xdr:col>72</xdr:col>
      <xdr:colOff>203200</xdr:colOff>
      <xdr:row>37</xdr:row>
      <xdr:rowOff>102235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43826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9525</xdr:rowOff>
    </xdr:from>
    <xdr:to>
      <xdr:col>73</xdr:col>
      <xdr:colOff>44450</xdr:colOff>
      <xdr:row>41</xdr:row>
      <xdr:rowOff>111125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3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95885</xdr:rowOff>
    </xdr:from>
    <xdr:ext cx="762000" cy="259080"/>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37</xdr:row>
      <xdr:rowOff>94615</xdr:rowOff>
    </xdr:from>
    <xdr:to>
      <xdr:col>68</xdr:col>
      <xdr:colOff>152400</xdr:colOff>
      <xdr:row>37</xdr:row>
      <xdr:rowOff>126365</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43826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17780</xdr:rowOff>
    </xdr:from>
    <xdr:to>
      <xdr:col>68</xdr:col>
      <xdr:colOff>203200</xdr:colOff>
      <xdr:row>41</xdr:row>
      <xdr:rowOff>118745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7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103505</xdr:rowOff>
    </xdr:from>
    <xdr:ext cx="762000" cy="259080"/>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32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33655</xdr:rowOff>
    </xdr:from>
    <xdr:to>
      <xdr:col>64</xdr:col>
      <xdr:colOff>152400</xdr:colOff>
      <xdr:row>41</xdr:row>
      <xdr:rowOff>135255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6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120650</xdr:rowOff>
    </xdr:from>
    <xdr:ext cx="762000" cy="25336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501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37</xdr:row>
      <xdr:rowOff>132080</xdr:rowOff>
    </xdr:from>
    <xdr:to>
      <xdr:col>81</xdr:col>
      <xdr:colOff>95250</xdr:colOff>
      <xdr:row>38</xdr:row>
      <xdr:rowOff>62230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148590</xdr:rowOff>
    </xdr:from>
    <xdr:ext cx="762000" cy="259080"/>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320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0.7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37</xdr:row>
      <xdr:rowOff>52070</xdr:rowOff>
    </xdr:from>
    <xdr:to>
      <xdr:col>77</xdr:col>
      <xdr:colOff>95250</xdr:colOff>
      <xdr:row>37</xdr:row>
      <xdr:rowOff>153035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395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163195</xdr:rowOff>
    </xdr:from>
    <xdr:ext cx="736600" cy="259080"/>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1639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1.7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37</xdr:row>
      <xdr:rowOff>52070</xdr:rowOff>
    </xdr:from>
    <xdr:to>
      <xdr:col>73</xdr:col>
      <xdr:colOff>44450</xdr:colOff>
      <xdr:row>37</xdr:row>
      <xdr:rowOff>153035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395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163195</xdr:rowOff>
    </xdr:from>
    <xdr:ext cx="762000" cy="259080"/>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163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1.7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37</xdr:row>
      <xdr:rowOff>43815</xdr:rowOff>
    </xdr:from>
    <xdr:to>
      <xdr:col>68</xdr:col>
      <xdr:colOff>203200</xdr:colOff>
      <xdr:row>37</xdr:row>
      <xdr:rowOff>145415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38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155575</xdr:rowOff>
    </xdr:from>
    <xdr:ext cx="762000" cy="25336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1563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1.8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37</xdr:row>
      <xdr:rowOff>75565</xdr:rowOff>
    </xdr:from>
    <xdr:to>
      <xdr:col>64</xdr:col>
      <xdr:colOff>152400</xdr:colOff>
      <xdr:row>38</xdr:row>
      <xdr:rowOff>6350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419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15875</xdr:rowOff>
    </xdr:from>
    <xdr:ext cx="762000" cy="259080"/>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188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1.4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5285" cy="35877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55" y="154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当該比率の算出にあたっては、地方債残高などの将来負担額から一定の財源を控除することとなっており、算定の結果本市は負数となり、指標上は将来負担は発生していません。</a:t>
          </a:r>
          <a:endParaRPr lang="ja-JP" altLang="ja-JP" sz="1400">
            <a:effectLst/>
          </a:endParaRPr>
        </a:p>
        <a:p>
          <a:r>
            <a:rPr kumimoji="1" lang="ja-JP" altLang="ja-JP" sz="1100">
              <a:solidFill>
                <a:schemeClr val="dk1"/>
              </a:solidFill>
              <a:effectLst/>
              <a:latin typeface="+mn-lt"/>
              <a:ea typeface="+mn-ea"/>
              <a:cs typeface="+mn-cs"/>
            </a:rPr>
            <a:t>　しかしながら、普通交付税不交付団体である本市の場合、算定上控除される額のうち地方債に係る基準財政需要額算入見込額は、実際には交付されないため、注意が必要です。</a:t>
          </a:r>
          <a:endParaRPr kumimoji="0" lang="en-US" altLang="ja-JP" sz="1400">
            <a:solidFill>
              <a:schemeClr val="dk1"/>
            </a:solidFill>
            <a:effectLst/>
            <a:latin typeface="+mn-lt"/>
            <a:ea typeface="+mn-ea"/>
            <a:cs typeface="+mn-cs"/>
          </a:endParaRPr>
        </a:p>
        <a:p>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19710"/>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45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336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3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336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53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23</xdr:row>
      <xdr:rowOff>66675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455"/>
          <a:ext cx="0" cy="16395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38735</xdr:rowOff>
    </xdr:from>
    <xdr:ext cx="762000" cy="259080"/>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122.3</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66675</xdr:rowOff>
    </xdr:from>
    <xdr:to>
      <xdr:col>81</xdr:col>
      <xdr:colOff>133350</xdr:colOff>
      <xdr:row>23</xdr:row>
      <xdr:rowOff>66675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41910</xdr:rowOff>
    </xdr:from>
    <xdr:ext cx="762000" cy="25336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4221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69850</xdr:rowOff>
    </xdr:from>
    <xdr:to>
      <xdr:col>81</xdr:col>
      <xdr:colOff>95250</xdr:colOff>
      <xdr:row>14</xdr:row>
      <xdr:rowOff>171450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7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133350</xdr:rowOff>
    </xdr:from>
    <xdr:ext cx="736600" cy="25336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6220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20.4</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15</xdr:row>
      <xdr:rowOff>44450</xdr:rowOff>
    </xdr:from>
    <xdr:to>
      <xdr:col>73</xdr:col>
      <xdr:colOff>44450</xdr:colOff>
      <xdr:row>15</xdr:row>
      <xdr:rowOff>146050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1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156210</xdr:rowOff>
    </xdr:from>
    <xdr:ext cx="762000" cy="25336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850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15</xdr:row>
      <xdr:rowOff>72390</xdr:rowOff>
    </xdr:from>
    <xdr:to>
      <xdr:col>68</xdr:col>
      <xdr:colOff>203200</xdr:colOff>
      <xdr:row>16</xdr:row>
      <xdr:rowOff>2540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12700</xdr:rowOff>
    </xdr:from>
    <xdr:ext cx="762000" cy="259080"/>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13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16</xdr:row>
      <xdr:rowOff>4445</xdr:rowOff>
    </xdr:from>
    <xdr:to>
      <xdr:col>64</xdr:col>
      <xdr:colOff>152400</xdr:colOff>
      <xdr:row>16</xdr:row>
      <xdr:rowOff>106045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74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116205</xdr:rowOff>
    </xdr:from>
    <xdr:ext cx="762000" cy="259080"/>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516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xdr:col>
      <xdr:colOff>133350</xdr:colOff>
      <xdr:row>26</xdr:row>
      <xdr:rowOff>76200</xdr:rowOff>
    </xdr:from>
    <xdr:ext cx="9099176" cy="425758"/>
    <xdr:sp macro="" textlink="">
      <xdr:nvSpPr>
        <xdr:cNvPr id="460" name="テキスト ボックス 459">
          <a:extLst>
            <a:ext uri="{FF2B5EF4-FFF2-40B4-BE49-F238E27FC236}">
              <a16:creationId xmlns:a16="http://schemas.microsoft.com/office/drawing/2014/main" id="{D9D4CA43-C0DA-4B9A-958F-5A1A4CC3C05C}"/>
            </a:ext>
          </a:extLst>
        </xdr:cNvPr>
        <xdr:cNvSpPr txBox="1"/>
      </xdr:nvSpPr>
      <xdr:spPr>
        <a:xfrm>
          <a:off x="762000" y="45339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愛知県長久手市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60,517
59,523
21.55
23,582,866
22,275,527
1,155,224
12,560,758
10,705,083</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-0.7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0635" cy="25336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06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0755" cy="25336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07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579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25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907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79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103/108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平成30年度から消防行政の広域化を行ったため大きく改善が見られましたが、依然として類似団体よりも高い要因としては、保育園や文化の家、体育館等の施設を指定管理ではなく、市で運営しているためです。民間委託化なども検討し、職員数が過剰に増加しないよう計画的な管理します。</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273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2285" cy="25336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2285"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2285"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2285" cy="25336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2285"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2285"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2285" cy="25336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125730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35.1</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15240</xdr:rowOff>
    </xdr:from>
    <xdr:ext cx="762000" cy="25908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62230</xdr:rowOff>
    </xdr:from>
    <xdr:to>
      <xdr:col>24</xdr:col>
      <xdr:colOff>25400</xdr:colOff>
      <xdr:row>39</xdr:row>
      <xdr:rowOff>146050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748780"/>
          <a:ext cx="8382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92710</xdr:rowOff>
    </xdr:from>
    <xdr:ext cx="762000"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85090</xdr:rowOff>
    </xdr:from>
    <xdr:to>
      <xdr:col>19</xdr:col>
      <xdr:colOff>187325</xdr:colOff>
      <xdr:row>39</xdr:row>
      <xdr:rowOff>62230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28740"/>
          <a:ext cx="889000" cy="320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107950</xdr:rowOff>
    </xdr:from>
    <xdr:ext cx="730885" cy="25908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0870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85090</xdr:rowOff>
    </xdr:from>
    <xdr:to>
      <xdr:col>15</xdr:col>
      <xdr:colOff>98425</xdr:colOff>
      <xdr:row>37</xdr:row>
      <xdr:rowOff>92710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287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16510</xdr:rowOff>
    </xdr:from>
    <xdr:ext cx="762000" cy="25908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92710</xdr:rowOff>
    </xdr:from>
    <xdr:to>
      <xdr:col>11</xdr:col>
      <xdr:colOff>9525</xdr:colOff>
      <xdr:row>39</xdr:row>
      <xdr:rowOff>130810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36360"/>
          <a:ext cx="889000" cy="381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39370</xdr:rowOff>
    </xdr:from>
    <xdr:ext cx="756285"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012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54610</xdr:rowOff>
    </xdr:from>
    <xdr:ext cx="756285" cy="25336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553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6285"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39</xdr:row>
      <xdr:rowOff>95250</xdr:rowOff>
    </xdr:from>
    <xdr:to>
      <xdr:col>24</xdr:col>
      <xdr:colOff>76200</xdr:colOff>
      <xdr:row>40</xdr:row>
      <xdr:rowOff>25400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67310</xdr:rowOff>
    </xdr:from>
    <xdr:ext cx="762000" cy="25908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53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39</xdr:row>
      <xdr:rowOff>11430</xdr:rowOff>
    </xdr:from>
    <xdr:to>
      <xdr:col>20</xdr:col>
      <xdr:colOff>38100</xdr:colOff>
      <xdr:row>39</xdr:row>
      <xdr:rowOff>113030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97790</xdr:rowOff>
    </xdr:from>
    <xdr:ext cx="730885" cy="25336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84340"/>
          <a:ext cx="7308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37</xdr:row>
      <xdr:rowOff>34290</xdr:rowOff>
    </xdr:from>
    <xdr:to>
      <xdr:col>15</xdr:col>
      <xdr:colOff>149225</xdr:colOff>
      <xdr:row>37</xdr:row>
      <xdr:rowOff>135890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120650</xdr:rowOff>
    </xdr:from>
    <xdr:ext cx="762000" cy="25336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643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37</xdr:row>
      <xdr:rowOff>41910</xdr:rowOff>
    </xdr:from>
    <xdr:to>
      <xdr:col>11</xdr:col>
      <xdr:colOff>60325</xdr:colOff>
      <xdr:row>37</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128270</xdr:rowOff>
    </xdr:from>
    <xdr:ext cx="756285"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7192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39</xdr:row>
      <xdr:rowOff>80010</xdr:rowOff>
    </xdr:from>
    <xdr:to>
      <xdr:col>6</xdr:col>
      <xdr:colOff>171450</xdr:colOff>
      <xdr:row>40</xdr:row>
      <xdr:rowOff>10160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166370</xdr:rowOff>
    </xdr:from>
    <xdr:ext cx="756285" cy="25336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5292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物件費は委託料及び需用費がその大部分を占めており、年少者人口が増加していることによる給食センターの賄材料費や学校給食調理委託費、予防接種委託費、民間保育所保育委託費が高い水準にあります。また、文化の家や福祉の家といった大規模施設の維持管理経費等が含まれており</a:t>
          </a:r>
          <a:r>
            <a:rPr lang="ja-JP" altLang="ja-JP" sz="1100">
              <a:solidFill>
                <a:sysClr val="windowText" lastClr="000000"/>
              </a:solidFill>
              <a:effectLst/>
              <a:latin typeface="+mn-lt"/>
              <a:ea typeface="+mn-ea"/>
              <a:cs typeface="+mn-cs"/>
            </a:rPr>
            <a:t>物件費決算額は増加傾向にあり、</a:t>
          </a:r>
          <a:r>
            <a:rPr kumimoji="1" lang="ja-JP" altLang="ja-JP" sz="1100">
              <a:solidFill>
                <a:sysClr val="windowText" lastClr="000000"/>
              </a:solidFill>
              <a:effectLst/>
              <a:latin typeface="+mn-lt"/>
              <a:ea typeface="+mn-ea"/>
              <a:cs typeface="+mn-cs"/>
            </a:rPr>
            <a:t>効率化を図るなど、削減に努めます。</a:t>
          </a:r>
          <a:endParaRPr kumimoji="1" lang="ja-JP" altLang="en-US" sz="1300">
            <a:solidFill>
              <a:sysClr val="windowText" lastClr="000000"/>
            </a:solidFill>
            <a:latin typeface="ＭＳ Ｐゴシック"/>
            <a:ea typeface="ＭＳ Ｐゴシック"/>
          </a:endParaRPr>
        </a:p>
      </xdr:txBody>
    </xdr:sp>
    <xdr:clientData/>
  </xdr:twoCellAnchor>
  <xdr:oneCellAnchor>
    <xdr:from>
      <xdr:col>62</xdr:col>
      <xdr:colOff>6350</xdr:colOff>
      <xdr:row>9</xdr:row>
      <xdr:rowOff>107950</xdr:rowOff>
    </xdr:from>
    <xdr:ext cx="292735"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2285" cy="25336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2285"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87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2285" cy="25336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48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2285" cy="2584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455"/>
          <a:ext cx="502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2285"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9065"/>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2285" cy="25336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675"/>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2285" cy="25908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65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2285" cy="25336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67310</xdr:rowOff>
    </xdr:from>
    <xdr:to>
      <xdr:col>82</xdr:col>
      <xdr:colOff>107950</xdr:colOff>
      <xdr:row>21</xdr:row>
      <xdr:rowOff>135255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710"/>
          <a:ext cx="0" cy="1610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107315</xdr:rowOff>
    </xdr:from>
    <xdr:ext cx="762000" cy="259080"/>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23.4</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135255</xdr:rowOff>
    </xdr:from>
    <xdr:to>
      <xdr:col>82</xdr:col>
      <xdr:colOff>196850</xdr:colOff>
      <xdr:row>21</xdr:row>
      <xdr:rowOff>135255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153670</xdr:rowOff>
    </xdr:from>
    <xdr:ext cx="762000" cy="259080"/>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67310</xdr:rowOff>
    </xdr:from>
    <xdr:to>
      <xdr:col>82</xdr:col>
      <xdr:colOff>196850</xdr:colOff>
      <xdr:row>12</xdr:row>
      <xdr:rowOff>67310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105410</xdr:rowOff>
    </xdr:from>
    <xdr:to>
      <xdr:col>82</xdr:col>
      <xdr:colOff>107950</xdr:colOff>
      <xdr:row>18</xdr:row>
      <xdr:rowOff>116205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19151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65405</xdr:rowOff>
    </xdr:from>
    <xdr:ext cx="762000" cy="25336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3715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48895</xdr:rowOff>
    </xdr:from>
    <xdr:to>
      <xdr:col>82</xdr:col>
      <xdr:colOff>158750</xdr:colOff>
      <xdr:row>16</xdr:row>
      <xdr:rowOff>150495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105410</xdr:rowOff>
    </xdr:from>
    <xdr:to>
      <xdr:col>78</xdr:col>
      <xdr:colOff>69850</xdr:colOff>
      <xdr:row>18</xdr:row>
      <xdr:rowOff>159385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19151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81915</xdr:rowOff>
    </xdr:from>
    <xdr:to>
      <xdr:col>78</xdr:col>
      <xdr:colOff>120650</xdr:colOff>
      <xdr:row>17</xdr:row>
      <xdr:rowOff>12065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22225</xdr:rowOff>
    </xdr:from>
    <xdr:ext cx="736600" cy="2584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939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18</xdr:row>
      <xdr:rowOff>137795</xdr:rowOff>
    </xdr:from>
    <xdr:to>
      <xdr:col>73</xdr:col>
      <xdr:colOff>180975</xdr:colOff>
      <xdr:row>18</xdr:row>
      <xdr:rowOff>159385</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22389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158115</xdr:rowOff>
    </xdr:from>
    <xdr:to>
      <xdr:col>74</xdr:col>
      <xdr:colOff>31750</xdr:colOff>
      <xdr:row>17</xdr:row>
      <xdr:rowOff>88265</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98425</xdr:rowOff>
    </xdr:from>
    <xdr:ext cx="762000" cy="25336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701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137795</xdr:rowOff>
    </xdr:from>
    <xdr:to>
      <xdr:col>69</xdr:col>
      <xdr:colOff>92075</xdr:colOff>
      <xdr:row>19</xdr:row>
      <xdr:rowOff>53340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22389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146685</xdr:rowOff>
    </xdr:from>
    <xdr:to>
      <xdr:col>69</xdr:col>
      <xdr:colOff>142875</xdr:colOff>
      <xdr:row>17</xdr:row>
      <xdr:rowOff>76835</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8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86995</xdr:rowOff>
    </xdr:from>
    <xdr:ext cx="756285" cy="25336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5874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125095</xdr:rowOff>
    </xdr:from>
    <xdr:to>
      <xdr:col>65</xdr:col>
      <xdr:colOff>53975</xdr:colOff>
      <xdr:row>17</xdr:row>
      <xdr:rowOff>55245</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65405</xdr:rowOff>
    </xdr:from>
    <xdr:ext cx="762000" cy="25336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37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6285"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6285"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6285"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18</xdr:row>
      <xdr:rowOff>65405</xdr:rowOff>
    </xdr:from>
    <xdr:to>
      <xdr:col>82</xdr:col>
      <xdr:colOff>158750</xdr:colOff>
      <xdr:row>18</xdr:row>
      <xdr:rowOff>167005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15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37465</xdr:rowOff>
    </xdr:from>
    <xdr:ext cx="762000" cy="259080"/>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123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18</xdr:row>
      <xdr:rowOff>54610</xdr:rowOff>
    </xdr:from>
    <xdr:to>
      <xdr:col>78</xdr:col>
      <xdr:colOff>120650</xdr:colOff>
      <xdr:row>18</xdr:row>
      <xdr:rowOff>156210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14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140970</xdr:rowOff>
    </xdr:from>
    <xdr:ext cx="736600"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2270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18</xdr:row>
      <xdr:rowOff>109220</xdr:rowOff>
    </xdr:from>
    <xdr:to>
      <xdr:col>74</xdr:col>
      <xdr:colOff>31750</xdr:colOff>
      <xdr:row>19</xdr:row>
      <xdr:rowOff>38735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195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23495</xdr:rowOff>
    </xdr:from>
    <xdr:ext cx="762000" cy="25908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281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18</xdr:row>
      <xdr:rowOff>86995</xdr:rowOff>
    </xdr:from>
    <xdr:to>
      <xdr:col>69</xdr:col>
      <xdr:colOff>142875</xdr:colOff>
      <xdr:row>19</xdr:row>
      <xdr:rowOff>17780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173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1905</xdr:rowOff>
    </xdr:from>
    <xdr:ext cx="756285" cy="25908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25945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19</xdr:row>
      <xdr:rowOff>2540</xdr:rowOff>
    </xdr:from>
    <xdr:to>
      <xdr:col>65</xdr:col>
      <xdr:colOff>53975</xdr:colOff>
      <xdr:row>19</xdr:row>
      <xdr:rowOff>104140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26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88900</xdr:rowOff>
    </xdr:from>
    <xdr:ext cx="762000" cy="25336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3464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75/108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子育て世帯の流入による人口増加が続いているため、保育給付費等が増加しており、また、障がい者福祉に係る給付の行政需要も増加しているため、扶助費総額は年々増加しています。</a:t>
          </a:r>
          <a:r>
            <a:rPr kumimoji="1" lang="ja-JP" altLang="en-US" sz="1100">
              <a:solidFill>
                <a:schemeClr val="dk1"/>
              </a:solidFill>
              <a:effectLst/>
              <a:latin typeface="+mn-lt"/>
              <a:ea typeface="+mn-ea"/>
              <a:cs typeface="+mn-cs"/>
            </a:rPr>
            <a:t>今後、人口増加が高止まりを迎え、税収の伸びが見込めなくなった場合に、過度な負担とならないよう、注視していく必要があります。</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2735" cy="22542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2285" cy="25336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2285"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87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2285" cy="25336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48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2285" cy="2584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455"/>
          <a:ext cx="502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2285" cy="25908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7065"/>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2285" cy="25336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675"/>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2285" cy="259080"/>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65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2285" cy="25336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154940</xdr:rowOff>
    </xdr:from>
    <xdr:to>
      <xdr:col>24</xdr:col>
      <xdr:colOff>25400</xdr:colOff>
      <xdr:row>61</xdr:row>
      <xdr:rowOff>167640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70340"/>
          <a:ext cx="0" cy="1555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139700</xdr:rowOff>
    </xdr:from>
    <xdr:ext cx="762000" cy="259080"/>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20.7</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167640</xdr:rowOff>
    </xdr:from>
    <xdr:to>
      <xdr:col>24</xdr:col>
      <xdr:colOff>114300</xdr:colOff>
      <xdr:row>61</xdr:row>
      <xdr:rowOff>167640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69215</xdr:rowOff>
    </xdr:from>
    <xdr:ext cx="762000" cy="259080"/>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154940</xdr:rowOff>
    </xdr:from>
    <xdr:to>
      <xdr:col>24</xdr:col>
      <xdr:colOff>114300</xdr:colOff>
      <xdr:row>52</xdr:row>
      <xdr:rowOff>154940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70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154940</xdr:rowOff>
    </xdr:from>
    <xdr:to>
      <xdr:col>24</xdr:col>
      <xdr:colOff>25400</xdr:colOff>
      <xdr:row>57</xdr:row>
      <xdr:rowOff>4445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75614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33020</xdr:rowOff>
    </xdr:from>
    <xdr:ext cx="762000" cy="259080"/>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627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16510</xdr:rowOff>
    </xdr:from>
    <xdr:to>
      <xdr:col>24</xdr:col>
      <xdr:colOff>76200</xdr:colOff>
      <xdr:row>56</xdr:row>
      <xdr:rowOff>118110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154940</xdr:rowOff>
    </xdr:from>
    <xdr:to>
      <xdr:col>19</xdr:col>
      <xdr:colOff>187325</xdr:colOff>
      <xdr:row>58</xdr:row>
      <xdr:rowOff>6985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756140"/>
          <a:ext cx="889000" cy="194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59690</xdr:rowOff>
    </xdr:from>
    <xdr:to>
      <xdr:col>20</xdr:col>
      <xdr:colOff>38100</xdr:colOff>
      <xdr:row>56</xdr:row>
      <xdr:rowOff>161290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0</xdr:rowOff>
    </xdr:from>
    <xdr:ext cx="730885" cy="259080"/>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2975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165100</xdr:rowOff>
    </xdr:from>
    <xdr:to>
      <xdr:col>15</xdr:col>
      <xdr:colOff>98425</xdr:colOff>
      <xdr:row>58</xdr:row>
      <xdr:rowOff>6985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766300"/>
          <a:ext cx="8890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125095</xdr:rowOff>
    </xdr:from>
    <xdr:to>
      <xdr:col>15</xdr:col>
      <xdr:colOff>149225</xdr:colOff>
      <xdr:row>57</xdr:row>
      <xdr:rowOff>55245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65405</xdr:rowOff>
    </xdr:from>
    <xdr:ext cx="762000" cy="25336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9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165100</xdr:rowOff>
    </xdr:from>
    <xdr:to>
      <xdr:col>11</xdr:col>
      <xdr:colOff>9525</xdr:colOff>
      <xdr:row>57</xdr:row>
      <xdr:rowOff>4445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76630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70485</xdr:rowOff>
    </xdr:from>
    <xdr:to>
      <xdr:col>11</xdr:col>
      <xdr:colOff>60325</xdr:colOff>
      <xdr:row>57</xdr:row>
      <xdr:rowOff>635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7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10795</xdr:rowOff>
    </xdr:from>
    <xdr:ext cx="756285" cy="2584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440545"/>
          <a:ext cx="756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81915</xdr:rowOff>
    </xdr:from>
    <xdr:to>
      <xdr:col>6</xdr:col>
      <xdr:colOff>171450</xdr:colOff>
      <xdr:row>57</xdr:row>
      <xdr:rowOff>12065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22225</xdr:rowOff>
    </xdr:from>
    <xdr:ext cx="756285" cy="2584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451975"/>
          <a:ext cx="756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6285"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125095</xdr:rowOff>
    </xdr:from>
    <xdr:to>
      <xdr:col>24</xdr:col>
      <xdr:colOff>76200</xdr:colOff>
      <xdr:row>57</xdr:row>
      <xdr:rowOff>55245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97790</xdr:rowOff>
    </xdr:from>
    <xdr:ext cx="762000" cy="25336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6989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103505</xdr:rowOff>
    </xdr:from>
    <xdr:to>
      <xdr:col>20</xdr:col>
      <xdr:colOff>38100</xdr:colOff>
      <xdr:row>57</xdr:row>
      <xdr:rowOff>33655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7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18415</xdr:rowOff>
    </xdr:from>
    <xdr:ext cx="730885" cy="25336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791065"/>
          <a:ext cx="7308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57</xdr:row>
      <xdr:rowOff>127635</xdr:rowOff>
    </xdr:from>
    <xdr:to>
      <xdr:col>15</xdr:col>
      <xdr:colOff>149225</xdr:colOff>
      <xdr:row>58</xdr:row>
      <xdr:rowOff>57785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42545</xdr:rowOff>
    </xdr:from>
    <xdr:ext cx="762000" cy="25336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9866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29210</xdr:rowOff>
    </xdr:from>
    <xdr:ext cx="756285" cy="25336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8018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125095</xdr:rowOff>
    </xdr:from>
    <xdr:to>
      <xdr:col>6</xdr:col>
      <xdr:colOff>171450</xdr:colOff>
      <xdr:row>57</xdr:row>
      <xdr:rowOff>55245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40640</xdr:rowOff>
    </xdr:from>
    <xdr:ext cx="756285" cy="25336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81329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繰出金や維持補修費について、類似団体と比較して低い数値となっています。</a:t>
          </a:r>
          <a:endParaRPr lang="ja-JP" altLang="ja-JP" sz="1400">
            <a:effectLst/>
          </a:endParaRPr>
        </a:p>
        <a:p>
          <a:r>
            <a:rPr kumimoji="1" lang="ja-JP" altLang="ja-JP" sz="1100">
              <a:solidFill>
                <a:schemeClr val="dk1"/>
              </a:solidFill>
              <a:effectLst/>
              <a:latin typeface="+mn-lt"/>
              <a:ea typeface="+mn-ea"/>
              <a:cs typeface="+mn-cs"/>
            </a:rPr>
            <a:t>平成30年度から下水道事業会計を公営企業法適用化したため、当該会計への繰出金がなくなり、その分数値は低くなりました。今後は、公共施設の老朽化などにより修繕に係る経費が増加していくことが見込まれるので、計画的な改修や経費の抑制に努めます。</a:t>
          </a:r>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2735" cy="22542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2285" cy="25336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2285" cy="25908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87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2285" cy="25336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48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2285" cy="2584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455"/>
          <a:ext cx="502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2285" cy="25908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7065"/>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2285" cy="25336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675"/>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2285" cy="259080"/>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65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2285" cy="25336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132715</xdr:rowOff>
    </xdr:from>
    <xdr:to>
      <xdr:col>82</xdr:col>
      <xdr:colOff>107950</xdr:colOff>
      <xdr:row>61</xdr:row>
      <xdr:rowOff>4445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8115"/>
          <a:ext cx="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147955</xdr:rowOff>
    </xdr:from>
    <xdr:ext cx="762000" cy="2584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4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4445</xdr:rowOff>
    </xdr:from>
    <xdr:to>
      <xdr:col>82</xdr:col>
      <xdr:colOff>196850</xdr:colOff>
      <xdr:row>61</xdr:row>
      <xdr:rowOff>4445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47625</xdr:rowOff>
    </xdr:from>
    <xdr:ext cx="762000" cy="259080"/>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132715</xdr:rowOff>
    </xdr:from>
    <xdr:to>
      <xdr:col>82</xdr:col>
      <xdr:colOff>196850</xdr:colOff>
      <xdr:row>52</xdr:row>
      <xdr:rowOff>132715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127000</xdr:rowOff>
    </xdr:from>
    <xdr:to>
      <xdr:col>82</xdr:col>
      <xdr:colOff>107950</xdr:colOff>
      <xdr:row>54</xdr:row>
      <xdr:rowOff>148590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38530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160020</xdr:rowOff>
    </xdr:from>
    <xdr:ext cx="762000" cy="259080"/>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897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16510</xdr:rowOff>
    </xdr:from>
    <xdr:to>
      <xdr:col>82</xdr:col>
      <xdr:colOff>158750</xdr:colOff>
      <xdr:row>56</xdr:row>
      <xdr:rowOff>118110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116205</xdr:rowOff>
    </xdr:from>
    <xdr:to>
      <xdr:col>78</xdr:col>
      <xdr:colOff>69850</xdr:colOff>
      <xdr:row>54</xdr:row>
      <xdr:rowOff>148590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3745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29210</xdr:rowOff>
    </xdr:from>
    <xdr:ext cx="736600" cy="25336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0186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54</xdr:row>
      <xdr:rowOff>116205</xdr:rowOff>
    </xdr:from>
    <xdr:to>
      <xdr:col>73</xdr:col>
      <xdr:colOff>180975</xdr:colOff>
      <xdr:row>54</xdr:row>
      <xdr:rowOff>148590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3745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8255</xdr:rowOff>
    </xdr:from>
    <xdr:to>
      <xdr:col>74</xdr:col>
      <xdr:colOff>31750</xdr:colOff>
      <xdr:row>57</xdr:row>
      <xdr:rowOff>109855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94615</xdr:rowOff>
    </xdr:from>
    <xdr:ext cx="762000" cy="259080"/>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867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54</xdr:row>
      <xdr:rowOff>148590</xdr:rowOff>
    </xdr:from>
    <xdr:to>
      <xdr:col>69</xdr:col>
      <xdr:colOff>92075</xdr:colOff>
      <xdr:row>55</xdr:row>
      <xdr:rowOff>151765</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406890"/>
          <a:ext cx="889000" cy="174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63500</xdr:rowOff>
    </xdr:from>
    <xdr:to>
      <xdr:col>69</xdr:col>
      <xdr:colOff>142875</xdr:colOff>
      <xdr:row>57</xdr:row>
      <xdr:rowOff>164465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36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149225</xdr:rowOff>
    </xdr:from>
    <xdr:ext cx="756285"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2187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84455</xdr:rowOff>
    </xdr:from>
    <xdr:to>
      <xdr:col>65</xdr:col>
      <xdr:colOff>53975</xdr:colOff>
      <xdr:row>58</xdr:row>
      <xdr:rowOff>14605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170815</xdr:rowOff>
    </xdr:from>
    <xdr:ext cx="762000" cy="2584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434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6285" cy="259080"/>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6285" cy="25908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6285" cy="25908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54</xdr:row>
      <xdr:rowOff>76200</xdr:rowOff>
    </xdr:from>
    <xdr:to>
      <xdr:col>82</xdr:col>
      <xdr:colOff>158750</xdr:colOff>
      <xdr:row>55</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92710</xdr:rowOff>
    </xdr:from>
    <xdr:ext cx="762000" cy="259080"/>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17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54</xdr:row>
      <xdr:rowOff>97790</xdr:rowOff>
    </xdr:from>
    <xdr:to>
      <xdr:col>78</xdr:col>
      <xdr:colOff>120650</xdr:colOff>
      <xdr:row>55</xdr:row>
      <xdr:rowOff>27940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35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38100</xdr:rowOff>
    </xdr:from>
    <xdr:ext cx="736600" cy="25908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1249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54</xdr:row>
      <xdr:rowOff>65405</xdr:rowOff>
    </xdr:from>
    <xdr:to>
      <xdr:col>74</xdr:col>
      <xdr:colOff>31750</xdr:colOff>
      <xdr:row>54</xdr:row>
      <xdr:rowOff>167005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32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6350</xdr:rowOff>
    </xdr:from>
    <xdr:ext cx="762000" cy="25336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0932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54</xdr:row>
      <xdr:rowOff>97790</xdr:rowOff>
    </xdr:from>
    <xdr:to>
      <xdr:col>69</xdr:col>
      <xdr:colOff>142875</xdr:colOff>
      <xdr:row>55</xdr:row>
      <xdr:rowOff>27940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35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38100</xdr:rowOff>
    </xdr:from>
    <xdr:ext cx="756285" cy="259080"/>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12495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55</xdr:row>
      <xdr:rowOff>100965</xdr:rowOff>
    </xdr:from>
    <xdr:to>
      <xdr:col>65</xdr:col>
      <xdr:colOff>53975</xdr:colOff>
      <xdr:row>56</xdr:row>
      <xdr:rowOff>31115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5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41275</xdr:rowOff>
    </xdr:from>
    <xdr:ext cx="762000" cy="25336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2995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平成29年度までは類似団体平均以下ですが、平成30年度から消防行政の広域化に伴う一部事務組合への負担金の増加及び下水道事業の公営企業法適用化による負担金の増加によって類似団体を大きく上回りました。</a:t>
          </a:r>
          <a:r>
            <a:rPr lang="ja-JP" altLang="ja-JP" sz="1100">
              <a:solidFill>
                <a:schemeClr val="dk1"/>
              </a:solidFill>
              <a:effectLst/>
              <a:latin typeface="+mn-lt"/>
              <a:ea typeface="+mn-ea"/>
              <a:cs typeface="+mn-cs"/>
            </a:rPr>
            <a:t>巡回バス運行事業や社会福祉団体への補助金などが一定額を占めるため、これらの事業等について効率化を検討していく必要があります。今後も、補助金の見直しを進め改善を図ります。</a:t>
          </a:r>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2735" cy="22542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2285" cy="25336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2285" cy="25336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2285" cy="25336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2285" cy="25336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2285" cy="25336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26670</xdr:rowOff>
    </xdr:from>
    <xdr:to>
      <xdr:col>82</xdr:col>
      <xdr:colOff>107950</xdr:colOff>
      <xdr:row>39</xdr:row>
      <xdr:rowOff>101600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970"/>
          <a:ext cx="0" cy="932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73660</xdr:rowOff>
    </xdr:from>
    <xdr:ext cx="762000" cy="259080"/>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23.2</a:t>
          </a:r>
          <a:endParaRPr kumimoji="1" lang="ja-JP" altLang="en-US" sz="1000" b="1">
            <a:latin typeface="ＭＳ Ｐゴシック"/>
            <a:ea typeface="ＭＳ Ｐゴシック"/>
          </a:endParaRPr>
        </a:p>
      </xdr:txBody>
    </xdr:sp>
    <xdr:clientData/>
  </xdr:oneCellAnchor>
  <xdr:twoCellAnchor>
    <xdr:from>
      <xdr:col>82</xdr:col>
      <xdr:colOff>19050</xdr:colOff>
      <xdr:row>39</xdr:row>
      <xdr:rowOff>101600</xdr:rowOff>
    </xdr:from>
    <xdr:to>
      <xdr:col>82</xdr:col>
      <xdr:colOff>196850</xdr:colOff>
      <xdr:row>39</xdr:row>
      <xdr:rowOff>101600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113030</xdr:rowOff>
    </xdr:from>
    <xdr:ext cx="762000" cy="259080"/>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26670</xdr:rowOff>
    </xdr:from>
    <xdr:to>
      <xdr:col>82</xdr:col>
      <xdr:colOff>196850</xdr:colOff>
      <xdr:row>34</xdr:row>
      <xdr:rowOff>26670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65405</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344920"/>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74930</xdr:rowOff>
    </xdr:from>
    <xdr:ext cx="762000" cy="25336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07568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57785</xdr:rowOff>
    </xdr:from>
    <xdr:to>
      <xdr:col>82</xdr:col>
      <xdr:colOff>158750</xdr:colOff>
      <xdr:row>36</xdr:row>
      <xdr:rowOff>159385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65405</xdr:rowOff>
    </xdr:from>
    <xdr:to>
      <xdr:col>78</xdr:col>
      <xdr:colOff>69850</xdr:colOff>
      <xdr:row>37</xdr:row>
      <xdr:rowOff>124460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40905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103505</xdr:rowOff>
    </xdr:from>
    <xdr:to>
      <xdr:col>78</xdr:col>
      <xdr:colOff>120650</xdr:colOff>
      <xdr:row>37</xdr:row>
      <xdr:rowOff>33655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43815</xdr:rowOff>
    </xdr:from>
    <xdr:ext cx="736600" cy="25336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4456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37</xdr:row>
      <xdr:rowOff>124460</xdr:rowOff>
    </xdr:from>
    <xdr:to>
      <xdr:col>73</xdr:col>
      <xdr:colOff>180975</xdr:colOff>
      <xdr:row>37</xdr:row>
      <xdr:rowOff>166370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46811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90170</xdr:rowOff>
    </xdr:from>
    <xdr:to>
      <xdr:col>74</xdr:col>
      <xdr:colOff>31750</xdr:colOff>
      <xdr:row>37</xdr:row>
      <xdr:rowOff>20320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30480</xdr:rowOff>
    </xdr:from>
    <xdr:ext cx="762000" cy="25336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312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97790</xdr:rowOff>
    </xdr:from>
    <xdr:to>
      <xdr:col>69</xdr:col>
      <xdr:colOff>92075</xdr:colOff>
      <xdr:row>37</xdr:row>
      <xdr:rowOff>166370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098540"/>
          <a:ext cx="889000" cy="411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62230</xdr:rowOff>
    </xdr:from>
    <xdr:to>
      <xdr:col>69</xdr:col>
      <xdr:colOff>142875</xdr:colOff>
      <xdr:row>36</xdr:row>
      <xdr:rowOff>163830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2540</xdr:rowOff>
    </xdr:from>
    <xdr:ext cx="756285"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0329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44450</xdr:rowOff>
    </xdr:from>
    <xdr:to>
      <xdr:col>65</xdr:col>
      <xdr:colOff>53975</xdr:colOff>
      <xdr:row>36</xdr:row>
      <xdr:rowOff>146050</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130810</xdr:rowOff>
    </xdr:from>
    <xdr:ext cx="76200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03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6285" cy="25908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6285" cy="259080"/>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6285" cy="25908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93980</xdr:rowOff>
    </xdr:from>
    <xdr:ext cx="762000" cy="259080"/>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266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14605</xdr:rowOff>
    </xdr:from>
    <xdr:to>
      <xdr:col>78</xdr:col>
      <xdr:colOff>120650</xdr:colOff>
      <xdr:row>37</xdr:row>
      <xdr:rowOff>116205</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35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100965</xdr:rowOff>
    </xdr:from>
    <xdr:ext cx="736600" cy="25336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44461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37</xdr:row>
      <xdr:rowOff>73660</xdr:rowOff>
    </xdr:from>
    <xdr:to>
      <xdr:col>74</xdr:col>
      <xdr:colOff>31750</xdr:colOff>
      <xdr:row>38</xdr:row>
      <xdr:rowOff>3810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160020</xdr:rowOff>
    </xdr:from>
    <xdr:ext cx="762000" cy="259080"/>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503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37</xdr:row>
      <xdr:rowOff>114935</xdr:rowOff>
    </xdr:from>
    <xdr:to>
      <xdr:col>69</xdr:col>
      <xdr:colOff>142875</xdr:colOff>
      <xdr:row>38</xdr:row>
      <xdr:rowOff>45085</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29845</xdr:rowOff>
    </xdr:from>
    <xdr:ext cx="756285" cy="25336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54494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46355</xdr:rowOff>
    </xdr:from>
    <xdr:to>
      <xdr:col>65</xdr:col>
      <xdr:colOff>53975</xdr:colOff>
      <xdr:row>35</xdr:row>
      <xdr:rowOff>147955</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158115</xdr:rowOff>
    </xdr:from>
    <xdr:ext cx="762000" cy="25336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8159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4/108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大規模投資事業の計画的な予算化と特定目的基金の活用により必要最低限の借入に努めてきたため、類似団体より低くなっています。今後は、人口増加に伴う社会基盤整備や公共施設等の老朽化対策のため、地方債の発行や償還開始が見込まれています。施設の修繕等を計画的に行い、過度な借入とならないよう努めていきます。</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2735" cy="22542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2285" cy="25336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2285" cy="25336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2285" cy="25336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2285" cy="25336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2285" cy="25336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79</xdr:row>
      <xdr:rowOff>147320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814300"/>
          <a:ext cx="0" cy="877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119380</xdr:rowOff>
    </xdr:from>
    <xdr:ext cx="762000" cy="259080"/>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663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24.2</a:t>
          </a:r>
          <a:endParaRPr kumimoji="1" lang="ja-JP" altLang="en-US" sz="1000" b="1">
            <a:latin typeface="ＭＳ Ｐゴシック"/>
            <a:ea typeface="ＭＳ Ｐゴシック"/>
          </a:endParaRPr>
        </a:p>
      </xdr:txBody>
    </xdr:sp>
    <xdr:clientData/>
  </xdr:oneCellAnchor>
  <xdr:twoCellAnchor>
    <xdr:from>
      <xdr:col>23</xdr:col>
      <xdr:colOff>136525</xdr:colOff>
      <xdr:row>79</xdr:row>
      <xdr:rowOff>147320</xdr:rowOff>
    </xdr:from>
    <xdr:to>
      <xdr:col>24</xdr:col>
      <xdr:colOff>114300</xdr:colOff>
      <xdr:row>79</xdr:row>
      <xdr:rowOff>147320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691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41910</xdr:rowOff>
    </xdr:from>
    <xdr:ext cx="762000" cy="25336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557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81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6350</xdr:rowOff>
    </xdr:from>
    <xdr:to>
      <xdr:col>24</xdr:col>
      <xdr:colOff>25400</xdr:colOff>
      <xdr:row>75</xdr:row>
      <xdr:rowOff>46990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286510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112395</xdr:rowOff>
    </xdr:from>
    <xdr:ext cx="762000" cy="25336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4259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140335</xdr:rowOff>
    </xdr:from>
    <xdr:to>
      <xdr:col>24</xdr:col>
      <xdr:colOff>76200</xdr:colOff>
      <xdr:row>77</xdr:row>
      <xdr:rowOff>70485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7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135890</xdr:rowOff>
    </xdr:from>
    <xdr:to>
      <xdr:col>19</xdr:col>
      <xdr:colOff>187325</xdr:colOff>
      <xdr:row>75</xdr:row>
      <xdr:rowOff>6350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282319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23495</xdr:rowOff>
    </xdr:from>
    <xdr:to>
      <xdr:col>20</xdr:col>
      <xdr:colOff>38100</xdr:colOff>
      <xdr:row>77</xdr:row>
      <xdr:rowOff>125095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109855</xdr:rowOff>
    </xdr:from>
    <xdr:ext cx="730885" cy="25336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11505"/>
          <a:ext cx="7308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74</xdr:row>
      <xdr:rowOff>67310</xdr:rowOff>
    </xdr:from>
    <xdr:to>
      <xdr:col>15</xdr:col>
      <xdr:colOff>98425</xdr:colOff>
      <xdr:row>74</xdr:row>
      <xdr:rowOff>135890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275461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23495</xdr:rowOff>
    </xdr:from>
    <xdr:to>
      <xdr:col>15</xdr:col>
      <xdr:colOff>149225</xdr:colOff>
      <xdr:row>77</xdr:row>
      <xdr:rowOff>125095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109855</xdr:rowOff>
    </xdr:from>
    <xdr:ext cx="762000" cy="25336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115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74</xdr:row>
      <xdr:rowOff>67310</xdr:rowOff>
    </xdr:from>
    <xdr:to>
      <xdr:col>11</xdr:col>
      <xdr:colOff>9525</xdr:colOff>
      <xdr:row>74</xdr:row>
      <xdr:rowOff>127000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75461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33020</xdr:rowOff>
    </xdr:from>
    <xdr:to>
      <xdr:col>11</xdr:col>
      <xdr:colOff>60325</xdr:colOff>
      <xdr:row>77</xdr:row>
      <xdr:rowOff>134620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119380</xdr:rowOff>
    </xdr:from>
    <xdr:ext cx="756285"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2103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50800</xdr:rowOff>
    </xdr:from>
    <xdr:to>
      <xdr:col>6</xdr:col>
      <xdr:colOff>171450</xdr:colOff>
      <xdr:row>77</xdr:row>
      <xdr:rowOff>152400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137160</xdr:rowOff>
    </xdr:from>
    <xdr:ext cx="756285"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33881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6285"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74</xdr:row>
      <xdr:rowOff>167640</xdr:rowOff>
    </xdr:from>
    <xdr:to>
      <xdr:col>24</xdr:col>
      <xdr:colOff>76200</xdr:colOff>
      <xdr:row>75</xdr:row>
      <xdr:rowOff>97790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76200</xdr:rowOff>
    </xdr:from>
    <xdr:ext cx="762000" cy="25336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7635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74</xdr:row>
      <xdr:rowOff>126365</xdr:rowOff>
    </xdr:from>
    <xdr:to>
      <xdr:col>20</xdr:col>
      <xdr:colOff>38100</xdr:colOff>
      <xdr:row>75</xdr:row>
      <xdr:rowOff>56515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81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66675</xdr:rowOff>
    </xdr:from>
    <xdr:ext cx="730885" cy="25336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582525"/>
          <a:ext cx="7308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74</xdr:row>
      <xdr:rowOff>85090</xdr:rowOff>
    </xdr:from>
    <xdr:to>
      <xdr:col>15</xdr:col>
      <xdr:colOff>149225</xdr:colOff>
      <xdr:row>75</xdr:row>
      <xdr:rowOff>15240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77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25400</xdr:rowOff>
    </xdr:from>
    <xdr:ext cx="762000" cy="259080"/>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541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74</xdr:row>
      <xdr:rowOff>16510</xdr:rowOff>
    </xdr:from>
    <xdr:to>
      <xdr:col>11</xdr:col>
      <xdr:colOff>60325</xdr:colOff>
      <xdr:row>74</xdr:row>
      <xdr:rowOff>118110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70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128270</xdr:rowOff>
    </xdr:from>
    <xdr:ext cx="756285" cy="259080"/>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47267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74</xdr:row>
      <xdr:rowOff>76200</xdr:rowOff>
    </xdr:from>
    <xdr:to>
      <xdr:col>6</xdr:col>
      <xdr:colOff>171450</xdr:colOff>
      <xdr:row>75</xdr:row>
      <xdr:rowOff>6350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16510</xdr:rowOff>
    </xdr:from>
    <xdr:ext cx="756285" cy="259080"/>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5323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本市は、類似団体と比較して予算における公債費の比率が低いため、公債費以外の比率は相対的に高くなっています。しかしながら、比率自体は増加傾向にあり、財政構造が硬直化している傾向がありますので、引き続き経費の削減に努め、健全な財政運営を行っていきます。</a:t>
          </a:r>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2735" cy="22542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2285" cy="25336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2285" cy="25336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2285" cy="25336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2285" cy="25336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2285" cy="25336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2285" cy="25336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113030</xdr:rowOff>
    </xdr:from>
    <xdr:to>
      <xdr:col>82</xdr:col>
      <xdr:colOff>107950</xdr:colOff>
      <xdr:row>80</xdr:row>
      <xdr:rowOff>122555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00330"/>
          <a:ext cx="0" cy="1038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94615</xdr:rowOff>
    </xdr:from>
    <xdr:ext cx="762000" cy="259080"/>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810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87.4</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122555</xdr:rowOff>
    </xdr:from>
    <xdr:to>
      <xdr:col>82</xdr:col>
      <xdr:colOff>196850</xdr:colOff>
      <xdr:row>80</xdr:row>
      <xdr:rowOff>122555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38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27940</xdr:rowOff>
    </xdr:from>
    <xdr:ext cx="762000" cy="259080"/>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43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64.7</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113030</xdr:rowOff>
    </xdr:from>
    <xdr:to>
      <xdr:col>82</xdr:col>
      <xdr:colOff>196850</xdr:colOff>
      <xdr:row>74</xdr:row>
      <xdr:rowOff>113030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00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170180</xdr:rowOff>
    </xdr:from>
    <xdr:to>
      <xdr:col>82</xdr:col>
      <xdr:colOff>107950</xdr:colOff>
      <xdr:row>80</xdr:row>
      <xdr:rowOff>8255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71473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17780</xdr:rowOff>
    </xdr:from>
    <xdr:ext cx="762000" cy="25336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4798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635</xdr:rowOff>
    </xdr:from>
    <xdr:to>
      <xdr:col>82</xdr:col>
      <xdr:colOff>158750</xdr:colOff>
      <xdr:row>77</xdr:row>
      <xdr:rowOff>102235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0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138430</xdr:rowOff>
    </xdr:from>
    <xdr:to>
      <xdr:col>78</xdr:col>
      <xdr:colOff>69850</xdr:colOff>
      <xdr:row>80</xdr:row>
      <xdr:rowOff>8255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68298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3175</xdr:rowOff>
    </xdr:from>
    <xdr:to>
      <xdr:col>78</xdr:col>
      <xdr:colOff>120650</xdr:colOff>
      <xdr:row>78</xdr:row>
      <xdr:rowOff>104775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7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114935</xdr:rowOff>
    </xdr:from>
    <xdr:ext cx="736600" cy="259080"/>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1451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79</xdr:row>
      <xdr:rowOff>111125</xdr:rowOff>
    </xdr:from>
    <xdr:to>
      <xdr:col>73</xdr:col>
      <xdr:colOff>180975</xdr:colOff>
      <xdr:row>79</xdr:row>
      <xdr:rowOff>138430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65567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21590</xdr:rowOff>
    </xdr:from>
    <xdr:to>
      <xdr:col>74</xdr:col>
      <xdr:colOff>31750</xdr:colOff>
      <xdr:row>78</xdr:row>
      <xdr:rowOff>123190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133350</xdr:rowOff>
    </xdr:from>
    <xdr:ext cx="762000" cy="25336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1635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79</xdr:row>
      <xdr:rowOff>42545</xdr:rowOff>
    </xdr:from>
    <xdr:to>
      <xdr:col>69</xdr:col>
      <xdr:colOff>92075</xdr:colOff>
      <xdr:row>79</xdr:row>
      <xdr:rowOff>111125</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58709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3175</xdr:rowOff>
    </xdr:from>
    <xdr:to>
      <xdr:col>69</xdr:col>
      <xdr:colOff>142875</xdr:colOff>
      <xdr:row>78</xdr:row>
      <xdr:rowOff>104775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37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114935</xdr:rowOff>
    </xdr:from>
    <xdr:ext cx="756285"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14513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170180</xdr:rowOff>
    </xdr:from>
    <xdr:to>
      <xdr:col>65</xdr:col>
      <xdr:colOff>53975</xdr:colOff>
      <xdr:row>78</xdr:row>
      <xdr:rowOff>100330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110490</xdr:rowOff>
    </xdr:from>
    <xdr:ext cx="762000" cy="25336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1406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6285" cy="25908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6285" cy="25908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6285" cy="25908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79</xdr:row>
      <xdr:rowOff>119380</xdr:rowOff>
    </xdr:from>
    <xdr:to>
      <xdr:col>82</xdr:col>
      <xdr:colOff>158750</xdr:colOff>
      <xdr:row>80</xdr:row>
      <xdr:rowOff>49530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66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27940</xdr:rowOff>
    </xdr:from>
    <xdr:ext cx="762000" cy="259080"/>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572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79</xdr:row>
      <xdr:rowOff>128905</xdr:rowOff>
    </xdr:from>
    <xdr:to>
      <xdr:col>78</xdr:col>
      <xdr:colOff>120650</xdr:colOff>
      <xdr:row>80</xdr:row>
      <xdr:rowOff>59055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67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43815</xdr:rowOff>
    </xdr:from>
    <xdr:ext cx="736600" cy="25336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75981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79</xdr:row>
      <xdr:rowOff>87630</xdr:rowOff>
    </xdr:from>
    <xdr:to>
      <xdr:col>74</xdr:col>
      <xdr:colOff>31750</xdr:colOff>
      <xdr:row>80</xdr:row>
      <xdr:rowOff>17780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2540</xdr:rowOff>
    </xdr:from>
    <xdr:ext cx="762000" cy="259080"/>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718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79</xdr:row>
      <xdr:rowOff>60325</xdr:rowOff>
    </xdr:from>
    <xdr:to>
      <xdr:col>69</xdr:col>
      <xdr:colOff>142875</xdr:colOff>
      <xdr:row>79</xdr:row>
      <xdr:rowOff>161925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60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146685</xdr:rowOff>
    </xdr:from>
    <xdr:ext cx="756285" cy="25336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69123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78</xdr:row>
      <xdr:rowOff>163195</xdr:rowOff>
    </xdr:from>
    <xdr:to>
      <xdr:col>65</xdr:col>
      <xdr:colOff>53975</xdr:colOff>
      <xdr:row>79</xdr:row>
      <xdr:rowOff>93345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78105</xdr:rowOff>
    </xdr:from>
    <xdr:ext cx="762000" cy="25336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6226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81.9</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愛知県長久手市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5765" cy="26987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576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336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336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3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336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5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336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118110</xdr:rowOff>
    </xdr:from>
    <xdr:to>
      <xdr:col>29</xdr:col>
      <xdr:colOff>127000</xdr:colOff>
      <xdr:row>19</xdr:row>
      <xdr:rowOff>114300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flipV="1">
          <a:off x="5651500" y="1880235"/>
          <a:ext cx="0" cy="153924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86360</xdr:rowOff>
    </xdr:from>
    <xdr:ext cx="756285" cy="25336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53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51,683</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114300</xdr:rowOff>
    </xdr:from>
    <xdr:to>
      <xdr:col>30</xdr:col>
      <xdr:colOff>25400</xdr:colOff>
      <xdr:row>19</xdr:row>
      <xdr:rowOff>114300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34194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33020</xdr:rowOff>
    </xdr:from>
    <xdr:ext cx="756285" cy="259080"/>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69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145,959</a:t>
          </a:r>
          <a:endParaRPr kumimoji="1" lang="ja-JP" altLang="en-US" sz="1000" b="1">
            <a:latin typeface="ＭＳ Ｐゴシック"/>
            <a:ea typeface="ＭＳ Ｐゴシック"/>
          </a:endParaRPr>
        </a:p>
      </xdr:txBody>
    </xdr:sp>
    <xdr:clientData/>
  </xdr:oneCellAnchor>
  <xdr:twoCellAnchor>
    <xdr:from>
      <xdr:col>29</xdr:col>
      <xdr:colOff>38100</xdr:colOff>
      <xdr:row>10</xdr:row>
      <xdr:rowOff>118110</xdr:rowOff>
    </xdr:from>
    <xdr:to>
      <xdr:col>30</xdr:col>
      <xdr:colOff>25400</xdr:colOff>
      <xdr:row>10</xdr:row>
      <xdr:rowOff>118110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562600" y="18802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155575</xdr:rowOff>
    </xdr:from>
    <xdr:to>
      <xdr:col>29</xdr:col>
      <xdr:colOff>127000</xdr:colOff>
      <xdr:row>17</xdr:row>
      <xdr:rowOff>635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flipV="1">
          <a:off x="5003800" y="2946400"/>
          <a:ext cx="647700" cy="165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36830</xdr:rowOff>
    </xdr:from>
    <xdr:ext cx="756285" cy="259080"/>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9105"/>
          <a:ext cx="7562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72,615</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64770</xdr:rowOff>
    </xdr:from>
    <xdr:to>
      <xdr:col>29</xdr:col>
      <xdr:colOff>177800</xdr:colOff>
      <xdr:row>17</xdr:row>
      <xdr:rowOff>166370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5600700" y="3027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635</xdr:rowOff>
    </xdr:from>
    <xdr:to>
      <xdr:col>26</xdr:col>
      <xdr:colOff>50800</xdr:colOff>
      <xdr:row>17</xdr:row>
      <xdr:rowOff>73025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a:xfrm flipV="1">
          <a:off x="4305300" y="2962910"/>
          <a:ext cx="698500" cy="723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88900</xdr:rowOff>
    </xdr:from>
    <xdr:to>
      <xdr:col>26</xdr:col>
      <xdr:colOff>101600</xdr:colOff>
      <xdr:row>18</xdr:row>
      <xdr:rowOff>19050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4953000" y="3051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3810</xdr:rowOff>
    </xdr:from>
    <xdr:ext cx="736600" cy="259080"/>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75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71,148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61595</xdr:rowOff>
    </xdr:from>
    <xdr:to>
      <xdr:col>22</xdr:col>
      <xdr:colOff>114300</xdr:colOff>
      <xdr:row>17</xdr:row>
      <xdr:rowOff>73025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a:xfrm>
          <a:off x="3606800" y="3023870"/>
          <a:ext cx="698500" cy="114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117475</xdr:rowOff>
    </xdr:from>
    <xdr:to>
      <xdr:col>22</xdr:col>
      <xdr:colOff>165100</xdr:colOff>
      <xdr:row>18</xdr:row>
      <xdr:rowOff>47625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a:xfrm>
          <a:off x="4254500" y="307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32385</xdr:rowOff>
    </xdr:from>
    <xdr:ext cx="762000" cy="25336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661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69,392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61595</xdr:rowOff>
    </xdr:from>
    <xdr:to>
      <xdr:col>18</xdr:col>
      <xdr:colOff>177800</xdr:colOff>
      <xdr:row>17</xdr:row>
      <xdr:rowOff>95250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a:xfrm flipV="1">
          <a:off x="2908300" y="3023870"/>
          <a:ext cx="698500" cy="336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132715</xdr:rowOff>
    </xdr:from>
    <xdr:to>
      <xdr:col>19</xdr:col>
      <xdr:colOff>38100</xdr:colOff>
      <xdr:row>18</xdr:row>
      <xdr:rowOff>63500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3556000" y="30949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47625</xdr:rowOff>
    </xdr:from>
    <xdr:ext cx="762000"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81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68,438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141605</xdr:rowOff>
    </xdr:from>
    <xdr:to>
      <xdr:col>15</xdr:col>
      <xdr:colOff>101600</xdr:colOff>
      <xdr:row>18</xdr:row>
      <xdr:rowOff>71755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2857500" y="3103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56515</xdr:rowOff>
    </xdr:from>
    <xdr:ext cx="762000" cy="2584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902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67,903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6285"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16</xdr:row>
      <xdr:rowOff>104775</xdr:rowOff>
    </xdr:from>
    <xdr:to>
      <xdr:col>29</xdr:col>
      <xdr:colOff>177800</xdr:colOff>
      <xdr:row>17</xdr:row>
      <xdr:rowOff>34925</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5600700" y="2895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121285</xdr:rowOff>
    </xdr:from>
    <xdr:ext cx="756285" cy="25336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406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80,671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16</xdr:row>
      <xdr:rowOff>121285</xdr:rowOff>
    </xdr:from>
    <xdr:to>
      <xdr:col>26</xdr:col>
      <xdr:colOff>101600</xdr:colOff>
      <xdr:row>17</xdr:row>
      <xdr:rowOff>52070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953000" y="29121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61595</xdr:rowOff>
    </xdr:from>
    <xdr:ext cx="736600" cy="25908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809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79,643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22225</xdr:rowOff>
    </xdr:from>
    <xdr:to>
      <xdr:col>22</xdr:col>
      <xdr:colOff>165100</xdr:colOff>
      <xdr:row>17</xdr:row>
      <xdr:rowOff>123825</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4254500" y="2984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133985</xdr:rowOff>
    </xdr:from>
    <xdr:ext cx="762000" cy="25336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533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75,213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10795</xdr:rowOff>
    </xdr:from>
    <xdr:to>
      <xdr:col>19</xdr:col>
      <xdr:colOff>38100</xdr:colOff>
      <xdr:row>17</xdr:row>
      <xdr:rowOff>112395</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3556000" y="2973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122555</xdr:rowOff>
    </xdr:from>
    <xdr:ext cx="762000" cy="25336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419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75,907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44450</xdr:rowOff>
    </xdr:from>
    <xdr:to>
      <xdr:col>15</xdr:col>
      <xdr:colOff>101600</xdr:colOff>
      <xdr:row>17</xdr:row>
      <xdr:rowOff>146050</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2857500" y="3006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156210</xdr:rowOff>
    </xdr:from>
    <xdr:ext cx="762000" cy="25336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755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73,867</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5765" cy="275590"/>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0576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160020</xdr:rowOff>
    </xdr:from>
    <xdr:to>
      <xdr:col>33</xdr:col>
      <xdr:colOff>114300</xdr:colOff>
      <xdr:row>37</xdr:row>
      <xdr:rowOff>160020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336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8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103505</xdr:rowOff>
    </xdr:from>
    <xdr:to>
      <xdr:col>29</xdr:col>
      <xdr:colOff>127000</xdr:colOff>
      <xdr:row>38</xdr:row>
      <xdr:rowOff>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flipV="1">
          <a:off x="5651500" y="6028055"/>
          <a:ext cx="0" cy="14395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314960</xdr:rowOff>
    </xdr:from>
    <xdr:ext cx="756285" cy="25717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660"/>
          <a:ext cx="756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-5,614</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0</xdr:rowOff>
    </xdr:from>
    <xdr:to>
      <xdr:col>30</xdr:col>
      <xdr:colOff>25400</xdr:colOff>
      <xdr:row>38</xdr:row>
      <xdr:rowOff>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a:off x="5562600" y="74676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18415</xdr:rowOff>
    </xdr:from>
    <xdr:ext cx="756285" cy="256540"/>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515"/>
          <a:ext cx="7562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38,462</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103505</xdr:rowOff>
    </xdr:from>
    <xdr:to>
      <xdr:col>30</xdr:col>
      <xdr:colOff>25400</xdr:colOff>
      <xdr:row>33</xdr:row>
      <xdr:rowOff>103505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a:xfrm>
          <a:off x="5562600" y="60280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158750</xdr:rowOff>
    </xdr:from>
    <xdr:to>
      <xdr:col>29</xdr:col>
      <xdr:colOff>127000</xdr:colOff>
      <xdr:row>37</xdr:row>
      <xdr:rowOff>208280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flipV="1">
          <a:off x="5003800" y="7283450"/>
          <a:ext cx="647700" cy="495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79375</xdr:rowOff>
    </xdr:from>
    <xdr:ext cx="756285" cy="2584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89725"/>
          <a:ext cx="75628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11,918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233680</xdr:rowOff>
    </xdr:from>
    <xdr:to>
      <xdr:col>29</xdr:col>
      <xdr:colOff>177800</xdr:colOff>
      <xdr:row>35</xdr:row>
      <xdr:rowOff>335915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a:xfrm>
          <a:off x="5600700" y="68440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208280</xdr:rowOff>
    </xdr:from>
    <xdr:to>
      <xdr:col>26</xdr:col>
      <xdr:colOff>50800</xdr:colOff>
      <xdr:row>37</xdr:row>
      <xdr:rowOff>251460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flipV="1">
          <a:off x="4305300" y="7332980"/>
          <a:ext cx="698500" cy="431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239395</xdr:rowOff>
    </xdr:from>
    <xdr:to>
      <xdr:col>26</xdr:col>
      <xdr:colOff>101600</xdr:colOff>
      <xdr:row>35</xdr:row>
      <xdr:rowOff>340360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4953000" y="68497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8255</xdr:rowOff>
    </xdr:from>
    <xdr:ext cx="736600" cy="255270"/>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1860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11,772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251460</xdr:rowOff>
    </xdr:from>
    <xdr:to>
      <xdr:col>22</xdr:col>
      <xdr:colOff>114300</xdr:colOff>
      <xdr:row>37</xdr:row>
      <xdr:rowOff>339090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flipV="1">
          <a:off x="3606800" y="7376160"/>
          <a:ext cx="698500" cy="876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15875</xdr:rowOff>
    </xdr:from>
    <xdr:ext cx="762000" cy="2584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26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11,500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240665</xdr:rowOff>
    </xdr:from>
    <xdr:to>
      <xdr:col>18</xdr:col>
      <xdr:colOff>177800</xdr:colOff>
      <xdr:row>37</xdr:row>
      <xdr:rowOff>339090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a:xfrm>
          <a:off x="2908300" y="7365365"/>
          <a:ext cx="698500" cy="984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252730</xdr:rowOff>
    </xdr:from>
    <xdr:to>
      <xdr:col>19</xdr:col>
      <xdr:colOff>38100</xdr:colOff>
      <xdr:row>36</xdr:row>
      <xdr:rowOff>12065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a:xfrm>
          <a:off x="3556000" y="68630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22860</xdr:rowOff>
    </xdr:from>
    <xdr:ext cx="762000" cy="25971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332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11,332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233680</xdr:rowOff>
    </xdr:from>
    <xdr:to>
      <xdr:col>15</xdr:col>
      <xdr:colOff>101600</xdr:colOff>
      <xdr:row>35</xdr:row>
      <xdr:rowOff>335915</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a:xfrm>
          <a:off x="2857500" y="68440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2540</xdr:rowOff>
    </xdr:from>
    <xdr:ext cx="762000" cy="25971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128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11,906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6285"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37</xdr:row>
      <xdr:rowOff>107315</xdr:rowOff>
    </xdr:from>
    <xdr:to>
      <xdr:col>29</xdr:col>
      <xdr:colOff>177800</xdr:colOff>
      <xdr:row>37</xdr:row>
      <xdr:rowOff>209550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a:xfrm>
          <a:off x="5600700" y="72320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80645</xdr:rowOff>
    </xdr:from>
    <xdr:ext cx="756285" cy="25971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205345"/>
          <a:ext cx="75628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157480</xdr:rowOff>
    </xdr:from>
    <xdr:to>
      <xdr:col>26</xdr:col>
      <xdr:colOff>101600</xdr:colOff>
      <xdr:row>37</xdr:row>
      <xdr:rowOff>259715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a:xfrm>
          <a:off x="4953000" y="72821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243205</xdr:rowOff>
    </xdr:from>
    <xdr:ext cx="736600" cy="259080"/>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3679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-1,492</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200660</xdr:rowOff>
    </xdr:from>
    <xdr:to>
      <xdr:col>22</xdr:col>
      <xdr:colOff>165100</xdr:colOff>
      <xdr:row>37</xdr:row>
      <xdr:rowOff>302260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a:xfrm>
          <a:off x="4254500" y="7325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286385</xdr:rowOff>
    </xdr:from>
    <xdr:ext cx="762000" cy="259080"/>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411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-2,816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287655</xdr:rowOff>
    </xdr:from>
    <xdr:to>
      <xdr:col>19</xdr:col>
      <xdr:colOff>38100</xdr:colOff>
      <xdr:row>38</xdr:row>
      <xdr:rowOff>46355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a:xfrm>
          <a:off x="3556000" y="7412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31115</xdr:rowOff>
    </xdr:from>
    <xdr:ext cx="762000" cy="25463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4987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-5,472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191135</xdr:rowOff>
    </xdr:from>
    <xdr:to>
      <xdr:col>15</xdr:col>
      <xdr:colOff>101600</xdr:colOff>
      <xdr:row>37</xdr:row>
      <xdr:rowOff>292100</xdr:rowOff>
    </xdr:to>
    <xdr:sp macro="" textlink="">
      <xdr:nvSpPr>
        <xdr:cNvPr id="142" name="楕円 141">
          <a:extLst>
            <a:ext uri="{FF2B5EF4-FFF2-40B4-BE49-F238E27FC236}">
              <a16:creationId xmlns:a16="http://schemas.microsoft.com/office/drawing/2014/main" id="{00000000-0008-0000-0500-00008E000000}"/>
            </a:ext>
          </a:extLst>
        </xdr:cNvPr>
        <xdr:cNvSpPr/>
      </xdr:nvSpPr>
      <xdr:spPr>
        <a:xfrm>
          <a:off x="2857500" y="731583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276860</xdr:rowOff>
    </xdr:from>
    <xdr:ext cx="762000" cy="259080"/>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401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-2,503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愛知県長久手市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60,517
59,523
21.55
23,582,866
22,275,527
1,155,224
12,560,758
10,705,083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-0.7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336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336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79,527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170" cy="21971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336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336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505" y="5826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89915" cy="25908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445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89915" cy="25908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06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9915" cy="25336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122555</xdr:rowOff>
    </xdr:from>
    <xdr:to>
      <xdr:col>24</xdr:col>
      <xdr:colOff>62865</xdr:colOff>
      <xdr:row>38</xdr:row>
      <xdr:rowOff>143510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055"/>
          <a:ext cx="1270" cy="1392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146685</xdr:rowOff>
    </xdr:from>
    <xdr:ext cx="534670" cy="25336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178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43,822</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143510</xdr:rowOff>
    </xdr:from>
    <xdr:to>
      <xdr:col>24</xdr:col>
      <xdr:colOff>152400</xdr:colOff>
      <xdr:row>38</xdr:row>
      <xdr:rowOff>143510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69215</xdr:rowOff>
    </xdr:from>
    <xdr:ext cx="598805" cy="259080"/>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2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116,887</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122555</xdr:rowOff>
    </xdr:from>
    <xdr:to>
      <xdr:col>24</xdr:col>
      <xdr:colOff>152400</xdr:colOff>
      <xdr:row>30</xdr:row>
      <xdr:rowOff>122555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111125</xdr:rowOff>
    </xdr:from>
    <xdr:to>
      <xdr:col>24</xdr:col>
      <xdr:colOff>63500</xdr:colOff>
      <xdr:row>35</xdr:row>
      <xdr:rowOff>161290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11875"/>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9525</xdr:rowOff>
    </xdr:from>
    <xdr:ext cx="534670" cy="25336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172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65,025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31115</xdr:rowOff>
    </xdr:from>
    <xdr:to>
      <xdr:col>24</xdr:col>
      <xdr:colOff>114300</xdr:colOff>
      <xdr:row>36</xdr:row>
      <xdr:rowOff>132715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161290</xdr:rowOff>
    </xdr:from>
    <xdr:to>
      <xdr:col>19</xdr:col>
      <xdr:colOff>177800</xdr:colOff>
      <xdr:row>37</xdr:row>
      <xdr:rowOff>1905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62040"/>
          <a:ext cx="889000" cy="183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64135</xdr:rowOff>
    </xdr:from>
    <xdr:to>
      <xdr:col>20</xdr:col>
      <xdr:colOff>38100</xdr:colOff>
      <xdr:row>36</xdr:row>
      <xdr:rowOff>166370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156845</xdr:rowOff>
    </xdr:from>
    <xdr:ext cx="528955" cy="25336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29965" y="632904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63,314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156845</xdr:rowOff>
    </xdr:from>
    <xdr:to>
      <xdr:col>15</xdr:col>
      <xdr:colOff>50800</xdr:colOff>
      <xdr:row>37</xdr:row>
      <xdr:rowOff>1905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2904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169545</xdr:rowOff>
    </xdr:from>
    <xdr:to>
      <xdr:col>15</xdr:col>
      <xdr:colOff>101600</xdr:colOff>
      <xdr:row>37</xdr:row>
      <xdr:rowOff>99695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90805</xdr:rowOff>
    </xdr:from>
    <xdr:ext cx="528955" cy="2584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0965" y="643445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168910</xdr:rowOff>
    </xdr:from>
    <xdr:to>
      <xdr:col>10</xdr:col>
      <xdr:colOff>114300</xdr:colOff>
      <xdr:row>36</xdr:row>
      <xdr:rowOff>156845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169660"/>
          <a:ext cx="8890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10160</xdr:rowOff>
    </xdr:from>
    <xdr:to>
      <xdr:col>10</xdr:col>
      <xdr:colOff>165100</xdr:colOff>
      <xdr:row>37</xdr:row>
      <xdr:rowOff>111760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102870</xdr:rowOff>
    </xdr:from>
    <xdr:ext cx="528955" cy="259080"/>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1965" y="64465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6985</xdr:rowOff>
    </xdr:from>
    <xdr:to>
      <xdr:col>6</xdr:col>
      <xdr:colOff>38100</xdr:colOff>
      <xdr:row>37</xdr:row>
      <xdr:rowOff>109220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0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99695</xdr:rowOff>
    </xdr:from>
    <xdr:ext cx="528955" cy="25336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2965" y="644334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35</xdr:row>
      <xdr:rowOff>60325</xdr:rowOff>
    </xdr:from>
    <xdr:to>
      <xdr:col>24</xdr:col>
      <xdr:colOff>114300</xdr:colOff>
      <xdr:row>35</xdr:row>
      <xdr:rowOff>161925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83185</xdr:rowOff>
    </xdr:from>
    <xdr:ext cx="534670" cy="259080"/>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124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72,515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110490</xdr:rowOff>
    </xdr:from>
    <xdr:to>
      <xdr:col>20</xdr:col>
      <xdr:colOff>38100</xdr:colOff>
      <xdr:row>36</xdr:row>
      <xdr:rowOff>40640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57150</xdr:rowOff>
    </xdr:from>
    <xdr:ext cx="528955" cy="259080"/>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29965" y="58864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69,879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122555</xdr:rowOff>
    </xdr:from>
    <xdr:to>
      <xdr:col>15</xdr:col>
      <xdr:colOff>101600</xdr:colOff>
      <xdr:row>37</xdr:row>
      <xdr:rowOff>52705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69215</xdr:rowOff>
    </xdr:from>
    <xdr:ext cx="528955" cy="25908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0965" y="606996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60,236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106045</xdr:rowOff>
    </xdr:from>
    <xdr:to>
      <xdr:col>10</xdr:col>
      <xdr:colOff>165100</xdr:colOff>
      <xdr:row>37</xdr:row>
      <xdr:rowOff>36195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52705</xdr:rowOff>
    </xdr:from>
    <xdr:ext cx="528955" cy="25336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1965" y="60534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61,106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118110</xdr:rowOff>
    </xdr:from>
    <xdr:to>
      <xdr:col>6</xdr:col>
      <xdr:colOff>38100</xdr:colOff>
      <xdr:row>36</xdr:row>
      <xdr:rowOff>48260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64770</xdr:rowOff>
    </xdr:from>
    <xdr:ext cx="528955" cy="25336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2965" y="58940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69,458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170" cy="219710"/>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3205" cy="25336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080" y="10398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1495" cy="25336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505" y="9255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9915" cy="25908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370" y="887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89915" cy="259080"/>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849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9915" cy="25336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138430</xdr:rowOff>
    </xdr:from>
    <xdr:to>
      <xdr:col>24</xdr:col>
      <xdr:colOff>62865</xdr:colOff>
      <xdr:row>58</xdr:row>
      <xdr:rowOff>46990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930"/>
          <a:ext cx="127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50800</xdr:rowOff>
    </xdr:from>
    <xdr:ext cx="534670" cy="259080"/>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43,319</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46990</xdr:rowOff>
    </xdr:from>
    <xdr:to>
      <xdr:col>24</xdr:col>
      <xdr:colOff>152400</xdr:colOff>
      <xdr:row>58</xdr:row>
      <xdr:rowOff>46990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1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85090</xdr:rowOff>
    </xdr:from>
    <xdr:ext cx="598805" cy="259080"/>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144,111</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138430</xdr:rowOff>
    </xdr:from>
    <xdr:to>
      <xdr:col>24</xdr:col>
      <xdr:colOff>152400</xdr:colOff>
      <xdr:row>50</xdr:row>
      <xdr:rowOff>138430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109855</xdr:rowOff>
    </xdr:from>
    <xdr:to>
      <xdr:col>24</xdr:col>
      <xdr:colOff>63500</xdr:colOff>
      <xdr:row>57</xdr:row>
      <xdr:rowOff>47625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11055"/>
          <a:ext cx="8382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75565</xdr:rowOff>
    </xdr:from>
    <xdr:ext cx="534670" cy="25336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0531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65,839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52705</xdr:rowOff>
    </xdr:from>
    <xdr:to>
      <xdr:col>24</xdr:col>
      <xdr:colOff>114300</xdr:colOff>
      <xdr:row>56</xdr:row>
      <xdr:rowOff>154940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3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146050</xdr:rowOff>
    </xdr:from>
    <xdr:to>
      <xdr:col>19</xdr:col>
      <xdr:colOff>177800</xdr:colOff>
      <xdr:row>57</xdr:row>
      <xdr:rowOff>47625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74725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135890</xdr:rowOff>
    </xdr:from>
    <xdr:to>
      <xdr:col>20</xdr:col>
      <xdr:colOff>38100</xdr:colOff>
      <xdr:row>57</xdr:row>
      <xdr:rowOff>66040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83185</xdr:rowOff>
    </xdr:from>
    <xdr:ext cx="528955" cy="259080"/>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29965" y="95129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59,275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105410</xdr:rowOff>
    </xdr:from>
    <xdr:to>
      <xdr:col>15</xdr:col>
      <xdr:colOff>50800</xdr:colOff>
      <xdr:row>56</xdr:row>
      <xdr:rowOff>146050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70661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26035</xdr:rowOff>
    </xdr:from>
    <xdr:to>
      <xdr:col>15</xdr:col>
      <xdr:colOff>101600</xdr:colOff>
      <xdr:row>57</xdr:row>
      <xdr:rowOff>127635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118745</xdr:rowOff>
    </xdr:from>
    <xdr:ext cx="528955" cy="259080"/>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0965" y="98913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105410</xdr:rowOff>
    </xdr:from>
    <xdr:to>
      <xdr:col>10</xdr:col>
      <xdr:colOff>114300</xdr:colOff>
      <xdr:row>56</xdr:row>
      <xdr:rowOff>160020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0661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63500</xdr:rowOff>
    </xdr:from>
    <xdr:to>
      <xdr:col>10</xdr:col>
      <xdr:colOff>165100</xdr:colOff>
      <xdr:row>57</xdr:row>
      <xdr:rowOff>165100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3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156845</xdr:rowOff>
    </xdr:from>
    <xdr:ext cx="528955" cy="25336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1965" y="992949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77470</xdr:rowOff>
    </xdr:from>
    <xdr:to>
      <xdr:col>6</xdr:col>
      <xdr:colOff>38100</xdr:colOff>
      <xdr:row>58</xdr:row>
      <xdr:rowOff>7620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170180</xdr:rowOff>
    </xdr:from>
    <xdr:ext cx="528955"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2965" y="99428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50,406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56</xdr:row>
      <xdr:rowOff>59055</xdr:rowOff>
    </xdr:from>
    <xdr:to>
      <xdr:col>24</xdr:col>
      <xdr:colOff>114300</xdr:colOff>
      <xdr:row>56</xdr:row>
      <xdr:rowOff>160655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6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37465</xdr:rowOff>
    </xdr:from>
    <xdr:ext cx="534670" cy="259080"/>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38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65,366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168275</xdr:rowOff>
    </xdr:from>
    <xdr:to>
      <xdr:col>20</xdr:col>
      <xdr:colOff>38100</xdr:colOff>
      <xdr:row>57</xdr:row>
      <xdr:rowOff>98425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89535</xdr:rowOff>
    </xdr:from>
    <xdr:ext cx="528955" cy="25336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29965" y="986218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56,769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95250</xdr:rowOff>
    </xdr:from>
    <xdr:to>
      <xdr:col>15</xdr:col>
      <xdr:colOff>101600</xdr:colOff>
      <xdr:row>57</xdr:row>
      <xdr:rowOff>25400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41910</xdr:rowOff>
    </xdr:from>
    <xdr:ext cx="528955" cy="25336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0965" y="947166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62,489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54610</xdr:rowOff>
    </xdr:from>
    <xdr:to>
      <xdr:col>10</xdr:col>
      <xdr:colOff>165100</xdr:colOff>
      <xdr:row>56</xdr:row>
      <xdr:rowOff>156210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5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1270</xdr:rowOff>
    </xdr:from>
    <xdr:ext cx="528955" cy="25908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1965" y="94310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65,721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109220</xdr:rowOff>
    </xdr:from>
    <xdr:to>
      <xdr:col>6</xdr:col>
      <xdr:colOff>38100</xdr:colOff>
      <xdr:row>57</xdr:row>
      <xdr:rowOff>39370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55880</xdr:rowOff>
    </xdr:from>
    <xdr:ext cx="528955" cy="259080"/>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2965" y="94856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61,396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170" cy="219710"/>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99060</xdr:rowOff>
    </xdr:from>
    <xdr:to>
      <xdr:col>28</xdr:col>
      <xdr:colOff>114300</xdr:colOff>
      <xdr:row>79</xdr:row>
      <xdr:rowOff>99060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128270</xdr:rowOff>
    </xdr:from>
    <xdr:ext cx="243205" cy="259080"/>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080" y="13501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144145</xdr:rowOff>
    </xdr:from>
    <xdr:ext cx="531495" cy="25336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505" y="13174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74</xdr:row>
      <xdr:rowOff>160655</xdr:rowOff>
    </xdr:from>
    <xdr:ext cx="531495" cy="259080"/>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6350</xdr:rowOff>
    </xdr:from>
    <xdr:ext cx="531495" cy="25336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505" y="125222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22225</xdr:rowOff>
    </xdr:from>
    <xdr:ext cx="531495" cy="2584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38100</xdr:rowOff>
    </xdr:from>
    <xdr:ext cx="531495" cy="259080"/>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336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505" y="11541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59055</xdr:rowOff>
    </xdr:from>
    <xdr:to>
      <xdr:col>24</xdr:col>
      <xdr:colOff>62865</xdr:colOff>
      <xdr:row>79</xdr:row>
      <xdr:rowOff>83820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05"/>
          <a:ext cx="1270" cy="1396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87630</xdr:rowOff>
    </xdr:from>
    <xdr:ext cx="378460" cy="25336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218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470</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83820</xdr:rowOff>
    </xdr:from>
    <xdr:to>
      <xdr:col>24</xdr:col>
      <xdr:colOff>152400</xdr:colOff>
      <xdr:row>79</xdr:row>
      <xdr:rowOff>83820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6350</xdr:rowOff>
    </xdr:from>
    <xdr:ext cx="534670" cy="25336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85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43,219</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59055</xdr:rowOff>
    </xdr:from>
    <xdr:to>
      <xdr:col>24</xdr:col>
      <xdr:colOff>152400</xdr:colOff>
      <xdr:row>71</xdr:row>
      <xdr:rowOff>59055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47625</xdr:rowOff>
    </xdr:from>
    <xdr:to>
      <xdr:col>24</xdr:col>
      <xdr:colOff>63500</xdr:colOff>
      <xdr:row>78</xdr:row>
      <xdr:rowOff>48895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2072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56515</xdr:rowOff>
    </xdr:from>
    <xdr:ext cx="469900" cy="2584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42961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4,335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78</xdr:row>
      <xdr:rowOff>78105</xdr:rowOff>
    </xdr:from>
    <xdr:to>
      <xdr:col>24</xdr:col>
      <xdr:colOff>114300</xdr:colOff>
      <xdr:row>79</xdr:row>
      <xdr:rowOff>8255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48895</xdr:rowOff>
    </xdr:from>
    <xdr:to>
      <xdr:col>19</xdr:col>
      <xdr:colOff>177800</xdr:colOff>
      <xdr:row>78</xdr:row>
      <xdr:rowOff>55245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2199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74930</xdr:rowOff>
    </xdr:from>
    <xdr:to>
      <xdr:col>20</xdr:col>
      <xdr:colOff>38100</xdr:colOff>
      <xdr:row>79</xdr:row>
      <xdr:rowOff>5080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167640</xdr:rowOff>
    </xdr:from>
    <xdr:ext cx="464185" cy="25336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350" y="1354074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52070</xdr:rowOff>
    </xdr:from>
    <xdr:to>
      <xdr:col>15</xdr:col>
      <xdr:colOff>50800</xdr:colOff>
      <xdr:row>78</xdr:row>
      <xdr:rowOff>55245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2517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98425</xdr:rowOff>
    </xdr:from>
    <xdr:to>
      <xdr:col>15</xdr:col>
      <xdr:colOff>101600</xdr:colOff>
      <xdr:row>79</xdr:row>
      <xdr:rowOff>29210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71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79</xdr:row>
      <xdr:rowOff>20320</xdr:rowOff>
    </xdr:from>
    <xdr:ext cx="464185" cy="25336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350" y="1356487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52070</xdr:rowOff>
    </xdr:from>
    <xdr:to>
      <xdr:col>10</xdr:col>
      <xdr:colOff>114300</xdr:colOff>
      <xdr:row>78</xdr:row>
      <xdr:rowOff>62230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2517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97790</xdr:rowOff>
    </xdr:from>
    <xdr:to>
      <xdr:col>10</xdr:col>
      <xdr:colOff>165100</xdr:colOff>
      <xdr:row>79</xdr:row>
      <xdr:rowOff>27940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7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19050</xdr:rowOff>
    </xdr:from>
    <xdr:ext cx="464185" cy="25336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350" y="1356360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93345</xdr:rowOff>
    </xdr:from>
    <xdr:to>
      <xdr:col>6</xdr:col>
      <xdr:colOff>38100</xdr:colOff>
      <xdr:row>79</xdr:row>
      <xdr:rowOff>23495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6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79</xdr:row>
      <xdr:rowOff>14605</xdr:rowOff>
    </xdr:from>
    <xdr:ext cx="464185"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350" y="135591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168275</xdr:rowOff>
    </xdr:from>
    <xdr:to>
      <xdr:col>24</xdr:col>
      <xdr:colOff>114300</xdr:colOff>
      <xdr:row>78</xdr:row>
      <xdr:rowOff>98425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19685</xdr:rowOff>
    </xdr:from>
    <xdr:ext cx="469900" cy="25336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213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169545</xdr:rowOff>
    </xdr:from>
    <xdr:to>
      <xdr:col>20</xdr:col>
      <xdr:colOff>38100</xdr:colOff>
      <xdr:row>78</xdr:row>
      <xdr:rowOff>99695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7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116205</xdr:rowOff>
    </xdr:from>
    <xdr:ext cx="464185" cy="259080"/>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350" y="1314640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4445</xdr:rowOff>
    </xdr:from>
    <xdr:to>
      <xdr:col>15</xdr:col>
      <xdr:colOff>101600</xdr:colOff>
      <xdr:row>78</xdr:row>
      <xdr:rowOff>106045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122555</xdr:rowOff>
    </xdr:from>
    <xdr:ext cx="464185" cy="25336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350" y="1315275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1270</xdr:rowOff>
    </xdr:from>
    <xdr:to>
      <xdr:col>10</xdr:col>
      <xdr:colOff>165100</xdr:colOff>
      <xdr:row>78</xdr:row>
      <xdr:rowOff>102870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7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119380</xdr:rowOff>
    </xdr:from>
    <xdr:ext cx="464185" cy="259080"/>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350" y="1314958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11430</xdr:rowOff>
    </xdr:from>
    <xdr:to>
      <xdr:col>6</xdr:col>
      <xdr:colOff>38100</xdr:colOff>
      <xdr:row>78</xdr:row>
      <xdr:rowOff>113030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129540</xdr:rowOff>
    </xdr:from>
    <xdr:ext cx="464185" cy="259080"/>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350" y="1315974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124,625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170" cy="219710"/>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3205" cy="25336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080" y="17256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35560</xdr:rowOff>
    </xdr:from>
    <xdr:ext cx="589915" cy="25908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370" y="1649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89915" cy="25336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611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9915" cy="259080"/>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573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9915" cy="259080"/>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370" y="15351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9915" cy="25336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139700</xdr:rowOff>
    </xdr:from>
    <xdr:to>
      <xdr:col>24</xdr:col>
      <xdr:colOff>62865</xdr:colOff>
      <xdr:row>97</xdr:row>
      <xdr:rowOff>100965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741650"/>
          <a:ext cx="1270" cy="989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104775</xdr:rowOff>
    </xdr:from>
    <xdr:ext cx="534670" cy="259080"/>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35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87,598</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100965</xdr:rowOff>
    </xdr:from>
    <xdr:to>
      <xdr:col>24</xdr:col>
      <xdr:colOff>152400</xdr:colOff>
      <xdr:row>97</xdr:row>
      <xdr:rowOff>100965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31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86360</xdr:rowOff>
    </xdr:from>
    <xdr:ext cx="598805" cy="25336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51686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217,504</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139700</xdr:rowOff>
    </xdr:from>
    <xdr:to>
      <xdr:col>24</xdr:col>
      <xdr:colOff>152400</xdr:colOff>
      <xdr:row>91</xdr:row>
      <xdr:rowOff>139700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741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11430</xdr:rowOff>
    </xdr:from>
    <xdr:to>
      <xdr:col>24</xdr:col>
      <xdr:colOff>63500</xdr:colOff>
      <xdr:row>98</xdr:row>
      <xdr:rowOff>32385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642080"/>
          <a:ext cx="838200" cy="192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119380</xdr:rowOff>
    </xdr:from>
    <xdr:ext cx="598805" cy="259080"/>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356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126,527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96520</xdr:rowOff>
    </xdr:from>
    <xdr:to>
      <xdr:col>24</xdr:col>
      <xdr:colOff>114300</xdr:colOff>
      <xdr:row>96</xdr:row>
      <xdr:rowOff>26670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32385</xdr:rowOff>
    </xdr:from>
    <xdr:to>
      <xdr:col>19</xdr:col>
      <xdr:colOff>177800</xdr:colOff>
      <xdr:row>98</xdr:row>
      <xdr:rowOff>53975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3448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122555</xdr:rowOff>
    </xdr:from>
    <xdr:to>
      <xdr:col>20</xdr:col>
      <xdr:colOff>38100</xdr:colOff>
      <xdr:row>97</xdr:row>
      <xdr:rowOff>52705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95</xdr:row>
      <xdr:rowOff>69215</xdr:rowOff>
    </xdr:from>
    <xdr:ext cx="593090" cy="259080"/>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580" y="1635696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100,554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53975</xdr:rowOff>
    </xdr:from>
    <xdr:to>
      <xdr:col>15</xdr:col>
      <xdr:colOff>50800</xdr:colOff>
      <xdr:row>98</xdr:row>
      <xdr:rowOff>106680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5607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158115</xdr:rowOff>
    </xdr:from>
    <xdr:to>
      <xdr:col>15</xdr:col>
      <xdr:colOff>101600</xdr:colOff>
      <xdr:row>97</xdr:row>
      <xdr:rowOff>88265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104775</xdr:rowOff>
    </xdr:from>
    <xdr:ext cx="528955" cy="259080"/>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0965" y="163925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95,887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106680</xdr:rowOff>
    </xdr:from>
    <xdr:to>
      <xdr:col>10</xdr:col>
      <xdr:colOff>114300</xdr:colOff>
      <xdr:row>98</xdr:row>
      <xdr:rowOff>109220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9087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24765</xdr:rowOff>
    </xdr:from>
    <xdr:to>
      <xdr:col>10</xdr:col>
      <xdr:colOff>165100</xdr:colOff>
      <xdr:row>97</xdr:row>
      <xdr:rowOff>126365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5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143510</xdr:rowOff>
    </xdr:from>
    <xdr:ext cx="528955" cy="25336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1965" y="1643126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22860</xdr:rowOff>
    </xdr:from>
    <xdr:to>
      <xdr:col>6</xdr:col>
      <xdr:colOff>38100</xdr:colOff>
      <xdr:row>97</xdr:row>
      <xdr:rowOff>124460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5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140970</xdr:rowOff>
    </xdr:from>
    <xdr:ext cx="528955"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2965" y="164287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91,128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132080</xdr:rowOff>
    </xdr:from>
    <xdr:to>
      <xdr:col>24</xdr:col>
      <xdr:colOff>114300</xdr:colOff>
      <xdr:row>97</xdr:row>
      <xdr:rowOff>62230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9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46990</xdr:rowOff>
    </xdr:from>
    <xdr:ext cx="534670" cy="259080"/>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06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99,343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153035</xdr:rowOff>
    </xdr:from>
    <xdr:to>
      <xdr:col>20</xdr:col>
      <xdr:colOff>38100</xdr:colOff>
      <xdr:row>98</xdr:row>
      <xdr:rowOff>83185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8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74930</xdr:rowOff>
    </xdr:from>
    <xdr:ext cx="528955" cy="25336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29965" y="1687703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74,074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3175</xdr:rowOff>
    </xdr:from>
    <xdr:to>
      <xdr:col>15</xdr:col>
      <xdr:colOff>101600</xdr:colOff>
      <xdr:row>98</xdr:row>
      <xdr:rowOff>104775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0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95885</xdr:rowOff>
    </xdr:from>
    <xdr:ext cx="528955" cy="259080"/>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0965" y="168979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71,245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55880</xdr:rowOff>
    </xdr:from>
    <xdr:to>
      <xdr:col>10</xdr:col>
      <xdr:colOff>165100</xdr:colOff>
      <xdr:row>98</xdr:row>
      <xdr:rowOff>157480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5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148590</xdr:rowOff>
    </xdr:from>
    <xdr:ext cx="528955" cy="259080"/>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1965" y="169506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64,348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57785</xdr:rowOff>
    </xdr:from>
    <xdr:to>
      <xdr:col>6</xdr:col>
      <xdr:colOff>38100</xdr:colOff>
      <xdr:row>98</xdr:row>
      <xdr:rowOff>159385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5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150495</xdr:rowOff>
    </xdr:from>
    <xdr:ext cx="528955" cy="259080"/>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2965" y="169525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64,116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43,695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4170" cy="219710"/>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3205" cy="259080"/>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080" y="6643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336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505" y="6316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6350</xdr:rowOff>
    </xdr:from>
    <xdr:ext cx="531495" cy="25336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505" y="56642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89915" cy="2584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370" y="5337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89915" cy="259080"/>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370" y="5010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9915" cy="25336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3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36830</xdr:rowOff>
    </xdr:from>
    <xdr:to>
      <xdr:col>54</xdr:col>
      <xdr:colOff>189865</xdr:colOff>
      <xdr:row>38</xdr:row>
      <xdr:rowOff>95885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51780"/>
          <a:ext cx="1270" cy="1259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99695</xdr:rowOff>
    </xdr:from>
    <xdr:ext cx="534670" cy="25336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1479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16,047</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95885</xdr:rowOff>
    </xdr:from>
    <xdr:to>
      <xdr:col>55</xdr:col>
      <xdr:colOff>88900</xdr:colOff>
      <xdr:row>38</xdr:row>
      <xdr:rowOff>95885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10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154940</xdr:rowOff>
    </xdr:from>
    <xdr:ext cx="598805" cy="25336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2699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131,715</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36830</xdr:rowOff>
    </xdr:from>
    <xdr:to>
      <xdr:col>55</xdr:col>
      <xdr:colOff>88900</xdr:colOff>
      <xdr:row>31</xdr:row>
      <xdr:rowOff>36830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51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153670</xdr:rowOff>
    </xdr:from>
    <xdr:to>
      <xdr:col>55</xdr:col>
      <xdr:colOff>0</xdr:colOff>
      <xdr:row>36</xdr:row>
      <xdr:rowOff>102235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125720"/>
          <a:ext cx="838200" cy="1148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21590</xdr:rowOff>
    </xdr:from>
    <xdr:ext cx="534670" cy="259080"/>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223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51,786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170180</xdr:rowOff>
    </xdr:from>
    <xdr:to>
      <xdr:col>55</xdr:col>
      <xdr:colOff>50800</xdr:colOff>
      <xdr:row>36</xdr:row>
      <xdr:rowOff>100330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153670</xdr:rowOff>
    </xdr:from>
    <xdr:to>
      <xdr:col>50</xdr:col>
      <xdr:colOff>114300</xdr:colOff>
      <xdr:row>36</xdr:row>
      <xdr:rowOff>104775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125720"/>
          <a:ext cx="889000" cy="1151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80010</xdr:rowOff>
    </xdr:from>
    <xdr:to>
      <xdr:col>50</xdr:col>
      <xdr:colOff>165100</xdr:colOff>
      <xdr:row>30</xdr:row>
      <xdr:rowOff>10160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05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28</xdr:row>
      <xdr:rowOff>26670</xdr:rowOff>
    </xdr:from>
    <xdr:ext cx="593090" cy="259080"/>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580" y="482727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154,560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104775</xdr:rowOff>
    </xdr:from>
    <xdr:to>
      <xdr:col>45</xdr:col>
      <xdr:colOff>177800</xdr:colOff>
      <xdr:row>36</xdr:row>
      <xdr:rowOff>146685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27697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82550</xdr:rowOff>
    </xdr:from>
    <xdr:to>
      <xdr:col>46</xdr:col>
      <xdr:colOff>38100</xdr:colOff>
      <xdr:row>37</xdr:row>
      <xdr:rowOff>12700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3810</xdr:rowOff>
    </xdr:from>
    <xdr:ext cx="528955" cy="25908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2965" y="63474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44,096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146685</xdr:rowOff>
    </xdr:from>
    <xdr:to>
      <xdr:col>41</xdr:col>
      <xdr:colOff>50800</xdr:colOff>
      <xdr:row>38</xdr:row>
      <xdr:rowOff>40640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318885"/>
          <a:ext cx="889000" cy="236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126365</xdr:rowOff>
    </xdr:from>
    <xdr:to>
      <xdr:col>41</xdr:col>
      <xdr:colOff>101600</xdr:colOff>
      <xdr:row>37</xdr:row>
      <xdr:rowOff>56515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47625</xdr:rowOff>
    </xdr:from>
    <xdr:ext cx="528955"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3965" y="63912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40,035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81280</xdr:rowOff>
    </xdr:from>
    <xdr:ext cx="528955" cy="25908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4965" y="60820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39,283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52070</xdr:rowOff>
    </xdr:from>
    <xdr:to>
      <xdr:col>55</xdr:col>
      <xdr:colOff>50800</xdr:colOff>
      <xdr:row>36</xdr:row>
      <xdr:rowOff>153035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224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29845</xdr:rowOff>
    </xdr:from>
    <xdr:ext cx="534670" cy="25336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0204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46,953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29</xdr:row>
      <xdr:rowOff>102870</xdr:rowOff>
    </xdr:from>
    <xdr:to>
      <xdr:col>50</xdr:col>
      <xdr:colOff>165100</xdr:colOff>
      <xdr:row>30</xdr:row>
      <xdr:rowOff>33020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07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30</xdr:row>
      <xdr:rowOff>24130</xdr:rowOff>
    </xdr:from>
    <xdr:ext cx="593090" cy="259080"/>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580" y="516763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152,489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53975</xdr:rowOff>
    </xdr:from>
    <xdr:to>
      <xdr:col>46</xdr:col>
      <xdr:colOff>38100</xdr:colOff>
      <xdr:row>36</xdr:row>
      <xdr:rowOff>155575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635</xdr:rowOff>
    </xdr:from>
    <xdr:ext cx="528955" cy="259080"/>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2965" y="60013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46,708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95885</xdr:rowOff>
    </xdr:from>
    <xdr:to>
      <xdr:col>41</xdr:col>
      <xdr:colOff>101600</xdr:colOff>
      <xdr:row>37</xdr:row>
      <xdr:rowOff>26035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42545</xdr:rowOff>
    </xdr:from>
    <xdr:ext cx="528955" cy="25336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3965" y="604329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42,853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161290</xdr:rowOff>
    </xdr:from>
    <xdr:to>
      <xdr:col>36</xdr:col>
      <xdr:colOff>165100</xdr:colOff>
      <xdr:row>38</xdr:row>
      <xdr:rowOff>91440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82550</xdr:rowOff>
    </xdr:from>
    <xdr:ext cx="528955" cy="259080"/>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4965" y="65976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21,080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48,247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4170" cy="219710"/>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3205" cy="259080"/>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080" y="10072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336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505" y="9745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336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505" y="90932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89915" cy="2584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370" y="8766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89915" cy="259080"/>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370" y="8439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9915" cy="25336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137795</xdr:rowOff>
    </xdr:from>
    <xdr:to>
      <xdr:col>54</xdr:col>
      <xdr:colOff>189865</xdr:colOff>
      <xdr:row>59</xdr:row>
      <xdr:rowOff>42545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10295"/>
          <a:ext cx="127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46355</xdr:rowOff>
    </xdr:from>
    <xdr:ext cx="469900" cy="259080"/>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61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5,167</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42545</xdr:rowOff>
    </xdr:from>
    <xdr:to>
      <xdr:col>55</xdr:col>
      <xdr:colOff>88900</xdr:colOff>
      <xdr:row>59</xdr:row>
      <xdr:rowOff>42545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58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84455</xdr:rowOff>
    </xdr:from>
    <xdr:ext cx="598805" cy="259080"/>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85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138,201</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137795</xdr:rowOff>
    </xdr:from>
    <xdr:to>
      <xdr:col>55</xdr:col>
      <xdr:colOff>88900</xdr:colOff>
      <xdr:row>50</xdr:row>
      <xdr:rowOff>137795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10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66040</xdr:rowOff>
    </xdr:from>
    <xdr:to>
      <xdr:col>55</xdr:col>
      <xdr:colOff>0</xdr:colOff>
      <xdr:row>58</xdr:row>
      <xdr:rowOff>20955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667240"/>
          <a:ext cx="838200" cy="297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85090</xdr:rowOff>
    </xdr:from>
    <xdr:ext cx="534670" cy="259080"/>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5148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45,945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62230</xdr:rowOff>
    </xdr:from>
    <xdr:to>
      <xdr:col>55</xdr:col>
      <xdr:colOff>50800</xdr:colOff>
      <xdr:row>56</xdr:row>
      <xdr:rowOff>163830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6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66040</xdr:rowOff>
    </xdr:from>
    <xdr:to>
      <xdr:col>50</xdr:col>
      <xdr:colOff>114300</xdr:colOff>
      <xdr:row>56</xdr:row>
      <xdr:rowOff>121920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66724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67310</xdr:rowOff>
    </xdr:from>
    <xdr:to>
      <xdr:col>50</xdr:col>
      <xdr:colOff>165100</xdr:colOff>
      <xdr:row>56</xdr:row>
      <xdr:rowOff>168910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6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160020</xdr:rowOff>
    </xdr:from>
    <xdr:ext cx="528955" cy="25908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1965" y="97612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45,483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121920</xdr:rowOff>
    </xdr:from>
    <xdr:to>
      <xdr:col>45</xdr:col>
      <xdr:colOff>177800</xdr:colOff>
      <xdr:row>57</xdr:row>
      <xdr:rowOff>26035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72312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66040</xdr:rowOff>
    </xdr:from>
    <xdr:to>
      <xdr:col>46</xdr:col>
      <xdr:colOff>38100</xdr:colOff>
      <xdr:row>56</xdr:row>
      <xdr:rowOff>167640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12700</xdr:rowOff>
    </xdr:from>
    <xdr:ext cx="528955" cy="25908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2965" y="94424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6350</xdr:rowOff>
    </xdr:from>
    <xdr:to>
      <xdr:col>41</xdr:col>
      <xdr:colOff>50800</xdr:colOff>
      <xdr:row>57</xdr:row>
      <xdr:rowOff>26035</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77900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106045</xdr:rowOff>
    </xdr:from>
    <xdr:to>
      <xdr:col>41</xdr:col>
      <xdr:colOff>101600</xdr:colOff>
      <xdr:row>57</xdr:row>
      <xdr:rowOff>36195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0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52705</xdr:rowOff>
    </xdr:from>
    <xdr:ext cx="528955" cy="25336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3965" y="94824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41,934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41910</xdr:rowOff>
    </xdr:from>
    <xdr:to>
      <xdr:col>36</xdr:col>
      <xdr:colOff>165100</xdr:colOff>
      <xdr:row>56</xdr:row>
      <xdr:rowOff>143510</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4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160020</xdr:rowOff>
    </xdr:from>
    <xdr:ext cx="528955" cy="25908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4965" y="94183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47,820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141605</xdr:rowOff>
    </xdr:from>
    <xdr:to>
      <xdr:col>55</xdr:col>
      <xdr:colOff>50800</xdr:colOff>
      <xdr:row>58</xdr:row>
      <xdr:rowOff>71755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120650</xdr:rowOff>
    </xdr:from>
    <xdr:ext cx="534670" cy="25336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89330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22,910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15240</xdr:rowOff>
    </xdr:from>
    <xdr:to>
      <xdr:col>50</xdr:col>
      <xdr:colOff>165100</xdr:colOff>
      <xdr:row>56</xdr:row>
      <xdr:rowOff>116840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133350</xdr:rowOff>
    </xdr:from>
    <xdr:ext cx="528955" cy="25336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1965" y="93916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50,285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71120</xdr:rowOff>
    </xdr:from>
    <xdr:to>
      <xdr:col>46</xdr:col>
      <xdr:colOff>38100</xdr:colOff>
      <xdr:row>57</xdr:row>
      <xdr:rowOff>1270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6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163830</xdr:rowOff>
    </xdr:from>
    <xdr:ext cx="528955" cy="259080"/>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2965" y="97650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45,113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146685</xdr:rowOff>
    </xdr:from>
    <xdr:to>
      <xdr:col>41</xdr:col>
      <xdr:colOff>101600</xdr:colOff>
      <xdr:row>57</xdr:row>
      <xdr:rowOff>76835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74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67945</xdr:rowOff>
    </xdr:from>
    <xdr:ext cx="528955" cy="2584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3965" y="984059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38,205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126365</xdr:rowOff>
    </xdr:from>
    <xdr:to>
      <xdr:col>36</xdr:col>
      <xdr:colOff>165100</xdr:colOff>
      <xdr:row>57</xdr:row>
      <xdr:rowOff>56515</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7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47625</xdr:rowOff>
    </xdr:from>
    <xdr:ext cx="528955" cy="259080"/>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4965" y="98202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40,049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9,089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4170" cy="219710"/>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3205" cy="259080"/>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080" y="13446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336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505" y="12684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9915" cy="25336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160655</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62155"/>
          <a:ext cx="127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107315</xdr:rowOff>
    </xdr:from>
    <xdr:ext cx="534670" cy="259080"/>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373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74,886</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160655</xdr:rowOff>
    </xdr:from>
    <xdr:to>
      <xdr:col>55</xdr:col>
      <xdr:colOff>88900</xdr:colOff>
      <xdr:row>70</xdr:row>
      <xdr:rowOff>160655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62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169545</xdr:rowOff>
    </xdr:from>
    <xdr:to>
      <xdr:col>55</xdr:col>
      <xdr:colOff>0</xdr:colOff>
      <xdr:row>79</xdr:row>
      <xdr:rowOff>15875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199745"/>
          <a:ext cx="838200" cy="360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144145</xdr:rowOff>
    </xdr:from>
    <xdr:ext cx="534670" cy="25336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17434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11,292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121285</xdr:rowOff>
    </xdr:from>
    <xdr:to>
      <xdr:col>55</xdr:col>
      <xdr:colOff>50800</xdr:colOff>
      <xdr:row>78</xdr:row>
      <xdr:rowOff>52070</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22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169545</xdr:rowOff>
    </xdr:from>
    <xdr:to>
      <xdr:col>50</xdr:col>
      <xdr:colOff>114300</xdr:colOff>
      <xdr:row>77</xdr:row>
      <xdr:rowOff>163830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199745"/>
          <a:ext cx="889000" cy="165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130175</xdr:rowOff>
    </xdr:from>
    <xdr:to>
      <xdr:col>50</xdr:col>
      <xdr:colOff>165100</xdr:colOff>
      <xdr:row>78</xdr:row>
      <xdr:rowOff>60325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52070</xdr:rowOff>
    </xdr:from>
    <xdr:ext cx="528955" cy="25336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1965" y="134251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110490</xdr:rowOff>
    </xdr:from>
    <xdr:to>
      <xdr:col>45</xdr:col>
      <xdr:colOff>177800</xdr:colOff>
      <xdr:row>77</xdr:row>
      <xdr:rowOff>163830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31214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76835</xdr:rowOff>
    </xdr:from>
    <xdr:to>
      <xdr:col>46</xdr:col>
      <xdr:colOff>38100</xdr:colOff>
      <xdr:row>78</xdr:row>
      <xdr:rowOff>6985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27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24130</xdr:rowOff>
    </xdr:from>
    <xdr:ext cx="528955" cy="259080"/>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2965" y="130543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13,617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110490</xdr:rowOff>
    </xdr:from>
    <xdr:to>
      <xdr:col>41</xdr:col>
      <xdr:colOff>50800</xdr:colOff>
      <xdr:row>77</xdr:row>
      <xdr:rowOff>169545</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31214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104775</xdr:rowOff>
    </xdr:from>
    <xdr:to>
      <xdr:col>41</xdr:col>
      <xdr:colOff>101600</xdr:colOff>
      <xdr:row>78</xdr:row>
      <xdr:rowOff>34925</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26035</xdr:rowOff>
    </xdr:from>
    <xdr:ext cx="528955" cy="25908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3965" y="133991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12,156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90170</xdr:rowOff>
    </xdr:from>
    <xdr:to>
      <xdr:col>36</xdr:col>
      <xdr:colOff>165100</xdr:colOff>
      <xdr:row>78</xdr:row>
      <xdr:rowOff>20320</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9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36830</xdr:rowOff>
    </xdr:from>
    <xdr:ext cx="528955" cy="25908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4965" y="130670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12,941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136525</xdr:rowOff>
    </xdr:from>
    <xdr:to>
      <xdr:col>55</xdr:col>
      <xdr:colOff>50800</xdr:colOff>
      <xdr:row>79</xdr:row>
      <xdr:rowOff>66675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50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52070</xdr:rowOff>
    </xdr:from>
    <xdr:ext cx="469900" cy="25336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251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1,505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118745</xdr:rowOff>
    </xdr:from>
    <xdr:to>
      <xdr:col>50</xdr:col>
      <xdr:colOff>165100</xdr:colOff>
      <xdr:row>77</xdr:row>
      <xdr:rowOff>48895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14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65405</xdr:rowOff>
    </xdr:from>
    <xdr:ext cx="528955" cy="25336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1965" y="129241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20,447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113030</xdr:rowOff>
    </xdr:from>
    <xdr:to>
      <xdr:col>46</xdr:col>
      <xdr:colOff>38100</xdr:colOff>
      <xdr:row>78</xdr:row>
      <xdr:rowOff>43180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34290</xdr:rowOff>
    </xdr:from>
    <xdr:ext cx="528955" cy="259080"/>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2965" y="134073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11,748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59690</xdr:rowOff>
    </xdr:from>
    <xdr:to>
      <xdr:col>41</xdr:col>
      <xdr:colOff>101600</xdr:colOff>
      <xdr:row>77</xdr:row>
      <xdr:rowOff>161290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26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6350</xdr:rowOff>
    </xdr:from>
    <xdr:ext cx="528955" cy="25336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3965" y="130365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14,518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118745</xdr:rowOff>
    </xdr:from>
    <xdr:to>
      <xdr:col>36</xdr:col>
      <xdr:colOff>165100</xdr:colOff>
      <xdr:row>78</xdr:row>
      <xdr:rowOff>48895</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32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40640</xdr:rowOff>
    </xdr:from>
    <xdr:ext cx="528955" cy="25336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4965" y="1341374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11,445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29,534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4170" cy="219710"/>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3205" cy="259080"/>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080" y="16930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336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505" y="16603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336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505" y="159512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22225</xdr:rowOff>
    </xdr:from>
    <xdr:ext cx="531495" cy="2584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89915" cy="259080"/>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370" y="15297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9915" cy="25336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146050</xdr:rowOff>
    </xdr:from>
    <xdr:to>
      <xdr:col>54</xdr:col>
      <xdr:colOff>189865</xdr:colOff>
      <xdr:row>99</xdr:row>
      <xdr:rowOff>57150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76550"/>
          <a:ext cx="1270" cy="1454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60960</xdr:rowOff>
    </xdr:from>
    <xdr:ext cx="469900" cy="259080"/>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7034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2,560</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7030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92710</xdr:rowOff>
    </xdr:from>
    <xdr:ext cx="534670" cy="259080"/>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51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91,629</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146050</xdr:rowOff>
    </xdr:from>
    <xdr:to>
      <xdr:col>55</xdr:col>
      <xdr:colOff>88900</xdr:colOff>
      <xdr:row>90</xdr:row>
      <xdr:rowOff>146050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76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10795</xdr:rowOff>
    </xdr:from>
    <xdr:to>
      <xdr:col>55</xdr:col>
      <xdr:colOff>0</xdr:colOff>
      <xdr:row>97</xdr:row>
      <xdr:rowOff>168275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9639300" y="16641445"/>
          <a:ext cx="838200" cy="157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160020</xdr:rowOff>
    </xdr:from>
    <xdr:ext cx="534670" cy="259080"/>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447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26,036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137160</xdr:rowOff>
    </xdr:from>
    <xdr:to>
      <xdr:col>55</xdr:col>
      <xdr:colOff>50800</xdr:colOff>
      <xdr:row>97</xdr:row>
      <xdr:rowOff>67310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59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133985</xdr:rowOff>
    </xdr:from>
    <xdr:to>
      <xdr:col>50</xdr:col>
      <xdr:colOff>114300</xdr:colOff>
      <xdr:row>97</xdr:row>
      <xdr:rowOff>10795</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8750300" y="1659318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130175</xdr:rowOff>
    </xdr:from>
    <xdr:to>
      <xdr:col>50</xdr:col>
      <xdr:colOff>165100</xdr:colOff>
      <xdr:row>97</xdr:row>
      <xdr:rowOff>60325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58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76835</xdr:rowOff>
    </xdr:from>
    <xdr:ext cx="528955" cy="25336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1965" y="1636458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26,466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133985</xdr:rowOff>
    </xdr:from>
    <xdr:to>
      <xdr:col>45</xdr:col>
      <xdr:colOff>177800</xdr:colOff>
      <xdr:row>97</xdr:row>
      <xdr:rowOff>92710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593185"/>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3175</xdr:rowOff>
    </xdr:from>
    <xdr:to>
      <xdr:col>46</xdr:col>
      <xdr:colOff>38100</xdr:colOff>
      <xdr:row>97</xdr:row>
      <xdr:rowOff>104775</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63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95885</xdr:rowOff>
    </xdr:from>
    <xdr:ext cx="528955" cy="259080"/>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2965" y="167265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166370</xdr:rowOff>
    </xdr:from>
    <xdr:to>
      <xdr:col>41</xdr:col>
      <xdr:colOff>50800</xdr:colOff>
      <xdr:row>97</xdr:row>
      <xdr:rowOff>92710</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6972300" y="1662557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35560</xdr:rowOff>
    </xdr:from>
    <xdr:to>
      <xdr:col>41</xdr:col>
      <xdr:colOff>101600</xdr:colOff>
      <xdr:row>97</xdr:row>
      <xdr:rowOff>137160</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66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153670</xdr:rowOff>
    </xdr:from>
    <xdr:ext cx="528955" cy="259080"/>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3965" y="164414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144145</xdr:rowOff>
    </xdr:from>
    <xdr:to>
      <xdr:col>36</xdr:col>
      <xdr:colOff>165100</xdr:colOff>
      <xdr:row>97</xdr:row>
      <xdr:rowOff>74930</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6033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65405</xdr:rowOff>
    </xdr:from>
    <xdr:ext cx="528955" cy="25336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4965" y="166960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25,622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117475</xdr:rowOff>
    </xdr:from>
    <xdr:to>
      <xdr:col>55</xdr:col>
      <xdr:colOff>50800</xdr:colOff>
      <xdr:row>98</xdr:row>
      <xdr:rowOff>47625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74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95885</xdr:rowOff>
    </xdr:from>
    <xdr:ext cx="534670" cy="259080"/>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726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16,760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132080</xdr:rowOff>
    </xdr:from>
    <xdr:to>
      <xdr:col>50</xdr:col>
      <xdr:colOff>165100</xdr:colOff>
      <xdr:row>97</xdr:row>
      <xdr:rowOff>61595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591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52705</xdr:rowOff>
    </xdr:from>
    <xdr:ext cx="528955" cy="25336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1965" y="166833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26,389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83185</xdr:rowOff>
    </xdr:from>
    <xdr:to>
      <xdr:col>46</xdr:col>
      <xdr:colOff>38100</xdr:colOff>
      <xdr:row>97</xdr:row>
      <xdr:rowOff>13335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5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29845</xdr:rowOff>
    </xdr:from>
    <xdr:ext cx="528955" cy="25336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2965" y="1631759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29,359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41910</xdr:rowOff>
    </xdr:from>
    <xdr:to>
      <xdr:col>41</xdr:col>
      <xdr:colOff>101600</xdr:colOff>
      <xdr:row>97</xdr:row>
      <xdr:rowOff>143510</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67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134620</xdr:rowOff>
    </xdr:from>
    <xdr:ext cx="528955" cy="25336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3965" y="167652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21,385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115570</xdr:rowOff>
    </xdr:from>
    <xdr:to>
      <xdr:col>36</xdr:col>
      <xdr:colOff>165100</xdr:colOff>
      <xdr:row>97</xdr:row>
      <xdr:rowOff>45720</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57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62230</xdr:rowOff>
    </xdr:from>
    <xdr:ext cx="528955" cy="259080"/>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4965" y="163499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27,384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4170" cy="219710"/>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3205" cy="259080"/>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080" y="6643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336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505" y="6316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336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505" y="56642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38100</xdr:rowOff>
    </xdr:from>
    <xdr:ext cx="531495" cy="259080"/>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336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505" y="468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47625</xdr:rowOff>
    </xdr:from>
    <xdr:to>
      <xdr:col>85</xdr:col>
      <xdr:colOff>126365</xdr:colOff>
      <xdr:row>39</xdr:row>
      <xdr:rowOff>99060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62575"/>
          <a:ext cx="1270" cy="1423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118110</xdr:rowOff>
    </xdr:from>
    <xdr:ext cx="249555" cy="259080"/>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804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99060</xdr:rowOff>
    </xdr:from>
    <xdr:to>
      <xdr:col>86</xdr:col>
      <xdr:colOff>25400</xdr:colOff>
      <xdr:row>39</xdr:row>
      <xdr:rowOff>99060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166370</xdr:rowOff>
    </xdr:from>
    <xdr:ext cx="534670" cy="25336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13842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43,565</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47625</xdr:rowOff>
    </xdr:from>
    <xdr:to>
      <xdr:col>86</xdr:col>
      <xdr:colOff>25400</xdr:colOff>
      <xdr:row>31</xdr:row>
      <xdr:rowOff>47625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62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97790</xdr:rowOff>
    </xdr:from>
    <xdr:to>
      <xdr:col>85</xdr:col>
      <xdr:colOff>127000</xdr:colOff>
      <xdr:row>39</xdr:row>
      <xdr:rowOff>99060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78434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35560</xdr:rowOff>
    </xdr:from>
    <xdr:ext cx="469900" cy="259080"/>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5506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39</xdr:row>
      <xdr:rowOff>12700</xdr:rowOff>
    </xdr:from>
    <xdr:to>
      <xdr:col>85</xdr:col>
      <xdr:colOff>177800</xdr:colOff>
      <xdr:row>39</xdr:row>
      <xdr:rowOff>114300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97790</xdr:rowOff>
    </xdr:from>
    <xdr:to>
      <xdr:col>81</xdr:col>
      <xdr:colOff>50800</xdr:colOff>
      <xdr:row>39</xdr:row>
      <xdr:rowOff>99060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4592300" y="67843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15875</xdr:rowOff>
    </xdr:from>
    <xdr:to>
      <xdr:col>81</xdr:col>
      <xdr:colOff>101600</xdr:colOff>
      <xdr:row>39</xdr:row>
      <xdr:rowOff>117475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37</xdr:row>
      <xdr:rowOff>133985</xdr:rowOff>
    </xdr:from>
    <xdr:ext cx="378460" cy="25336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70" y="647763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99060</xdr:rowOff>
    </xdr:from>
    <xdr:to>
      <xdr:col>76</xdr:col>
      <xdr:colOff>114300</xdr:colOff>
      <xdr:row>39</xdr:row>
      <xdr:rowOff>99060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6350</xdr:rowOff>
    </xdr:from>
    <xdr:to>
      <xdr:col>76</xdr:col>
      <xdr:colOff>165100</xdr:colOff>
      <xdr:row>39</xdr:row>
      <xdr:rowOff>107315</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6929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123825</xdr:rowOff>
    </xdr:from>
    <xdr:ext cx="464185" cy="25336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350" y="646747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99060</xdr:rowOff>
    </xdr:from>
    <xdr:to>
      <xdr:col>71</xdr:col>
      <xdr:colOff>177800</xdr:colOff>
      <xdr:row>39</xdr:row>
      <xdr:rowOff>99060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81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165100</xdr:rowOff>
    </xdr:from>
    <xdr:to>
      <xdr:col>72</xdr:col>
      <xdr:colOff>38100</xdr:colOff>
      <xdr:row>39</xdr:row>
      <xdr:rowOff>95250</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112395</xdr:rowOff>
    </xdr:from>
    <xdr:ext cx="464185" cy="25336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350" y="645604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39</xdr:row>
      <xdr:rowOff>27940</xdr:rowOff>
    </xdr:from>
    <xdr:to>
      <xdr:col>67</xdr:col>
      <xdr:colOff>101600</xdr:colOff>
      <xdr:row>39</xdr:row>
      <xdr:rowOff>129540</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71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37</xdr:row>
      <xdr:rowOff>146050</xdr:rowOff>
    </xdr:from>
    <xdr:ext cx="378460" cy="25336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70" y="648970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39</xdr:row>
      <xdr:rowOff>48260</xdr:rowOff>
    </xdr:from>
    <xdr:to>
      <xdr:col>85</xdr:col>
      <xdr:colOff>177800</xdr:colOff>
      <xdr:row>39</xdr:row>
      <xdr:rowOff>149860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162560</xdr:rowOff>
    </xdr:from>
    <xdr:ext cx="249555" cy="259080"/>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77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46990</xdr:rowOff>
    </xdr:from>
    <xdr:to>
      <xdr:col>81</xdr:col>
      <xdr:colOff>101600</xdr:colOff>
      <xdr:row>39</xdr:row>
      <xdr:rowOff>148590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84455</xdr:colOff>
      <xdr:row>39</xdr:row>
      <xdr:rowOff>139700</xdr:rowOff>
    </xdr:from>
    <xdr:ext cx="313690" cy="259080"/>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324455" y="68262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39</xdr:row>
      <xdr:rowOff>48260</xdr:rowOff>
    </xdr:from>
    <xdr:to>
      <xdr:col>76</xdr:col>
      <xdr:colOff>165100</xdr:colOff>
      <xdr:row>39</xdr:row>
      <xdr:rowOff>149860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140970</xdr:rowOff>
    </xdr:from>
    <xdr:ext cx="243840" cy="259080"/>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467840" y="682752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39</xdr:row>
      <xdr:rowOff>48260</xdr:rowOff>
    </xdr:from>
    <xdr:to>
      <xdr:col>72</xdr:col>
      <xdr:colOff>38100</xdr:colOff>
      <xdr:row>39</xdr:row>
      <xdr:rowOff>149860</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140970</xdr:rowOff>
    </xdr:from>
    <xdr:ext cx="243840" cy="259080"/>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78840" y="682752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39</xdr:row>
      <xdr:rowOff>48260</xdr:rowOff>
    </xdr:from>
    <xdr:to>
      <xdr:col>67</xdr:col>
      <xdr:colOff>101600</xdr:colOff>
      <xdr:row>39</xdr:row>
      <xdr:rowOff>149860</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140970</xdr:rowOff>
    </xdr:from>
    <xdr:ext cx="243840" cy="259080"/>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89840" y="682752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4170" cy="219710"/>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3205" cy="25336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080" y="9255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3205" cy="25336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080" y="8112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3840" cy="259080"/>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3840" cy="25908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3840"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3840" cy="259080"/>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3840" cy="259080"/>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3840" cy="259080"/>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3840" cy="259080"/>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3840" cy="259080"/>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32,546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4170" cy="219710"/>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3205" cy="259080"/>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197080" y="13446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336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505" y="12684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89915" cy="259080"/>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370" y="1192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9915" cy="25336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55245</xdr:rowOff>
    </xdr:from>
    <xdr:to>
      <xdr:col>85</xdr:col>
      <xdr:colOff>126365</xdr:colOff>
      <xdr:row>78</xdr:row>
      <xdr:rowOff>93345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056745"/>
          <a:ext cx="127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97790</xdr:rowOff>
    </xdr:from>
    <xdr:ext cx="469900" cy="25336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4708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9,652</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93345</xdr:rowOff>
    </xdr:from>
    <xdr:to>
      <xdr:col>86</xdr:col>
      <xdr:colOff>25400</xdr:colOff>
      <xdr:row>78</xdr:row>
      <xdr:rowOff>93345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466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1905</xdr:rowOff>
    </xdr:from>
    <xdr:ext cx="598805" cy="259080"/>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31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120,647</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55245</xdr:rowOff>
    </xdr:from>
    <xdr:to>
      <xdr:col>86</xdr:col>
      <xdr:colOff>25400</xdr:colOff>
      <xdr:row>70</xdr:row>
      <xdr:rowOff>55245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056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7620</xdr:rowOff>
    </xdr:from>
    <xdr:to>
      <xdr:col>85</xdr:col>
      <xdr:colOff>127000</xdr:colOff>
      <xdr:row>78</xdr:row>
      <xdr:rowOff>34925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338072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76200</xdr:rowOff>
    </xdr:from>
    <xdr:ext cx="534670" cy="25336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93495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35,820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53340</xdr:rowOff>
    </xdr:from>
    <xdr:to>
      <xdr:col>85</xdr:col>
      <xdr:colOff>177800</xdr:colOff>
      <xdr:row>76</xdr:row>
      <xdr:rowOff>154940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34925</xdr:rowOff>
    </xdr:from>
    <xdr:to>
      <xdr:col>81</xdr:col>
      <xdr:colOff>50800</xdr:colOff>
      <xdr:row>78</xdr:row>
      <xdr:rowOff>60325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4592300" y="1340802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49530</xdr:rowOff>
    </xdr:from>
    <xdr:to>
      <xdr:col>81</xdr:col>
      <xdr:colOff>101600</xdr:colOff>
      <xdr:row>76</xdr:row>
      <xdr:rowOff>151130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167640</xdr:rowOff>
    </xdr:from>
    <xdr:ext cx="528955" cy="25336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3965" y="1285494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36,101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60325</xdr:rowOff>
    </xdr:from>
    <xdr:to>
      <xdr:col>76</xdr:col>
      <xdr:colOff>114300</xdr:colOff>
      <xdr:row>78</xdr:row>
      <xdr:rowOff>100330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3703300" y="1343342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59055</xdr:rowOff>
    </xdr:from>
    <xdr:to>
      <xdr:col>76</xdr:col>
      <xdr:colOff>165100</xdr:colOff>
      <xdr:row>76</xdr:row>
      <xdr:rowOff>160655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6350</xdr:rowOff>
    </xdr:from>
    <xdr:ext cx="528955" cy="25336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4965" y="128651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35,362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77470</xdr:rowOff>
    </xdr:from>
    <xdr:to>
      <xdr:col>71</xdr:col>
      <xdr:colOff>177800</xdr:colOff>
      <xdr:row>78</xdr:row>
      <xdr:rowOff>100330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814300" y="1345057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64135</xdr:rowOff>
    </xdr:from>
    <xdr:to>
      <xdr:col>72</xdr:col>
      <xdr:colOff>38100</xdr:colOff>
      <xdr:row>76</xdr:row>
      <xdr:rowOff>166370</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3094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10795</xdr:rowOff>
    </xdr:from>
    <xdr:ext cx="528955" cy="2584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5965" y="1286954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47625</xdr:rowOff>
    </xdr:from>
    <xdr:to>
      <xdr:col>67</xdr:col>
      <xdr:colOff>101600</xdr:colOff>
      <xdr:row>76</xdr:row>
      <xdr:rowOff>149225</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166370</xdr:rowOff>
    </xdr:from>
    <xdr:ext cx="528955" cy="25336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6965" y="128536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36,251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128270</xdr:rowOff>
    </xdr:from>
    <xdr:to>
      <xdr:col>85</xdr:col>
      <xdr:colOff>177800</xdr:colOff>
      <xdr:row>78</xdr:row>
      <xdr:rowOff>58420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33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43180</xdr:rowOff>
    </xdr:from>
    <xdr:ext cx="534670" cy="25336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324483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16,380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155575</xdr:rowOff>
    </xdr:from>
    <xdr:to>
      <xdr:col>81</xdr:col>
      <xdr:colOff>101600</xdr:colOff>
      <xdr:row>78</xdr:row>
      <xdr:rowOff>86360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3357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76835</xdr:rowOff>
    </xdr:from>
    <xdr:ext cx="528955" cy="25336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3965" y="1344993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14,268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9525</xdr:rowOff>
    </xdr:from>
    <xdr:to>
      <xdr:col>76</xdr:col>
      <xdr:colOff>165100</xdr:colOff>
      <xdr:row>78</xdr:row>
      <xdr:rowOff>111125</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38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102235</xdr:rowOff>
    </xdr:from>
    <xdr:ext cx="528955" cy="2584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4965" y="1347533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12,266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49530</xdr:rowOff>
    </xdr:from>
    <xdr:to>
      <xdr:col>72</xdr:col>
      <xdr:colOff>38100</xdr:colOff>
      <xdr:row>78</xdr:row>
      <xdr:rowOff>151130</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78</xdr:row>
      <xdr:rowOff>142240</xdr:rowOff>
    </xdr:from>
    <xdr:ext cx="464185" cy="259080"/>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68350" y="1351534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9,080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26670</xdr:rowOff>
    </xdr:from>
    <xdr:to>
      <xdr:col>67</xdr:col>
      <xdr:colOff>101600</xdr:colOff>
      <xdr:row>78</xdr:row>
      <xdr:rowOff>128270</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119380</xdr:rowOff>
    </xdr:from>
    <xdr:ext cx="528955" cy="259080"/>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6965" y="134924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10,908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4170" cy="219710"/>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3205" cy="259080"/>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080" y="16930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336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505" y="16603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336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505" y="159512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1495" cy="2584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89915" cy="259080"/>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370" y="15297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9915" cy="25336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a:extLst>
            <a:ext uri="{FF2B5EF4-FFF2-40B4-BE49-F238E27FC236}">
              <a16:creationId xmlns:a16="http://schemas.microsoft.com/office/drawing/2014/main" id="{00000000-0008-0000-0600-0000B0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29210</xdr:rowOff>
    </xdr:from>
    <xdr:to>
      <xdr:col>85</xdr:col>
      <xdr:colOff>126365</xdr:colOff>
      <xdr:row>99</xdr:row>
      <xdr:rowOff>64135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6317595" y="15631160"/>
          <a:ext cx="127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67945</xdr:rowOff>
    </xdr:from>
    <xdr:ext cx="469900" cy="258445"/>
    <xdr:sp macro="" textlink="">
      <xdr:nvSpPr>
        <xdr:cNvPr id="690" name="積立金最小値テキスト">
          <a:extLst>
            <a:ext uri="{FF2B5EF4-FFF2-40B4-BE49-F238E27FC236}">
              <a16:creationId xmlns:a16="http://schemas.microsoft.com/office/drawing/2014/main" id="{00000000-0008-0000-0600-0000B2020000}"/>
            </a:ext>
          </a:extLst>
        </xdr:cNvPr>
        <xdr:cNvSpPr txBox="1"/>
      </xdr:nvSpPr>
      <xdr:spPr>
        <a:xfrm>
          <a:off x="16370300" y="170414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2,144</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64135</xdr:rowOff>
    </xdr:from>
    <xdr:to>
      <xdr:col>86</xdr:col>
      <xdr:colOff>25400</xdr:colOff>
      <xdr:row>99</xdr:row>
      <xdr:rowOff>64135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7037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146685</xdr:rowOff>
    </xdr:from>
    <xdr:ext cx="534670" cy="253365"/>
    <xdr:sp macro="" textlink="">
      <xdr:nvSpPr>
        <xdr:cNvPr id="692" name="積立金最大値テキスト">
          <a:extLst>
            <a:ext uri="{FF2B5EF4-FFF2-40B4-BE49-F238E27FC236}">
              <a16:creationId xmlns:a16="http://schemas.microsoft.com/office/drawing/2014/main" id="{00000000-0008-0000-0600-0000B4020000}"/>
            </a:ext>
          </a:extLst>
        </xdr:cNvPr>
        <xdr:cNvSpPr txBox="1"/>
      </xdr:nvSpPr>
      <xdr:spPr>
        <a:xfrm>
          <a:off x="16370300" y="1540573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88,296</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29210</xdr:rowOff>
    </xdr:from>
    <xdr:to>
      <xdr:col>86</xdr:col>
      <xdr:colOff>25400</xdr:colOff>
      <xdr:row>91</xdr:row>
      <xdr:rowOff>29210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5631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13970</xdr:rowOff>
    </xdr:from>
    <xdr:to>
      <xdr:col>85</xdr:col>
      <xdr:colOff>127000</xdr:colOff>
      <xdr:row>98</xdr:row>
      <xdr:rowOff>92075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5481300" y="16816070"/>
          <a:ext cx="8382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42545</xdr:rowOff>
    </xdr:from>
    <xdr:ext cx="534670" cy="253365"/>
    <xdr:sp macro="" textlink="">
      <xdr:nvSpPr>
        <xdr:cNvPr id="695" name="積立金平均値テキスト">
          <a:extLst>
            <a:ext uri="{FF2B5EF4-FFF2-40B4-BE49-F238E27FC236}">
              <a16:creationId xmlns:a16="http://schemas.microsoft.com/office/drawing/2014/main" id="{00000000-0008-0000-0600-0000B7020000}"/>
            </a:ext>
          </a:extLst>
        </xdr:cNvPr>
        <xdr:cNvSpPr txBox="1"/>
      </xdr:nvSpPr>
      <xdr:spPr>
        <a:xfrm>
          <a:off x="16370300" y="1650174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22,732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19685</xdr:rowOff>
    </xdr:from>
    <xdr:to>
      <xdr:col>85</xdr:col>
      <xdr:colOff>177800</xdr:colOff>
      <xdr:row>97</xdr:row>
      <xdr:rowOff>121285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6268700" y="1665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67945</xdr:rowOff>
    </xdr:from>
    <xdr:to>
      <xdr:col>81</xdr:col>
      <xdr:colOff>50800</xdr:colOff>
      <xdr:row>98</xdr:row>
      <xdr:rowOff>92075</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4592300" y="1687004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141605</xdr:rowOff>
    </xdr:from>
    <xdr:to>
      <xdr:col>81</xdr:col>
      <xdr:colOff>101600</xdr:colOff>
      <xdr:row>98</xdr:row>
      <xdr:rowOff>71755</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5430500" y="1677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88265</xdr:rowOff>
    </xdr:from>
    <xdr:ext cx="528955" cy="25336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3965" y="1654746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15,280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67945</xdr:rowOff>
    </xdr:from>
    <xdr:to>
      <xdr:col>76</xdr:col>
      <xdr:colOff>114300</xdr:colOff>
      <xdr:row>98</xdr:row>
      <xdr:rowOff>161925</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3703300" y="16870045"/>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35560</xdr:rowOff>
    </xdr:from>
    <xdr:to>
      <xdr:col>76</xdr:col>
      <xdr:colOff>165100</xdr:colOff>
      <xdr:row>98</xdr:row>
      <xdr:rowOff>137160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4541500" y="1683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128270</xdr:rowOff>
    </xdr:from>
    <xdr:ext cx="528955" cy="25908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4965" y="169303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150495</xdr:rowOff>
    </xdr:from>
    <xdr:to>
      <xdr:col>71</xdr:col>
      <xdr:colOff>177800</xdr:colOff>
      <xdr:row>98</xdr:row>
      <xdr:rowOff>161925</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2814300" y="1695259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43815</xdr:rowOff>
    </xdr:from>
    <xdr:to>
      <xdr:col>72</xdr:col>
      <xdr:colOff>38100</xdr:colOff>
      <xdr:row>98</xdr:row>
      <xdr:rowOff>145415</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3652500" y="1684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161925</xdr:rowOff>
    </xdr:from>
    <xdr:ext cx="528955" cy="25908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5965" y="166211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57150</xdr:rowOff>
    </xdr:from>
    <xdr:to>
      <xdr:col>67</xdr:col>
      <xdr:colOff>101600</xdr:colOff>
      <xdr:row>98</xdr:row>
      <xdr:rowOff>158750</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2763500" y="168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97</xdr:row>
      <xdr:rowOff>3810</xdr:rowOff>
    </xdr:from>
    <xdr:ext cx="464185" cy="259080"/>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350" y="166344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9,942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134620</xdr:rowOff>
    </xdr:from>
    <xdr:to>
      <xdr:col>85</xdr:col>
      <xdr:colOff>177800</xdr:colOff>
      <xdr:row>98</xdr:row>
      <xdr:rowOff>64770</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6268700" y="1676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113030</xdr:rowOff>
    </xdr:from>
    <xdr:ext cx="534670" cy="259080"/>
    <xdr:sp macro="" textlink="">
      <xdr:nvSpPr>
        <xdr:cNvPr id="714" name="積立金該当値テキスト">
          <a:extLst>
            <a:ext uri="{FF2B5EF4-FFF2-40B4-BE49-F238E27FC236}">
              <a16:creationId xmlns:a16="http://schemas.microsoft.com/office/drawing/2014/main" id="{00000000-0008-0000-0600-0000CA020000}"/>
            </a:ext>
          </a:extLst>
        </xdr:cNvPr>
        <xdr:cNvSpPr txBox="1"/>
      </xdr:nvSpPr>
      <xdr:spPr>
        <a:xfrm>
          <a:off x="16370300" y="16743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15,709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41275</xdr:rowOff>
    </xdr:from>
    <xdr:to>
      <xdr:col>81</xdr:col>
      <xdr:colOff>101600</xdr:colOff>
      <xdr:row>98</xdr:row>
      <xdr:rowOff>143510</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5430500" y="16843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133985</xdr:rowOff>
    </xdr:from>
    <xdr:ext cx="528955" cy="25336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213965" y="1693608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10,913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17780</xdr:rowOff>
    </xdr:from>
    <xdr:to>
      <xdr:col>76</xdr:col>
      <xdr:colOff>165100</xdr:colOff>
      <xdr:row>98</xdr:row>
      <xdr:rowOff>118745</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4541500" y="16819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135255</xdr:rowOff>
    </xdr:from>
    <xdr:ext cx="528955" cy="25336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4324965" y="165944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12,402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111125</xdr:rowOff>
    </xdr:from>
    <xdr:to>
      <xdr:col>72</xdr:col>
      <xdr:colOff>38100</xdr:colOff>
      <xdr:row>99</xdr:row>
      <xdr:rowOff>41275</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3652500" y="1691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32385</xdr:rowOff>
    </xdr:from>
    <xdr:ext cx="464185" cy="25336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3468350" y="1700593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99695</xdr:rowOff>
    </xdr:from>
    <xdr:to>
      <xdr:col>67</xdr:col>
      <xdr:colOff>101600</xdr:colOff>
      <xdr:row>99</xdr:row>
      <xdr:rowOff>29845</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2763500" y="1690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20955</xdr:rowOff>
    </xdr:from>
    <xdr:ext cx="464185" cy="25336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2579350" y="1699450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170" cy="219710"/>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249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3205" cy="259080"/>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039080" y="6588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1645" cy="259080"/>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640" y="620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336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505" y="5826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336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505" y="468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120650</xdr:rowOff>
    </xdr:from>
    <xdr:to>
      <xdr:col>116</xdr:col>
      <xdr:colOff>62865</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435600"/>
          <a:ext cx="127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66675</xdr:rowOff>
    </xdr:from>
    <xdr:ext cx="534670" cy="25336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21017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17,006</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120650</xdr:rowOff>
    </xdr:from>
    <xdr:to>
      <xdr:col>116</xdr:col>
      <xdr:colOff>152400</xdr:colOff>
      <xdr:row>31</xdr:row>
      <xdr:rowOff>120650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435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83820</xdr:rowOff>
    </xdr:from>
    <xdr:ext cx="469900" cy="259080"/>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4274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60960</xdr:rowOff>
    </xdr:from>
    <xdr:to>
      <xdr:col>116</xdr:col>
      <xdr:colOff>114300</xdr:colOff>
      <xdr:row>38</xdr:row>
      <xdr:rowOff>162560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69215</xdr:rowOff>
    </xdr:from>
    <xdr:to>
      <xdr:col>112</xdr:col>
      <xdr:colOff>38100</xdr:colOff>
      <xdr:row>38</xdr:row>
      <xdr:rowOff>170815</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15875</xdr:rowOff>
    </xdr:from>
    <xdr:ext cx="464185" cy="259080"/>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350" y="635952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92710</xdr:rowOff>
    </xdr:from>
    <xdr:to>
      <xdr:col>107</xdr:col>
      <xdr:colOff>101600</xdr:colOff>
      <xdr:row>39</xdr:row>
      <xdr:rowOff>22860</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60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40640</xdr:rowOff>
    </xdr:from>
    <xdr:ext cx="378460" cy="25336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5070" y="638429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94615</xdr:rowOff>
    </xdr:from>
    <xdr:to>
      <xdr:col>102</xdr:col>
      <xdr:colOff>165100</xdr:colOff>
      <xdr:row>39</xdr:row>
      <xdr:rowOff>24765</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41275</xdr:rowOff>
    </xdr:from>
    <xdr:ext cx="378460" cy="25336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70" y="638492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97790</xdr:rowOff>
    </xdr:from>
    <xdr:to>
      <xdr:col>98</xdr:col>
      <xdr:colOff>38100</xdr:colOff>
      <xdr:row>39</xdr:row>
      <xdr:rowOff>27305</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61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43815</xdr:rowOff>
    </xdr:from>
    <xdr:ext cx="378460" cy="25336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7070" y="638746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80010</xdr:rowOff>
    </xdr:from>
    <xdr:ext cx="249555" cy="259080"/>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3840" cy="25336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19884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3840" cy="25336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30984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3840" cy="25336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42084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3840" cy="25336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53184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13,912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170" cy="219710"/>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3205" cy="259080"/>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080" y="10017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336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505" y="9255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336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505" y="8112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5080</xdr:rowOff>
    </xdr:from>
    <xdr:to>
      <xdr:col>116</xdr:col>
      <xdr:colOff>62865</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577580"/>
          <a:ext cx="1270" cy="1582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123190</xdr:rowOff>
    </xdr:from>
    <xdr:ext cx="534670" cy="25336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35279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41,529</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5080</xdr:rowOff>
    </xdr:from>
    <xdr:to>
      <xdr:col>116</xdr:col>
      <xdr:colOff>152400</xdr:colOff>
      <xdr:row>50</xdr:row>
      <xdr:rowOff>5080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577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12700</xdr:rowOff>
    </xdr:from>
    <xdr:to>
      <xdr:col>116</xdr:col>
      <xdr:colOff>63500</xdr:colOff>
      <xdr:row>59</xdr:row>
      <xdr:rowOff>12700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1323300" y="101282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101600</xdr:rowOff>
    </xdr:from>
    <xdr:ext cx="469900" cy="259080"/>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8742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78740</xdr:rowOff>
    </xdr:from>
    <xdr:to>
      <xdr:col>116</xdr:col>
      <xdr:colOff>114300</xdr:colOff>
      <xdr:row>59</xdr:row>
      <xdr:rowOff>8890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100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12700</xdr:rowOff>
    </xdr:from>
    <xdr:to>
      <xdr:col>111</xdr:col>
      <xdr:colOff>177800</xdr:colOff>
      <xdr:row>59</xdr:row>
      <xdr:rowOff>12700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0434300" y="101282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59690</xdr:rowOff>
    </xdr:from>
    <xdr:to>
      <xdr:col>112</xdr:col>
      <xdr:colOff>38100</xdr:colOff>
      <xdr:row>58</xdr:row>
      <xdr:rowOff>161290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6350</xdr:rowOff>
    </xdr:from>
    <xdr:ext cx="464185" cy="25336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350" y="977900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12065</xdr:rowOff>
    </xdr:from>
    <xdr:to>
      <xdr:col>107</xdr:col>
      <xdr:colOff>50800</xdr:colOff>
      <xdr:row>59</xdr:row>
      <xdr:rowOff>12700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9545300" y="1012761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72390</xdr:rowOff>
    </xdr:from>
    <xdr:to>
      <xdr:col>107</xdr:col>
      <xdr:colOff>101600</xdr:colOff>
      <xdr:row>59</xdr:row>
      <xdr:rowOff>2540</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100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19050</xdr:rowOff>
    </xdr:from>
    <xdr:ext cx="464185" cy="25336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350" y="979170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11430</xdr:rowOff>
    </xdr:from>
    <xdr:to>
      <xdr:col>102</xdr:col>
      <xdr:colOff>114300</xdr:colOff>
      <xdr:row>59</xdr:row>
      <xdr:rowOff>12065</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656300" y="101269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72390</xdr:rowOff>
    </xdr:from>
    <xdr:to>
      <xdr:col>102</xdr:col>
      <xdr:colOff>165100</xdr:colOff>
      <xdr:row>59</xdr:row>
      <xdr:rowOff>2540</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100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19050</xdr:rowOff>
    </xdr:from>
    <xdr:ext cx="464185" cy="25336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350" y="979170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75565</xdr:rowOff>
    </xdr:from>
    <xdr:to>
      <xdr:col>98</xdr:col>
      <xdr:colOff>38100</xdr:colOff>
      <xdr:row>59</xdr:row>
      <xdr:rowOff>6350</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10019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22225</xdr:rowOff>
    </xdr:from>
    <xdr:ext cx="464185" cy="2584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350" y="979487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133350</xdr:rowOff>
    </xdr:from>
    <xdr:to>
      <xdr:col>116</xdr:col>
      <xdr:colOff>114300</xdr:colOff>
      <xdr:row>59</xdr:row>
      <xdr:rowOff>63500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57150</xdr:rowOff>
    </xdr:from>
    <xdr:ext cx="378460" cy="259080"/>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100012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133350</xdr:rowOff>
    </xdr:from>
    <xdr:to>
      <xdr:col>112</xdr:col>
      <xdr:colOff>38100</xdr:colOff>
      <xdr:row>59</xdr:row>
      <xdr:rowOff>63500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59</xdr:row>
      <xdr:rowOff>54610</xdr:rowOff>
    </xdr:from>
    <xdr:ext cx="378460" cy="25336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134070" y="1017016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133350</xdr:rowOff>
    </xdr:from>
    <xdr:to>
      <xdr:col>107</xdr:col>
      <xdr:colOff>101600</xdr:colOff>
      <xdr:row>59</xdr:row>
      <xdr:rowOff>63500</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54610</xdr:rowOff>
    </xdr:from>
    <xdr:ext cx="378460" cy="25336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245070" y="1017016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132715</xdr:rowOff>
    </xdr:from>
    <xdr:to>
      <xdr:col>102</xdr:col>
      <xdr:colOff>165100</xdr:colOff>
      <xdr:row>59</xdr:row>
      <xdr:rowOff>63500</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10076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59</xdr:row>
      <xdr:rowOff>53975</xdr:rowOff>
    </xdr:from>
    <xdr:ext cx="378460" cy="25336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356070" y="1016952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132080</xdr:rowOff>
    </xdr:from>
    <xdr:to>
      <xdr:col>98</xdr:col>
      <xdr:colOff>38100</xdr:colOff>
      <xdr:row>59</xdr:row>
      <xdr:rowOff>62230</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59</xdr:row>
      <xdr:rowOff>53340</xdr:rowOff>
    </xdr:from>
    <xdr:ext cx="378460" cy="25336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467070" y="1016889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30,101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4170" cy="219710"/>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5336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505" y="13827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336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505" y="13174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336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505" y="125222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22225</xdr:rowOff>
    </xdr:from>
    <xdr:ext cx="531495" cy="2584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38100</xdr:rowOff>
    </xdr:from>
    <xdr:ext cx="531495" cy="259080"/>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5336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505" y="11541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a:extLst>
            <a:ext uri="{FF2B5EF4-FFF2-40B4-BE49-F238E27FC236}">
              <a16:creationId xmlns:a16="http://schemas.microsoft.com/office/drawing/2014/main" id="{00000000-0008-0000-0600-00005E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39370</xdr:rowOff>
    </xdr:from>
    <xdr:to>
      <xdr:col>116</xdr:col>
      <xdr:colOff>62865</xdr:colOff>
      <xdr:row>79</xdr:row>
      <xdr:rowOff>125095</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2159595" y="12212320"/>
          <a:ext cx="1270" cy="1457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128905</xdr:rowOff>
    </xdr:from>
    <xdr:ext cx="534670" cy="259080"/>
    <xdr:sp macro="" textlink="">
      <xdr:nvSpPr>
        <xdr:cNvPr id="864" name="繰出金最小値テキスト">
          <a:extLst>
            <a:ext uri="{FF2B5EF4-FFF2-40B4-BE49-F238E27FC236}">
              <a16:creationId xmlns:a16="http://schemas.microsoft.com/office/drawing/2014/main" id="{00000000-0008-0000-0600-000060030000}"/>
            </a:ext>
          </a:extLst>
        </xdr:cNvPr>
        <xdr:cNvSpPr txBox="1"/>
      </xdr:nvSpPr>
      <xdr:spPr>
        <a:xfrm>
          <a:off x="22212300" y="136734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19,195</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125095</xdr:rowOff>
    </xdr:from>
    <xdr:to>
      <xdr:col>116</xdr:col>
      <xdr:colOff>152400</xdr:colOff>
      <xdr:row>79</xdr:row>
      <xdr:rowOff>125095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3669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157480</xdr:rowOff>
    </xdr:from>
    <xdr:ext cx="534670" cy="253365"/>
    <xdr:sp macro="" textlink="">
      <xdr:nvSpPr>
        <xdr:cNvPr id="866" name="繰出金最大値テキスト">
          <a:extLst>
            <a:ext uri="{FF2B5EF4-FFF2-40B4-BE49-F238E27FC236}">
              <a16:creationId xmlns:a16="http://schemas.microsoft.com/office/drawing/2014/main" id="{00000000-0008-0000-0600-000062030000}"/>
            </a:ext>
          </a:extLst>
        </xdr:cNvPr>
        <xdr:cNvSpPr txBox="1"/>
      </xdr:nvSpPr>
      <xdr:spPr>
        <a:xfrm>
          <a:off x="22212300" y="1198753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63,814</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39370</xdr:rowOff>
    </xdr:from>
    <xdr:to>
      <xdr:col>116</xdr:col>
      <xdr:colOff>152400</xdr:colOff>
      <xdr:row>71</xdr:row>
      <xdr:rowOff>39370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221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144145</xdr:rowOff>
    </xdr:from>
    <xdr:to>
      <xdr:col>116</xdr:col>
      <xdr:colOff>63500</xdr:colOff>
      <xdr:row>79</xdr:row>
      <xdr:rowOff>57785</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1323300" y="13517245"/>
          <a:ext cx="8382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71755</xdr:rowOff>
    </xdr:from>
    <xdr:ext cx="534670" cy="259080"/>
    <xdr:sp macro="" textlink="">
      <xdr:nvSpPr>
        <xdr:cNvPr id="869" name="繰出金平均値テキスト">
          <a:extLst>
            <a:ext uri="{FF2B5EF4-FFF2-40B4-BE49-F238E27FC236}">
              <a16:creationId xmlns:a16="http://schemas.microsoft.com/office/drawing/2014/main" id="{00000000-0008-0000-0600-000065030000}"/>
            </a:ext>
          </a:extLst>
        </xdr:cNvPr>
        <xdr:cNvSpPr txBox="1"/>
      </xdr:nvSpPr>
      <xdr:spPr>
        <a:xfrm>
          <a:off x="22212300" y="129305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35,731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48895</xdr:rowOff>
    </xdr:from>
    <xdr:to>
      <xdr:col>116</xdr:col>
      <xdr:colOff>114300</xdr:colOff>
      <xdr:row>76</xdr:row>
      <xdr:rowOff>150495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21107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59055</xdr:rowOff>
    </xdr:from>
    <xdr:to>
      <xdr:col>111</xdr:col>
      <xdr:colOff>177800</xdr:colOff>
      <xdr:row>78</xdr:row>
      <xdr:rowOff>144145</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0434300" y="13432155"/>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78105</xdr:rowOff>
    </xdr:from>
    <xdr:to>
      <xdr:col>112</xdr:col>
      <xdr:colOff>38100</xdr:colOff>
      <xdr:row>77</xdr:row>
      <xdr:rowOff>8255</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1272500" y="1310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24765</xdr:rowOff>
    </xdr:from>
    <xdr:ext cx="528955" cy="259080"/>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5965" y="128835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34,824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78</xdr:row>
      <xdr:rowOff>59055</xdr:rowOff>
    </xdr:from>
    <xdr:to>
      <xdr:col>107</xdr:col>
      <xdr:colOff>50800</xdr:colOff>
      <xdr:row>78</xdr:row>
      <xdr:rowOff>117475</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19545300" y="1343215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9525</xdr:rowOff>
    </xdr:from>
    <xdr:to>
      <xdr:col>107</xdr:col>
      <xdr:colOff>101600</xdr:colOff>
      <xdr:row>76</xdr:row>
      <xdr:rowOff>111125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0383500" y="130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127635</xdr:rowOff>
    </xdr:from>
    <xdr:ext cx="528955" cy="25908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6965" y="128149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36,930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76</xdr:row>
      <xdr:rowOff>46990</xdr:rowOff>
    </xdr:from>
    <xdr:to>
      <xdr:col>102</xdr:col>
      <xdr:colOff>114300</xdr:colOff>
      <xdr:row>78</xdr:row>
      <xdr:rowOff>117475</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656300" y="13077190"/>
          <a:ext cx="889000" cy="413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147955</xdr:rowOff>
    </xdr:from>
    <xdr:to>
      <xdr:col>102</xdr:col>
      <xdr:colOff>165100</xdr:colOff>
      <xdr:row>76</xdr:row>
      <xdr:rowOff>78105</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9494500" y="1300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94615</xdr:rowOff>
    </xdr:from>
    <xdr:ext cx="528955" cy="259080"/>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7965" y="127819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37,939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125095</xdr:rowOff>
    </xdr:from>
    <xdr:to>
      <xdr:col>98</xdr:col>
      <xdr:colOff>38100</xdr:colOff>
      <xdr:row>76</xdr:row>
      <xdr:rowOff>55245</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8605500" y="129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71755</xdr:rowOff>
    </xdr:from>
    <xdr:ext cx="528955" cy="259080"/>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8965" y="127590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79</xdr:row>
      <xdr:rowOff>6985</xdr:rowOff>
    </xdr:from>
    <xdr:to>
      <xdr:col>116</xdr:col>
      <xdr:colOff>114300</xdr:colOff>
      <xdr:row>79</xdr:row>
      <xdr:rowOff>109220</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2110700" y="135515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93345</xdr:rowOff>
    </xdr:from>
    <xdr:ext cx="534670" cy="259080"/>
    <xdr:sp macro="" textlink="">
      <xdr:nvSpPr>
        <xdr:cNvPr id="888" name="繰出金該当値テキスト">
          <a:extLst>
            <a:ext uri="{FF2B5EF4-FFF2-40B4-BE49-F238E27FC236}">
              <a16:creationId xmlns:a16="http://schemas.microsoft.com/office/drawing/2014/main" id="{00000000-0008-0000-0600-000078030000}"/>
            </a:ext>
          </a:extLst>
        </xdr:cNvPr>
        <xdr:cNvSpPr txBox="1"/>
      </xdr:nvSpPr>
      <xdr:spPr>
        <a:xfrm>
          <a:off x="22212300" y="13466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21,257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78</xdr:row>
      <xdr:rowOff>93345</xdr:rowOff>
    </xdr:from>
    <xdr:to>
      <xdr:col>112</xdr:col>
      <xdr:colOff>38100</xdr:colOff>
      <xdr:row>79</xdr:row>
      <xdr:rowOff>23495</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1272500" y="1346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79</xdr:row>
      <xdr:rowOff>14605</xdr:rowOff>
    </xdr:from>
    <xdr:ext cx="528955" cy="259080"/>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055965" y="135591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23,863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78</xdr:row>
      <xdr:rowOff>8255</xdr:rowOff>
    </xdr:from>
    <xdr:to>
      <xdr:col>107</xdr:col>
      <xdr:colOff>101600</xdr:colOff>
      <xdr:row>78</xdr:row>
      <xdr:rowOff>109855</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0383500" y="133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78</xdr:row>
      <xdr:rowOff>100965</xdr:rowOff>
    </xdr:from>
    <xdr:ext cx="528955" cy="25336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166965" y="1347406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26,475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78</xdr:row>
      <xdr:rowOff>66675</xdr:rowOff>
    </xdr:from>
    <xdr:to>
      <xdr:col>102</xdr:col>
      <xdr:colOff>165100</xdr:colOff>
      <xdr:row>78</xdr:row>
      <xdr:rowOff>168275</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9494500" y="1343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78</xdr:row>
      <xdr:rowOff>159385</xdr:rowOff>
    </xdr:from>
    <xdr:ext cx="528955" cy="2584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277965" y="1353248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24,676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167640</xdr:rowOff>
    </xdr:from>
    <xdr:to>
      <xdr:col>98</xdr:col>
      <xdr:colOff>38100</xdr:colOff>
      <xdr:row>76</xdr:row>
      <xdr:rowOff>97790</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8605500" y="1302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88900</xdr:rowOff>
    </xdr:from>
    <xdr:ext cx="528955" cy="25336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388965" y="131191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37,330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4170" cy="219710"/>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249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3205" cy="25336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080" y="16113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3205" cy="25336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080" y="14970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a:extLst>
            <a:ext uri="{FF2B5EF4-FFF2-40B4-BE49-F238E27FC236}">
              <a16:creationId xmlns:a16="http://schemas.microsoft.com/office/drawing/2014/main" id="{00000000-0008-0000-0600-00008F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13" name="前年度繰上充用金最小値テキスト">
          <a:extLst>
            <a:ext uri="{FF2B5EF4-FFF2-40B4-BE49-F238E27FC236}">
              <a16:creationId xmlns:a16="http://schemas.microsoft.com/office/drawing/2014/main" id="{00000000-0008-0000-0600-000091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15" name="前年度繰上充用金最大値テキスト">
          <a:extLst>
            <a:ext uri="{FF2B5EF4-FFF2-40B4-BE49-F238E27FC236}">
              <a16:creationId xmlns:a16="http://schemas.microsoft.com/office/drawing/2014/main" id="{00000000-0008-0000-0600-000093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18" name="前年度繰上充用金平均値テキスト">
          <a:extLst>
            <a:ext uri="{FF2B5EF4-FFF2-40B4-BE49-F238E27FC236}">
              <a16:creationId xmlns:a16="http://schemas.microsoft.com/office/drawing/2014/main" id="{00000000-0008-0000-0600-000096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3840"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3840"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3840" cy="259080"/>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3840" cy="259080"/>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37" name="前年度繰上充用金該当値テキスト">
          <a:extLst>
            <a:ext uri="{FF2B5EF4-FFF2-40B4-BE49-F238E27FC236}">
              <a16:creationId xmlns:a16="http://schemas.microsoft.com/office/drawing/2014/main" id="{00000000-0008-0000-0600-0000A9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3840" cy="259080"/>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1198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3840" cy="259080"/>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0309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3840" cy="259080"/>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9420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3840" cy="259080"/>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8531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00">
              <a:solidFill>
                <a:sysClr val="windowText" lastClr="000000"/>
              </a:solidFill>
              <a:effectLst/>
              <a:latin typeface="+mn-lt"/>
              <a:ea typeface="+mn-ea"/>
              <a:cs typeface="+mn-cs"/>
            </a:rPr>
            <a:t>人件費は、平成30年度からの消防広域化により消防職員分が減少となったものの、依然として類似団体を上回っています。</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物件費は、大型施設の直営運営により例年平均より高い傾向にあります。指定管理者制度を新たに導入した施設があることから、昨年度と比べ増加しています。</a:t>
          </a:r>
          <a:endParaRPr lang="ja-JP" altLang="ja-JP" sz="1000">
            <a:solidFill>
              <a:srgbClr val="FF0000"/>
            </a:solidFill>
            <a:effectLst/>
          </a:endParaRPr>
        </a:p>
        <a:p>
          <a:pPr eaLnBrk="1" fontAlgn="auto" latinLnBrk="0" hangingPunct="1"/>
          <a:r>
            <a:rPr kumimoji="1" lang="ja-JP" altLang="ja-JP" sz="1000">
              <a:solidFill>
                <a:sysClr val="windowText" lastClr="000000"/>
              </a:solidFill>
              <a:effectLst/>
              <a:latin typeface="+mn-lt"/>
              <a:ea typeface="+mn-ea"/>
              <a:cs typeface="+mn-cs"/>
            </a:rPr>
            <a:t>扶助費は、本市は住民の平均年齢が低い自治体となっており、高齢者福祉関連経費が少ないことなどから、類似団体と比較して小さくなっています。しかし、近年、年少人口の増加</a:t>
          </a:r>
          <a:r>
            <a:rPr kumimoji="1" lang="ja-JP" altLang="en-US" sz="1000">
              <a:solidFill>
                <a:sysClr val="windowText" lastClr="000000"/>
              </a:solidFill>
              <a:effectLst/>
              <a:latin typeface="+mn-lt"/>
              <a:ea typeface="+mn-ea"/>
              <a:cs typeface="+mn-cs"/>
            </a:rPr>
            <a:t>等</a:t>
          </a:r>
          <a:r>
            <a:rPr kumimoji="1" lang="ja-JP" altLang="ja-JP" sz="1000">
              <a:solidFill>
                <a:sysClr val="windowText" lastClr="000000"/>
              </a:solidFill>
              <a:effectLst/>
              <a:latin typeface="+mn-lt"/>
              <a:ea typeface="+mn-ea"/>
              <a:cs typeface="+mn-cs"/>
            </a:rPr>
            <a:t>により子ども医療費、子育て関連経費、障がい者福祉関連経費等が増加傾向にあります。</a:t>
          </a:r>
          <a:endParaRPr lang="ja-JP" altLang="ja-JP" sz="1000">
            <a:solidFill>
              <a:srgbClr val="FF0000"/>
            </a:solidFill>
            <a:effectLst/>
          </a:endParaRPr>
        </a:p>
        <a:p>
          <a:r>
            <a:rPr kumimoji="1" lang="ja-JP" altLang="ja-JP" sz="1000">
              <a:solidFill>
                <a:sysClr val="windowText" lastClr="000000"/>
              </a:solidFill>
              <a:effectLst/>
              <a:latin typeface="+mn-lt"/>
              <a:ea typeface="+mn-ea"/>
              <a:cs typeface="+mn-cs"/>
            </a:rPr>
            <a:t>補助費等は、平成30年度から消防の広域化及び下水道事業の公営企業法適用化に伴い負担金等が増加したことなどから、近年微増傾向にあります。令和3年度の減少は特別定額給付金の給付事業に係る費用の皆減によるものであり、類似団体と同様の減少となっています。</a:t>
          </a:r>
          <a:endParaRPr lang="ja-JP" altLang="ja-JP" sz="1000">
            <a:solidFill>
              <a:srgbClr val="FF0000"/>
            </a:solidFill>
            <a:effectLst/>
          </a:endParaRPr>
        </a:p>
        <a:p>
          <a:r>
            <a:rPr lang="ja-JP" altLang="en-US" sz="1000">
              <a:solidFill>
                <a:sysClr val="windowText" lastClr="000000"/>
              </a:solidFill>
              <a:effectLst/>
            </a:rPr>
            <a:t>普通建設事業費は、令和2年度中に大規模児童福祉施設の整備が完了したことにより令和3年度は大きく減少しました。今後は学校施設等を中心に、既存施設の改修、修繕等を実施していく見込みです。</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公債費は、本市は大規模投資事業の計画的な予算化と特定目的基金の活用により、必要最低限の地方債の借入に努めてきたため、類似団体と比較して小さくなっています。</a:t>
          </a:r>
          <a:endParaRPr kumimoji="1" lang="ja-JP" altLang="en-US" sz="1300">
            <a:solidFill>
              <a:sysClr val="windowText" lastClr="000000"/>
            </a:solidFill>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愛知県長久手市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60,517
59,523
21.55
23,582,866
22,275,527
1,155,224
12,560,758
10,705,083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-0.7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336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336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170" cy="21971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1645" cy="25336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168910</xdr:rowOff>
    </xdr:from>
    <xdr:ext cx="461645" cy="25336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125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61645" cy="25336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0553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111760</xdr:rowOff>
    </xdr:from>
    <xdr:ext cx="461645" cy="25336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5981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168910</xdr:rowOff>
    </xdr:from>
    <xdr:ext cx="461645" cy="25336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1409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1645" cy="25336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640" y="4683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98425</xdr:rowOff>
    </xdr:from>
    <xdr:to>
      <xdr:col>24</xdr:col>
      <xdr:colOff>62865</xdr:colOff>
      <xdr:row>37</xdr:row>
      <xdr:rowOff>124460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375"/>
          <a:ext cx="1270" cy="1054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128270</xdr:rowOff>
    </xdr:from>
    <xdr:ext cx="469900" cy="259080"/>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2,409</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124460</xdr:rowOff>
    </xdr:from>
    <xdr:to>
      <xdr:col>24</xdr:col>
      <xdr:colOff>152400</xdr:colOff>
      <xdr:row>37</xdr:row>
      <xdr:rowOff>124460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8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45085</xdr:rowOff>
    </xdr:from>
    <xdr:ext cx="469900" cy="2584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5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4,715</a:t>
          </a:r>
          <a:endParaRPr kumimoji="1" lang="ja-JP" altLang="en-US" sz="1000" b="1">
            <a:latin typeface="ＭＳ Ｐゴシック"/>
          </a:endParaRPr>
        </a:p>
      </xdr:txBody>
    </xdr:sp>
    <xdr:clientData/>
  </xdr:oneCellAnchor>
  <xdr:twoCellAnchor>
    <xdr:from>
      <xdr:col>23</xdr:col>
      <xdr:colOff>165100</xdr:colOff>
      <xdr:row>31</xdr:row>
      <xdr:rowOff>98425</xdr:rowOff>
    </xdr:from>
    <xdr:to>
      <xdr:col>24</xdr:col>
      <xdr:colOff>152400</xdr:colOff>
      <xdr:row>31</xdr:row>
      <xdr:rowOff>98425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52070</xdr:rowOff>
    </xdr:from>
    <xdr:to>
      <xdr:col>24</xdr:col>
      <xdr:colOff>63500</xdr:colOff>
      <xdr:row>35</xdr:row>
      <xdr:rowOff>61595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5282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166370</xdr:rowOff>
    </xdr:from>
    <xdr:ext cx="469900" cy="25336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9567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3,284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16510</xdr:rowOff>
    </xdr:from>
    <xdr:to>
      <xdr:col>24</xdr:col>
      <xdr:colOff>114300</xdr:colOff>
      <xdr:row>35</xdr:row>
      <xdr:rowOff>118110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61595</xdr:rowOff>
    </xdr:from>
    <xdr:to>
      <xdr:col>19</xdr:col>
      <xdr:colOff>177800</xdr:colOff>
      <xdr:row>35</xdr:row>
      <xdr:rowOff>127000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06234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36830</xdr:rowOff>
    </xdr:from>
    <xdr:to>
      <xdr:col>20</xdr:col>
      <xdr:colOff>38100</xdr:colOff>
      <xdr:row>35</xdr:row>
      <xdr:rowOff>138430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129540</xdr:rowOff>
    </xdr:from>
    <xdr:ext cx="464185" cy="259080"/>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350" y="613029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61595</xdr:rowOff>
    </xdr:from>
    <xdr:to>
      <xdr:col>15</xdr:col>
      <xdr:colOff>50800</xdr:colOff>
      <xdr:row>35</xdr:row>
      <xdr:rowOff>127000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06234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27940</xdr:rowOff>
    </xdr:from>
    <xdr:to>
      <xdr:col>15</xdr:col>
      <xdr:colOff>101600</xdr:colOff>
      <xdr:row>35</xdr:row>
      <xdr:rowOff>129540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146050</xdr:rowOff>
    </xdr:from>
    <xdr:ext cx="464185" cy="25336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350" y="580390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61595</xdr:rowOff>
    </xdr:from>
    <xdr:to>
      <xdr:col>10</xdr:col>
      <xdr:colOff>114300</xdr:colOff>
      <xdr:row>35</xdr:row>
      <xdr:rowOff>66040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06234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1270</xdr:rowOff>
    </xdr:from>
    <xdr:to>
      <xdr:col>10</xdr:col>
      <xdr:colOff>165100</xdr:colOff>
      <xdr:row>35</xdr:row>
      <xdr:rowOff>102870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119380</xdr:rowOff>
    </xdr:from>
    <xdr:ext cx="464185" cy="259080"/>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350" y="577723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166370</xdr:rowOff>
    </xdr:from>
    <xdr:to>
      <xdr:col>6</xdr:col>
      <xdr:colOff>38100</xdr:colOff>
      <xdr:row>35</xdr:row>
      <xdr:rowOff>96520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113030</xdr:rowOff>
    </xdr:from>
    <xdr:ext cx="464185" cy="25908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350" y="577088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1270</xdr:rowOff>
    </xdr:from>
    <xdr:to>
      <xdr:col>24</xdr:col>
      <xdr:colOff>114300</xdr:colOff>
      <xdr:row>35</xdr:row>
      <xdr:rowOff>102870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24765</xdr:rowOff>
    </xdr:from>
    <xdr:ext cx="469900" cy="259080"/>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540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10795</xdr:rowOff>
    </xdr:from>
    <xdr:to>
      <xdr:col>20</xdr:col>
      <xdr:colOff>38100</xdr:colOff>
      <xdr:row>35</xdr:row>
      <xdr:rowOff>112395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1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128905</xdr:rowOff>
    </xdr:from>
    <xdr:ext cx="464185" cy="259080"/>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350" y="57867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76200</xdr:rowOff>
    </xdr:from>
    <xdr:to>
      <xdr:col>15</xdr:col>
      <xdr:colOff>101600</xdr:colOff>
      <xdr:row>36</xdr:row>
      <xdr:rowOff>6350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168910</xdr:rowOff>
    </xdr:from>
    <xdr:ext cx="464185" cy="25336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350" y="616966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10795</xdr:rowOff>
    </xdr:from>
    <xdr:to>
      <xdr:col>10</xdr:col>
      <xdr:colOff>165100</xdr:colOff>
      <xdr:row>35</xdr:row>
      <xdr:rowOff>112395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1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103505</xdr:rowOff>
    </xdr:from>
    <xdr:ext cx="464185" cy="25908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350" y="61042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15240</xdr:rowOff>
    </xdr:from>
    <xdr:to>
      <xdr:col>6</xdr:col>
      <xdr:colOff>38100</xdr:colOff>
      <xdr:row>35</xdr:row>
      <xdr:rowOff>116840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1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107950</xdr:rowOff>
    </xdr:from>
    <xdr:ext cx="464185" cy="25908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350" y="610870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43,836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170" cy="219710"/>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3205" cy="25336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080" y="9941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89915" cy="25336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370" y="94843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89915" cy="25336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027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89915" cy="25336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8569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9915" cy="25336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40640</xdr:rowOff>
    </xdr:from>
    <xdr:to>
      <xdr:col>24</xdr:col>
      <xdr:colOff>62865</xdr:colOff>
      <xdr:row>57</xdr:row>
      <xdr:rowOff>156845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6040"/>
          <a:ext cx="1270" cy="973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160655</xdr:rowOff>
    </xdr:from>
    <xdr:ext cx="534670" cy="259080"/>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33,744</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156845</xdr:rowOff>
    </xdr:from>
    <xdr:to>
      <xdr:col>24</xdr:col>
      <xdr:colOff>152400</xdr:colOff>
      <xdr:row>57</xdr:row>
      <xdr:rowOff>156845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158115</xdr:rowOff>
    </xdr:from>
    <xdr:ext cx="598805" cy="25336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61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246,845</a:t>
          </a:r>
          <a:endParaRPr kumimoji="1" lang="ja-JP" altLang="en-US" sz="1000" b="1">
            <a:latin typeface="ＭＳ Ｐゴシック"/>
          </a:endParaRPr>
        </a:p>
      </xdr:txBody>
    </xdr:sp>
    <xdr:clientData/>
  </xdr:oneCellAnchor>
  <xdr:twoCellAnchor>
    <xdr:from>
      <xdr:col>23</xdr:col>
      <xdr:colOff>165100</xdr:colOff>
      <xdr:row>52</xdr:row>
      <xdr:rowOff>40640</xdr:rowOff>
    </xdr:from>
    <xdr:to>
      <xdr:col>24</xdr:col>
      <xdr:colOff>152400</xdr:colOff>
      <xdr:row>52</xdr:row>
      <xdr:rowOff>40640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6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125095</xdr:rowOff>
    </xdr:from>
    <xdr:to>
      <xdr:col>24</xdr:col>
      <xdr:colOff>63500</xdr:colOff>
      <xdr:row>57</xdr:row>
      <xdr:rowOff>55245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383395"/>
          <a:ext cx="838200" cy="444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146050</xdr:rowOff>
    </xdr:from>
    <xdr:ext cx="534670" cy="25336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57580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67,441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123190</xdr:rowOff>
    </xdr:from>
    <xdr:to>
      <xdr:col>24</xdr:col>
      <xdr:colOff>114300</xdr:colOff>
      <xdr:row>57</xdr:row>
      <xdr:rowOff>53340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125095</xdr:rowOff>
    </xdr:from>
    <xdr:to>
      <xdr:col>19</xdr:col>
      <xdr:colOff>177800</xdr:colOff>
      <xdr:row>57</xdr:row>
      <xdr:rowOff>83185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383395"/>
          <a:ext cx="889000" cy="472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58420</xdr:rowOff>
    </xdr:from>
    <xdr:to>
      <xdr:col>20</xdr:col>
      <xdr:colOff>38100</xdr:colOff>
      <xdr:row>54</xdr:row>
      <xdr:rowOff>160020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1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53</xdr:row>
      <xdr:rowOff>5080</xdr:rowOff>
    </xdr:from>
    <xdr:ext cx="593090" cy="259080"/>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580" y="909193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156,726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83185</xdr:rowOff>
    </xdr:from>
    <xdr:to>
      <xdr:col>15</xdr:col>
      <xdr:colOff>50800</xdr:colOff>
      <xdr:row>57</xdr:row>
      <xdr:rowOff>111125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85583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27940</xdr:rowOff>
    </xdr:from>
    <xdr:to>
      <xdr:col>15</xdr:col>
      <xdr:colOff>101600</xdr:colOff>
      <xdr:row>57</xdr:row>
      <xdr:rowOff>129540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146050</xdr:rowOff>
    </xdr:from>
    <xdr:ext cx="528955" cy="25336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0965" y="95758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111125</xdr:rowOff>
    </xdr:from>
    <xdr:to>
      <xdr:col>10</xdr:col>
      <xdr:colOff>114300</xdr:colOff>
      <xdr:row>57</xdr:row>
      <xdr:rowOff>111125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8837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46990</xdr:rowOff>
    </xdr:from>
    <xdr:to>
      <xdr:col>10</xdr:col>
      <xdr:colOff>165100</xdr:colOff>
      <xdr:row>57</xdr:row>
      <xdr:rowOff>148590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165100</xdr:rowOff>
    </xdr:from>
    <xdr:ext cx="528955" cy="259080"/>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1965" y="95948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38100</xdr:rowOff>
    </xdr:from>
    <xdr:to>
      <xdr:col>6</xdr:col>
      <xdr:colOff>38100</xdr:colOff>
      <xdr:row>57</xdr:row>
      <xdr:rowOff>139700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156210</xdr:rowOff>
    </xdr:from>
    <xdr:ext cx="528955" cy="25336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2965" y="958596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48,673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4445</xdr:rowOff>
    </xdr:from>
    <xdr:to>
      <xdr:col>24</xdr:col>
      <xdr:colOff>114300</xdr:colOff>
      <xdr:row>57</xdr:row>
      <xdr:rowOff>106045</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7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101600</xdr:rowOff>
    </xdr:from>
    <xdr:ext cx="534670" cy="259080"/>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02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55,906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54</xdr:row>
      <xdr:rowOff>74930</xdr:rowOff>
    </xdr:from>
    <xdr:to>
      <xdr:col>20</xdr:col>
      <xdr:colOff>38100</xdr:colOff>
      <xdr:row>55</xdr:row>
      <xdr:rowOff>4445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333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54</xdr:row>
      <xdr:rowOff>167005</xdr:rowOff>
    </xdr:from>
    <xdr:ext cx="593090" cy="25336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580" y="942530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153,254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32385</xdr:rowOff>
    </xdr:from>
    <xdr:to>
      <xdr:col>15</xdr:col>
      <xdr:colOff>101600</xdr:colOff>
      <xdr:row>57</xdr:row>
      <xdr:rowOff>133985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0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125095</xdr:rowOff>
    </xdr:from>
    <xdr:ext cx="528955" cy="2584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0965" y="989774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49,830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60325</xdr:rowOff>
    </xdr:from>
    <xdr:to>
      <xdr:col>10</xdr:col>
      <xdr:colOff>165100</xdr:colOff>
      <xdr:row>57</xdr:row>
      <xdr:rowOff>161925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3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153035</xdr:rowOff>
    </xdr:from>
    <xdr:ext cx="528955" cy="25908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1965" y="99256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43,808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60325</xdr:rowOff>
    </xdr:from>
    <xdr:to>
      <xdr:col>6</xdr:col>
      <xdr:colOff>38100</xdr:colOff>
      <xdr:row>57</xdr:row>
      <xdr:rowOff>161925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3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153035</xdr:rowOff>
    </xdr:from>
    <xdr:ext cx="528955" cy="259080"/>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2965" y="99256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43,760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182,678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170" cy="219710"/>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336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505" y="13827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89915" cy="259080"/>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370" y="13446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89915" cy="259080"/>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370" y="13065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89915" cy="25336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370" y="12684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89915" cy="25908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230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89915" cy="25908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192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9915" cy="25336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144780</xdr:rowOff>
    </xdr:from>
    <xdr:to>
      <xdr:col>24</xdr:col>
      <xdr:colOff>62865</xdr:colOff>
      <xdr:row>77</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46280"/>
          <a:ext cx="1270" cy="1118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67310</xdr:rowOff>
    </xdr:from>
    <xdr:ext cx="598805" cy="259080"/>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2689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142,486</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63500</xdr:rowOff>
    </xdr:from>
    <xdr:to>
      <xdr:col>24</xdr:col>
      <xdr:colOff>152400</xdr:colOff>
      <xdr:row>77</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265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92075</xdr:rowOff>
    </xdr:from>
    <xdr:ext cx="598805" cy="259080"/>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221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289,293</a:t>
          </a:r>
          <a:endParaRPr kumimoji="1" lang="ja-JP" altLang="en-US" sz="1000" b="1">
            <a:latin typeface="ＭＳ Ｐゴシック"/>
          </a:endParaRPr>
        </a:p>
      </xdr:txBody>
    </xdr:sp>
    <xdr:clientData/>
  </xdr:oneCellAnchor>
  <xdr:twoCellAnchor>
    <xdr:from>
      <xdr:col>23</xdr:col>
      <xdr:colOff>165100</xdr:colOff>
      <xdr:row>70</xdr:row>
      <xdr:rowOff>144780</xdr:rowOff>
    </xdr:from>
    <xdr:to>
      <xdr:col>24</xdr:col>
      <xdr:colOff>152400</xdr:colOff>
      <xdr:row>70</xdr:row>
      <xdr:rowOff>144780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46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91440</xdr:rowOff>
    </xdr:from>
    <xdr:to>
      <xdr:col>24</xdr:col>
      <xdr:colOff>63500</xdr:colOff>
      <xdr:row>76</xdr:row>
      <xdr:rowOff>169545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121640"/>
          <a:ext cx="8382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33020</xdr:rowOff>
    </xdr:from>
    <xdr:ext cx="598805" cy="259080"/>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7203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187,816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10160</xdr:rowOff>
    </xdr:from>
    <xdr:to>
      <xdr:col>24</xdr:col>
      <xdr:colOff>114300</xdr:colOff>
      <xdr:row>75</xdr:row>
      <xdr:rowOff>111760</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286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169545</xdr:rowOff>
    </xdr:from>
    <xdr:to>
      <xdr:col>19</xdr:col>
      <xdr:colOff>177800</xdr:colOff>
      <xdr:row>77</xdr:row>
      <xdr:rowOff>87630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199745"/>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46990</xdr:rowOff>
    </xdr:from>
    <xdr:to>
      <xdr:col>20</xdr:col>
      <xdr:colOff>38100</xdr:colOff>
      <xdr:row>76</xdr:row>
      <xdr:rowOff>148590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165100</xdr:rowOff>
    </xdr:from>
    <xdr:ext cx="593090" cy="259080"/>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580" y="1285240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160,509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87630</xdr:rowOff>
    </xdr:from>
    <xdr:to>
      <xdr:col>15</xdr:col>
      <xdr:colOff>50800</xdr:colOff>
      <xdr:row>78</xdr:row>
      <xdr:rowOff>635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289280"/>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104140</xdr:rowOff>
    </xdr:from>
    <xdr:to>
      <xdr:col>15</xdr:col>
      <xdr:colOff>101600</xdr:colOff>
      <xdr:row>77</xdr:row>
      <xdr:rowOff>34290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3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50800</xdr:rowOff>
    </xdr:from>
    <xdr:ext cx="593090" cy="259080"/>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580" y="129095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153,015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635</xdr:rowOff>
    </xdr:from>
    <xdr:to>
      <xdr:col>10</xdr:col>
      <xdr:colOff>114300</xdr:colOff>
      <xdr:row>78</xdr:row>
      <xdr:rowOff>74930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373735"/>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147955</xdr:rowOff>
    </xdr:from>
    <xdr:to>
      <xdr:col>10</xdr:col>
      <xdr:colOff>165100</xdr:colOff>
      <xdr:row>77</xdr:row>
      <xdr:rowOff>78105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7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94615</xdr:rowOff>
    </xdr:from>
    <xdr:ext cx="593090" cy="259080"/>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580" y="1295336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147,288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151130</xdr:rowOff>
    </xdr:from>
    <xdr:to>
      <xdr:col>6</xdr:col>
      <xdr:colOff>38100</xdr:colOff>
      <xdr:row>77</xdr:row>
      <xdr:rowOff>81280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97790</xdr:rowOff>
    </xdr:from>
    <xdr:ext cx="593090" cy="25336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580" y="1295654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146,867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76</xdr:row>
      <xdr:rowOff>40640</xdr:rowOff>
    </xdr:from>
    <xdr:to>
      <xdr:col>24</xdr:col>
      <xdr:colOff>114300</xdr:colOff>
      <xdr:row>76</xdr:row>
      <xdr:rowOff>142240</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07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19050</xdr:rowOff>
    </xdr:from>
    <xdr:ext cx="598805" cy="25336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04925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161,326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118745</xdr:rowOff>
    </xdr:from>
    <xdr:to>
      <xdr:col>20</xdr:col>
      <xdr:colOff>38100</xdr:colOff>
      <xdr:row>77</xdr:row>
      <xdr:rowOff>48895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14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40640</xdr:rowOff>
    </xdr:from>
    <xdr:ext cx="593090" cy="25336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580" y="1324229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151,080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36830</xdr:rowOff>
    </xdr:from>
    <xdr:to>
      <xdr:col>15</xdr:col>
      <xdr:colOff>101600</xdr:colOff>
      <xdr:row>77</xdr:row>
      <xdr:rowOff>138430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23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129540</xdr:rowOff>
    </xdr:from>
    <xdr:ext cx="593090" cy="259080"/>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580" y="1333119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139,372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121285</xdr:rowOff>
    </xdr:from>
    <xdr:to>
      <xdr:col>10</xdr:col>
      <xdr:colOff>165100</xdr:colOff>
      <xdr:row>78</xdr:row>
      <xdr:rowOff>52070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322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42545</xdr:rowOff>
    </xdr:from>
    <xdr:ext cx="593090" cy="25336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580" y="1341564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128,278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24130</xdr:rowOff>
    </xdr:from>
    <xdr:to>
      <xdr:col>6</xdr:col>
      <xdr:colOff>38100</xdr:colOff>
      <xdr:row>78</xdr:row>
      <xdr:rowOff>125730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39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116840</xdr:rowOff>
    </xdr:from>
    <xdr:ext cx="593090" cy="25908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580" y="1348994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118,485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46,501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170" cy="219710"/>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99060</xdr:rowOff>
    </xdr:from>
    <xdr:to>
      <xdr:col>28</xdr:col>
      <xdr:colOff>114300</xdr:colOff>
      <xdr:row>99</xdr:row>
      <xdr:rowOff>99060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128270</xdr:rowOff>
    </xdr:from>
    <xdr:ext cx="243205" cy="259080"/>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080" y="16930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336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505" y="16603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336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505" y="159512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89915" cy="2584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370" y="15624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89915" cy="259080"/>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370" y="15297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9915" cy="25336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635</xdr:rowOff>
    </xdr:from>
    <xdr:to>
      <xdr:col>24</xdr:col>
      <xdr:colOff>62865</xdr:colOff>
      <xdr:row>98</xdr:row>
      <xdr:rowOff>6985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602585"/>
          <a:ext cx="1270" cy="1206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10795</xdr:rowOff>
    </xdr:from>
    <xdr:ext cx="534670" cy="2584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28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24,188</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6985</xdr:rowOff>
    </xdr:from>
    <xdr:to>
      <xdr:col>24</xdr:col>
      <xdr:colOff>152400</xdr:colOff>
      <xdr:row>98</xdr:row>
      <xdr:rowOff>6985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09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118745</xdr:rowOff>
    </xdr:from>
    <xdr:ext cx="598805" cy="259080"/>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777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135,019</a:t>
          </a:r>
          <a:endParaRPr kumimoji="1" lang="ja-JP" altLang="en-US" sz="1000" b="1">
            <a:latin typeface="ＭＳ Ｐゴシック"/>
          </a:endParaRPr>
        </a:p>
      </xdr:txBody>
    </xdr:sp>
    <xdr:clientData/>
  </xdr:oneCellAnchor>
  <xdr:twoCellAnchor>
    <xdr:from>
      <xdr:col>23</xdr:col>
      <xdr:colOff>165100</xdr:colOff>
      <xdr:row>91</xdr:row>
      <xdr:rowOff>635</xdr:rowOff>
    </xdr:from>
    <xdr:to>
      <xdr:col>24</xdr:col>
      <xdr:colOff>152400</xdr:colOff>
      <xdr:row>91</xdr:row>
      <xdr:rowOff>635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602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71120</xdr:rowOff>
    </xdr:from>
    <xdr:to>
      <xdr:col>24</xdr:col>
      <xdr:colOff>63500</xdr:colOff>
      <xdr:row>97</xdr:row>
      <xdr:rowOff>153035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01770"/>
          <a:ext cx="8382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111760</xdr:rowOff>
    </xdr:from>
    <xdr:ext cx="534670" cy="25336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9951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43,475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88900</xdr:rowOff>
    </xdr:from>
    <xdr:to>
      <xdr:col>24</xdr:col>
      <xdr:colOff>114300</xdr:colOff>
      <xdr:row>97</xdr:row>
      <xdr:rowOff>19050</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153035</xdr:rowOff>
    </xdr:from>
    <xdr:to>
      <xdr:col>19</xdr:col>
      <xdr:colOff>177800</xdr:colOff>
      <xdr:row>98</xdr:row>
      <xdr:rowOff>20955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8368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3175</xdr:rowOff>
    </xdr:from>
    <xdr:to>
      <xdr:col>20</xdr:col>
      <xdr:colOff>38100</xdr:colOff>
      <xdr:row>97</xdr:row>
      <xdr:rowOff>104775</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3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121285</xdr:rowOff>
    </xdr:from>
    <xdr:ext cx="528955" cy="25336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29965" y="1640903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35,637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20955</xdr:rowOff>
    </xdr:from>
    <xdr:to>
      <xdr:col>15</xdr:col>
      <xdr:colOff>50800</xdr:colOff>
      <xdr:row>98</xdr:row>
      <xdr:rowOff>40640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82305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38100</xdr:rowOff>
    </xdr:from>
    <xdr:to>
      <xdr:col>15</xdr:col>
      <xdr:colOff>101600</xdr:colOff>
      <xdr:row>97</xdr:row>
      <xdr:rowOff>139700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156210</xdr:rowOff>
    </xdr:from>
    <xdr:ext cx="528955" cy="25336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0965" y="1644396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24765</xdr:rowOff>
    </xdr:from>
    <xdr:to>
      <xdr:col>10</xdr:col>
      <xdr:colOff>114300</xdr:colOff>
      <xdr:row>98</xdr:row>
      <xdr:rowOff>40640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82686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50165</xdr:rowOff>
    </xdr:from>
    <xdr:to>
      <xdr:col>10</xdr:col>
      <xdr:colOff>165100</xdr:colOff>
      <xdr:row>97</xdr:row>
      <xdr:rowOff>151765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168275</xdr:rowOff>
    </xdr:from>
    <xdr:ext cx="528955" cy="25336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1965" y="1645602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31,326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27940</xdr:rowOff>
    </xdr:from>
    <xdr:to>
      <xdr:col>6</xdr:col>
      <xdr:colOff>38100</xdr:colOff>
      <xdr:row>97</xdr:row>
      <xdr:rowOff>129540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5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146050</xdr:rowOff>
    </xdr:from>
    <xdr:ext cx="528955" cy="25336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2965" y="164338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33,367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97</xdr:row>
      <xdr:rowOff>20320</xdr:rowOff>
    </xdr:from>
    <xdr:to>
      <xdr:col>24</xdr:col>
      <xdr:colOff>114300</xdr:colOff>
      <xdr:row>97</xdr:row>
      <xdr:rowOff>121920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5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106680</xdr:rowOff>
    </xdr:from>
    <xdr:ext cx="534670" cy="259080"/>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65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34,068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102235</xdr:rowOff>
    </xdr:from>
    <xdr:to>
      <xdr:col>20</xdr:col>
      <xdr:colOff>38100</xdr:colOff>
      <xdr:row>98</xdr:row>
      <xdr:rowOff>32385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3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23495</xdr:rowOff>
    </xdr:from>
    <xdr:ext cx="528955"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29965" y="168255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141605</xdr:rowOff>
    </xdr:from>
    <xdr:to>
      <xdr:col>15</xdr:col>
      <xdr:colOff>101600</xdr:colOff>
      <xdr:row>98</xdr:row>
      <xdr:rowOff>71755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7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63500</xdr:rowOff>
    </xdr:from>
    <xdr:ext cx="528955" cy="25336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0965" y="168656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22,906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161290</xdr:rowOff>
    </xdr:from>
    <xdr:to>
      <xdr:col>10</xdr:col>
      <xdr:colOff>165100</xdr:colOff>
      <xdr:row>98</xdr:row>
      <xdr:rowOff>91440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9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82550</xdr:rowOff>
    </xdr:from>
    <xdr:ext cx="528955" cy="259080"/>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1965" y="168846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21,124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145415</xdr:rowOff>
    </xdr:from>
    <xdr:to>
      <xdr:col>6</xdr:col>
      <xdr:colOff>38100</xdr:colOff>
      <xdr:row>98</xdr:row>
      <xdr:rowOff>75565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7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66675</xdr:rowOff>
    </xdr:from>
    <xdr:ext cx="528955" cy="25336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2965" y="1686877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22,552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4170" cy="219710"/>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3205" cy="259080"/>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080" y="6588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1645" cy="259080"/>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640" y="620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61645" cy="25336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640" y="5826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61645" cy="259080"/>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640" y="5445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61645" cy="259080"/>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640" y="5064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1645" cy="25336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640" y="4683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135255</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78755"/>
          <a:ext cx="127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81915</xdr:rowOff>
    </xdr:from>
    <xdr:ext cx="469900" cy="259080"/>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539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3,812</a:t>
          </a:r>
          <a:endParaRPr kumimoji="1" lang="ja-JP" altLang="en-US" sz="1000" b="1">
            <a:latin typeface="ＭＳ Ｐゴシック"/>
          </a:endParaRPr>
        </a:p>
      </xdr:txBody>
    </xdr:sp>
    <xdr:clientData/>
  </xdr:oneCellAnchor>
  <xdr:twoCellAnchor>
    <xdr:from>
      <xdr:col>54</xdr:col>
      <xdr:colOff>101600</xdr:colOff>
      <xdr:row>30</xdr:row>
      <xdr:rowOff>135255</xdr:rowOff>
    </xdr:from>
    <xdr:to>
      <xdr:col>55</xdr:col>
      <xdr:colOff>88900</xdr:colOff>
      <xdr:row>30</xdr:row>
      <xdr:rowOff>135255</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78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13335</xdr:rowOff>
    </xdr:from>
    <xdr:to>
      <xdr:col>55</xdr:col>
      <xdr:colOff>0</xdr:colOff>
      <xdr:row>38</xdr:row>
      <xdr:rowOff>20320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52843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134620</xdr:rowOff>
    </xdr:from>
    <xdr:ext cx="378460" cy="25336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06820"/>
          <a:ext cx="3784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15240</xdr:rowOff>
    </xdr:from>
    <xdr:to>
      <xdr:col>50</xdr:col>
      <xdr:colOff>114300</xdr:colOff>
      <xdr:row>38</xdr:row>
      <xdr:rowOff>20320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53034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99695</xdr:rowOff>
    </xdr:from>
    <xdr:to>
      <xdr:col>50</xdr:col>
      <xdr:colOff>165100</xdr:colOff>
      <xdr:row>38</xdr:row>
      <xdr:rowOff>29845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46355</xdr:rowOff>
    </xdr:from>
    <xdr:ext cx="378460" cy="259080"/>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70" y="62185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15240</xdr:rowOff>
    </xdr:from>
    <xdr:to>
      <xdr:col>45</xdr:col>
      <xdr:colOff>177800</xdr:colOff>
      <xdr:row>38</xdr:row>
      <xdr:rowOff>17780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5303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99695</xdr:rowOff>
    </xdr:from>
    <xdr:to>
      <xdr:col>46</xdr:col>
      <xdr:colOff>38100</xdr:colOff>
      <xdr:row>38</xdr:row>
      <xdr:rowOff>29845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46355</xdr:rowOff>
    </xdr:from>
    <xdr:ext cx="378460" cy="259080"/>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70" y="62185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17780</xdr:rowOff>
    </xdr:from>
    <xdr:to>
      <xdr:col>41</xdr:col>
      <xdr:colOff>50800</xdr:colOff>
      <xdr:row>38</xdr:row>
      <xdr:rowOff>19685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5328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97790</xdr:rowOff>
    </xdr:from>
    <xdr:to>
      <xdr:col>41</xdr:col>
      <xdr:colOff>101600</xdr:colOff>
      <xdr:row>38</xdr:row>
      <xdr:rowOff>27305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43815</xdr:rowOff>
    </xdr:from>
    <xdr:ext cx="378460" cy="25336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70" y="621601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59055</xdr:rowOff>
    </xdr:from>
    <xdr:to>
      <xdr:col>36</xdr:col>
      <xdr:colOff>165100</xdr:colOff>
      <xdr:row>37</xdr:row>
      <xdr:rowOff>160655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0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6350</xdr:rowOff>
    </xdr:from>
    <xdr:ext cx="378460" cy="25336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70" y="617855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133985</xdr:rowOff>
    </xdr:from>
    <xdr:to>
      <xdr:col>55</xdr:col>
      <xdr:colOff>50800</xdr:colOff>
      <xdr:row>38</xdr:row>
      <xdr:rowOff>64135</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112395</xdr:rowOff>
    </xdr:from>
    <xdr:ext cx="378460" cy="25336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45604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140970</xdr:rowOff>
    </xdr:from>
    <xdr:to>
      <xdr:col>50</xdr:col>
      <xdr:colOff>165100</xdr:colOff>
      <xdr:row>38</xdr:row>
      <xdr:rowOff>71120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62230</xdr:rowOff>
    </xdr:from>
    <xdr:ext cx="378460" cy="25908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70" y="65773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135890</xdr:rowOff>
    </xdr:from>
    <xdr:to>
      <xdr:col>46</xdr:col>
      <xdr:colOff>38100</xdr:colOff>
      <xdr:row>38</xdr:row>
      <xdr:rowOff>66040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57150</xdr:rowOff>
    </xdr:from>
    <xdr:ext cx="378460" cy="259080"/>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70" y="65722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137795</xdr:rowOff>
    </xdr:from>
    <xdr:to>
      <xdr:col>41</xdr:col>
      <xdr:colOff>101600</xdr:colOff>
      <xdr:row>38</xdr:row>
      <xdr:rowOff>67945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59055</xdr:rowOff>
    </xdr:from>
    <xdr:ext cx="378460" cy="259080"/>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70" y="65741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140335</xdr:rowOff>
    </xdr:from>
    <xdr:to>
      <xdr:col>36</xdr:col>
      <xdr:colOff>165100</xdr:colOff>
      <xdr:row>38</xdr:row>
      <xdr:rowOff>70485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61595</xdr:rowOff>
    </xdr:from>
    <xdr:ext cx="378460" cy="259080"/>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70" y="65766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4,097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4170" cy="219710"/>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3205" cy="25336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080" y="9941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54610</xdr:rowOff>
    </xdr:from>
    <xdr:ext cx="531495" cy="25336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505" y="9484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111760</xdr:rowOff>
    </xdr:from>
    <xdr:ext cx="531495" cy="25336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505" y="90271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168910</xdr:rowOff>
    </xdr:from>
    <xdr:ext cx="531495" cy="25336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505" y="85699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1495" cy="25336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505" y="8112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147320</xdr:rowOff>
    </xdr:from>
    <xdr:to>
      <xdr:col>54</xdr:col>
      <xdr:colOff>189865</xdr:colOff>
      <xdr:row>58</xdr:row>
      <xdr:rowOff>137160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91270"/>
          <a:ext cx="1270" cy="1189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140970</xdr:rowOff>
    </xdr:from>
    <xdr:ext cx="378460" cy="259080"/>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85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137160</xdr:rowOff>
    </xdr:from>
    <xdr:to>
      <xdr:col>55</xdr:col>
      <xdr:colOff>88900</xdr:colOff>
      <xdr:row>58</xdr:row>
      <xdr:rowOff>137160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81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93980</xdr:rowOff>
    </xdr:from>
    <xdr:ext cx="534670" cy="259080"/>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66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52,170</a:t>
          </a:r>
          <a:endParaRPr kumimoji="1" lang="ja-JP" altLang="en-US" sz="1000" b="1">
            <a:latin typeface="ＭＳ Ｐゴシック"/>
          </a:endParaRPr>
        </a:p>
      </xdr:txBody>
    </xdr:sp>
    <xdr:clientData/>
  </xdr:oneCellAnchor>
  <xdr:twoCellAnchor>
    <xdr:from>
      <xdr:col>54</xdr:col>
      <xdr:colOff>101600</xdr:colOff>
      <xdr:row>51</xdr:row>
      <xdr:rowOff>147320</xdr:rowOff>
    </xdr:from>
    <xdr:to>
      <xdr:col>55</xdr:col>
      <xdr:colOff>88900</xdr:colOff>
      <xdr:row>51</xdr:row>
      <xdr:rowOff>147320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91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15240</xdr:rowOff>
    </xdr:from>
    <xdr:to>
      <xdr:col>55</xdr:col>
      <xdr:colOff>0</xdr:colOff>
      <xdr:row>58</xdr:row>
      <xdr:rowOff>60325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959340"/>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135890</xdr:rowOff>
    </xdr:from>
    <xdr:ext cx="469900" cy="259080"/>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7370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113030</xdr:rowOff>
    </xdr:from>
    <xdr:to>
      <xdr:col>55</xdr:col>
      <xdr:colOff>50800</xdr:colOff>
      <xdr:row>58</xdr:row>
      <xdr:rowOff>43180</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88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15240</xdr:rowOff>
    </xdr:from>
    <xdr:to>
      <xdr:col>50</xdr:col>
      <xdr:colOff>114300</xdr:colOff>
      <xdr:row>58</xdr:row>
      <xdr:rowOff>81915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95934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125095</xdr:rowOff>
    </xdr:from>
    <xdr:to>
      <xdr:col>50</xdr:col>
      <xdr:colOff>165100</xdr:colOff>
      <xdr:row>58</xdr:row>
      <xdr:rowOff>55245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8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56</xdr:row>
      <xdr:rowOff>71755</xdr:rowOff>
    </xdr:from>
    <xdr:ext cx="464185" cy="259080"/>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404350" y="96729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81915</xdr:rowOff>
    </xdr:from>
    <xdr:to>
      <xdr:col>45</xdr:col>
      <xdr:colOff>177800</xdr:colOff>
      <xdr:row>58</xdr:row>
      <xdr:rowOff>83185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1002601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121285</xdr:rowOff>
    </xdr:from>
    <xdr:to>
      <xdr:col>46</xdr:col>
      <xdr:colOff>38100</xdr:colOff>
      <xdr:row>58</xdr:row>
      <xdr:rowOff>52070</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893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56</xdr:row>
      <xdr:rowOff>67945</xdr:rowOff>
    </xdr:from>
    <xdr:ext cx="464185" cy="2584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515350" y="966914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74930</xdr:rowOff>
    </xdr:from>
    <xdr:to>
      <xdr:col>41</xdr:col>
      <xdr:colOff>50800</xdr:colOff>
      <xdr:row>58</xdr:row>
      <xdr:rowOff>83185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1001903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125095</xdr:rowOff>
    </xdr:from>
    <xdr:to>
      <xdr:col>41</xdr:col>
      <xdr:colOff>101600</xdr:colOff>
      <xdr:row>58</xdr:row>
      <xdr:rowOff>55245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8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56</xdr:row>
      <xdr:rowOff>71755</xdr:rowOff>
    </xdr:from>
    <xdr:ext cx="464185" cy="259080"/>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626350" y="96729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128270</xdr:rowOff>
    </xdr:from>
    <xdr:to>
      <xdr:col>36</xdr:col>
      <xdr:colOff>165100</xdr:colOff>
      <xdr:row>58</xdr:row>
      <xdr:rowOff>58420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56</xdr:row>
      <xdr:rowOff>74930</xdr:rowOff>
    </xdr:from>
    <xdr:ext cx="464185" cy="25336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37350" y="967613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9525</xdr:rowOff>
    </xdr:from>
    <xdr:to>
      <xdr:col>55</xdr:col>
      <xdr:colOff>50800</xdr:colOff>
      <xdr:row>58</xdr:row>
      <xdr:rowOff>111125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95885</xdr:rowOff>
    </xdr:from>
    <xdr:ext cx="469900" cy="259080"/>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8685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3,485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135890</xdr:rowOff>
    </xdr:from>
    <xdr:to>
      <xdr:col>50</xdr:col>
      <xdr:colOff>165100</xdr:colOff>
      <xdr:row>58</xdr:row>
      <xdr:rowOff>66040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58</xdr:row>
      <xdr:rowOff>57150</xdr:rowOff>
    </xdr:from>
    <xdr:ext cx="464185"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04350" y="100012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31115</xdr:rowOff>
    </xdr:from>
    <xdr:to>
      <xdr:col>46</xdr:col>
      <xdr:colOff>38100</xdr:colOff>
      <xdr:row>58</xdr:row>
      <xdr:rowOff>132715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58</xdr:row>
      <xdr:rowOff>123825</xdr:rowOff>
    </xdr:from>
    <xdr:ext cx="464185" cy="25336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15350" y="1006792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32385</xdr:rowOff>
    </xdr:from>
    <xdr:to>
      <xdr:col>41</xdr:col>
      <xdr:colOff>101600</xdr:colOff>
      <xdr:row>58</xdr:row>
      <xdr:rowOff>133985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9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58</xdr:row>
      <xdr:rowOff>125095</xdr:rowOff>
    </xdr:from>
    <xdr:ext cx="464185" cy="2584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26350" y="1006919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24130</xdr:rowOff>
    </xdr:from>
    <xdr:to>
      <xdr:col>36</xdr:col>
      <xdr:colOff>165100</xdr:colOff>
      <xdr:row>58</xdr:row>
      <xdr:rowOff>125730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96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58</xdr:row>
      <xdr:rowOff>116840</xdr:rowOff>
    </xdr:from>
    <xdr:ext cx="464185" cy="259080"/>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37350" y="1006094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22,432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4170" cy="219710"/>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3205" cy="25336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080" y="13370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336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505" y="12913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5336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505" y="124561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5336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505" y="119989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336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505" y="11541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72390</xdr:rowOff>
    </xdr:from>
    <xdr:to>
      <xdr:col>54</xdr:col>
      <xdr:colOff>189865</xdr:colOff>
      <xdr:row>78</xdr:row>
      <xdr:rowOff>111760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45340"/>
          <a:ext cx="1270" cy="1239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115570</xdr:rowOff>
    </xdr:from>
    <xdr:ext cx="469900" cy="259080"/>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488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111760</xdr:rowOff>
    </xdr:from>
    <xdr:to>
      <xdr:col>55</xdr:col>
      <xdr:colOff>88900</xdr:colOff>
      <xdr:row>78</xdr:row>
      <xdr:rowOff>111760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8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19050</xdr:rowOff>
    </xdr:from>
    <xdr:ext cx="534670" cy="25336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2055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55,441</a:t>
          </a:r>
          <a:endParaRPr kumimoji="1" lang="ja-JP" altLang="en-US" sz="1000" b="1">
            <a:latin typeface="ＭＳ Ｐゴシック"/>
          </a:endParaRPr>
        </a:p>
      </xdr:txBody>
    </xdr:sp>
    <xdr:clientData/>
  </xdr:oneCellAnchor>
  <xdr:twoCellAnchor>
    <xdr:from>
      <xdr:col>54</xdr:col>
      <xdr:colOff>101600</xdr:colOff>
      <xdr:row>71</xdr:row>
      <xdr:rowOff>72390</xdr:rowOff>
    </xdr:from>
    <xdr:to>
      <xdr:col>55</xdr:col>
      <xdr:colOff>88900</xdr:colOff>
      <xdr:row>71</xdr:row>
      <xdr:rowOff>72390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45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33655</xdr:rowOff>
    </xdr:from>
    <xdr:to>
      <xdr:col>55</xdr:col>
      <xdr:colOff>0</xdr:colOff>
      <xdr:row>78</xdr:row>
      <xdr:rowOff>87630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406755"/>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55880</xdr:rowOff>
    </xdr:from>
    <xdr:ext cx="469900" cy="259080"/>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0860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9,937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33020</xdr:rowOff>
    </xdr:from>
    <xdr:to>
      <xdr:col>55</xdr:col>
      <xdr:colOff>50800</xdr:colOff>
      <xdr:row>77</xdr:row>
      <xdr:rowOff>134620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33655</xdr:rowOff>
    </xdr:from>
    <xdr:to>
      <xdr:col>50</xdr:col>
      <xdr:colOff>114300</xdr:colOff>
      <xdr:row>78</xdr:row>
      <xdr:rowOff>48260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40675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155575</xdr:rowOff>
    </xdr:from>
    <xdr:to>
      <xdr:col>50</xdr:col>
      <xdr:colOff>165100</xdr:colOff>
      <xdr:row>77</xdr:row>
      <xdr:rowOff>86360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185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102235</xdr:rowOff>
    </xdr:from>
    <xdr:ext cx="528955" cy="2584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1965" y="1296098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12,074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48260</xdr:rowOff>
    </xdr:from>
    <xdr:to>
      <xdr:col>45</xdr:col>
      <xdr:colOff>177800</xdr:colOff>
      <xdr:row>78</xdr:row>
      <xdr:rowOff>94615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2136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99695</xdr:rowOff>
    </xdr:from>
    <xdr:to>
      <xdr:col>46</xdr:col>
      <xdr:colOff>38100</xdr:colOff>
      <xdr:row>78</xdr:row>
      <xdr:rowOff>29845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0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76</xdr:row>
      <xdr:rowOff>46355</xdr:rowOff>
    </xdr:from>
    <xdr:ext cx="464185" cy="259080"/>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515350" y="130765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92710</xdr:rowOff>
    </xdr:from>
    <xdr:to>
      <xdr:col>41</xdr:col>
      <xdr:colOff>50800</xdr:colOff>
      <xdr:row>78</xdr:row>
      <xdr:rowOff>94615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6581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119380</xdr:rowOff>
    </xdr:from>
    <xdr:to>
      <xdr:col>41</xdr:col>
      <xdr:colOff>101600</xdr:colOff>
      <xdr:row>78</xdr:row>
      <xdr:rowOff>49530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76</xdr:row>
      <xdr:rowOff>66040</xdr:rowOff>
    </xdr:from>
    <xdr:ext cx="464185" cy="25336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626350" y="1309624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120650</xdr:rowOff>
    </xdr:from>
    <xdr:to>
      <xdr:col>36</xdr:col>
      <xdr:colOff>165100</xdr:colOff>
      <xdr:row>78</xdr:row>
      <xdr:rowOff>50165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22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76</xdr:row>
      <xdr:rowOff>66675</xdr:rowOff>
    </xdr:from>
    <xdr:ext cx="464185" cy="25336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37350" y="1309687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36830</xdr:rowOff>
    </xdr:from>
    <xdr:to>
      <xdr:col>55</xdr:col>
      <xdr:colOff>50800</xdr:colOff>
      <xdr:row>78</xdr:row>
      <xdr:rowOff>138430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123190</xdr:rowOff>
    </xdr:from>
    <xdr:ext cx="469900" cy="25336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248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2,286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154940</xdr:rowOff>
    </xdr:from>
    <xdr:to>
      <xdr:col>50</xdr:col>
      <xdr:colOff>165100</xdr:colOff>
      <xdr:row>78</xdr:row>
      <xdr:rowOff>84455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56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75565</xdr:rowOff>
    </xdr:from>
    <xdr:ext cx="464185" cy="25336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350" y="1344866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168910</xdr:rowOff>
    </xdr:from>
    <xdr:to>
      <xdr:col>46</xdr:col>
      <xdr:colOff>38100</xdr:colOff>
      <xdr:row>78</xdr:row>
      <xdr:rowOff>99060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7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90170</xdr:rowOff>
    </xdr:from>
    <xdr:ext cx="464185"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350" y="134632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43815</xdr:rowOff>
    </xdr:from>
    <xdr:to>
      <xdr:col>41</xdr:col>
      <xdr:colOff>101600</xdr:colOff>
      <xdr:row>78</xdr:row>
      <xdr:rowOff>145415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1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136525</xdr:rowOff>
    </xdr:from>
    <xdr:ext cx="464185" cy="2584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350" y="1350962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41910</xdr:rowOff>
    </xdr:from>
    <xdr:to>
      <xdr:col>36</xdr:col>
      <xdr:colOff>165100</xdr:colOff>
      <xdr:row>78</xdr:row>
      <xdr:rowOff>143510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1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134620</xdr:rowOff>
    </xdr:from>
    <xdr:ext cx="464185" cy="25336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350" y="1350772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47,872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4170" cy="219710"/>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3205" cy="259080"/>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080" y="16875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336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505" y="1611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89915" cy="259080"/>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370" y="15351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9915" cy="25336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83820</xdr:rowOff>
    </xdr:from>
    <xdr:to>
      <xdr:col>54</xdr:col>
      <xdr:colOff>189865</xdr:colOff>
      <xdr:row>98</xdr:row>
      <xdr:rowOff>37465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514320"/>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41910</xdr:rowOff>
    </xdr:from>
    <xdr:ext cx="534670" cy="25336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4401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14,026</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37465</xdr:rowOff>
    </xdr:from>
    <xdr:to>
      <xdr:col>55</xdr:col>
      <xdr:colOff>88900</xdr:colOff>
      <xdr:row>98</xdr:row>
      <xdr:rowOff>37465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39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30480</xdr:rowOff>
    </xdr:from>
    <xdr:ext cx="598805" cy="25336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28953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118,380</a:t>
          </a:r>
          <a:endParaRPr kumimoji="1" lang="ja-JP" altLang="en-US" sz="1000" b="1">
            <a:latin typeface="ＭＳ Ｐゴシック"/>
          </a:endParaRPr>
        </a:p>
      </xdr:txBody>
    </xdr:sp>
    <xdr:clientData/>
  </xdr:oneCellAnchor>
  <xdr:twoCellAnchor>
    <xdr:from>
      <xdr:col>54</xdr:col>
      <xdr:colOff>101600</xdr:colOff>
      <xdr:row>90</xdr:row>
      <xdr:rowOff>83820</xdr:rowOff>
    </xdr:from>
    <xdr:to>
      <xdr:col>55</xdr:col>
      <xdr:colOff>88900</xdr:colOff>
      <xdr:row>90</xdr:row>
      <xdr:rowOff>83820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514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3175</xdr:rowOff>
    </xdr:from>
    <xdr:to>
      <xdr:col>55</xdr:col>
      <xdr:colOff>0</xdr:colOff>
      <xdr:row>97</xdr:row>
      <xdr:rowOff>23495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633825"/>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18415</xdr:rowOff>
    </xdr:from>
    <xdr:ext cx="534670" cy="25336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0616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40,369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167005</xdr:rowOff>
    </xdr:from>
    <xdr:to>
      <xdr:col>55</xdr:col>
      <xdr:colOff>50800</xdr:colOff>
      <xdr:row>96</xdr:row>
      <xdr:rowOff>97790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454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107315</xdr:rowOff>
    </xdr:from>
    <xdr:to>
      <xdr:col>50</xdr:col>
      <xdr:colOff>114300</xdr:colOff>
      <xdr:row>97</xdr:row>
      <xdr:rowOff>3175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566515"/>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14605</xdr:rowOff>
    </xdr:from>
    <xdr:to>
      <xdr:col>50</xdr:col>
      <xdr:colOff>165100</xdr:colOff>
      <xdr:row>96</xdr:row>
      <xdr:rowOff>116205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4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132715</xdr:rowOff>
    </xdr:from>
    <xdr:ext cx="528955" cy="25336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1965" y="1624901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38,828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107315</xdr:rowOff>
    </xdr:from>
    <xdr:to>
      <xdr:col>45</xdr:col>
      <xdr:colOff>177800</xdr:colOff>
      <xdr:row>96</xdr:row>
      <xdr:rowOff>147955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56651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22860</xdr:rowOff>
    </xdr:from>
    <xdr:to>
      <xdr:col>46</xdr:col>
      <xdr:colOff>38100</xdr:colOff>
      <xdr:row>96</xdr:row>
      <xdr:rowOff>124460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8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140970</xdr:rowOff>
    </xdr:from>
    <xdr:ext cx="528955" cy="259080"/>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2965" y="162572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27305</xdr:rowOff>
    </xdr:from>
    <xdr:to>
      <xdr:col>41</xdr:col>
      <xdr:colOff>50800</xdr:colOff>
      <xdr:row>96</xdr:row>
      <xdr:rowOff>147955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48650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26670</xdr:rowOff>
    </xdr:from>
    <xdr:to>
      <xdr:col>41</xdr:col>
      <xdr:colOff>101600</xdr:colOff>
      <xdr:row>96</xdr:row>
      <xdr:rowOff>128270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48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144780</xdr:rowOff>
    </xdr:from>
    <xdr:ext cx="528955" cy="25336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3965" y="1626108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37,906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6985</xdr:rowOff>
    </xdr:from>
    <xdr:to>
      <xdr:col>36</xdr:col>
      <xdr:colOff>165100</xdr:colOff>
      <xdr:row>96</xdr:row>
      <xdr:rowOff>109220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466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99695</xdr:rowOff>
    </xdr:from>
    <xdr:ext cx="528955" cy="25336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4965" y="1655889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39,458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144145</xdr:rowOff>
    </xdr:from>
    <xdr:to>
      <xdr:col>55</xdr:col>
      <xdr:colOff>50800</xdr:colOff>
      <xdr:row>97</xdr:row>
      <xdr:rowOff>74930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03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122555</xdr:rowOff>
    </xdr:from>
    <xdr:ext cx="534670" cy="25336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58175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28,628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123825</xdr:rowOff>
    </xdr:from>
    <xdr:to>
      <xdr:col>50</xdr:col>
      <xdr:colOff>165100</xdr:colOff>
      <xdr:row>97</xdr:row>
      <xdr:rowOff>53975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58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45085</xdr:rowOff>
    </xdr:from>
    <xdr:ext cx="528955" cy="2584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1965" y="1667573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30,230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56515</xdr:rowOff>
    </xdr:from>
    <xdr:to>
      <xdr:col>46</xdr:col>
      <xdr:colOff>38100</xdr:colOff>
      <xdr:row>96</xdr:row>
      <xdr:rowOff>158115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5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149225</xdr:rowOff>
    </xdr:from>
    <xdr:ext cx="528955"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2965" y="166084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35,559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97790</xdr:rowOff>
    </xdr:from>
    <xdr:to>
      <xdr:col>41</xdr:col>
      <xdr:colOff>101600</xdr:colOff>
      <xdr:row>97</xdr:row>
      <xdr:rowOff>27305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556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18415</xdr:rowOff>
    </xdr:from>
    <xdr:ext cx="528955" cy="25336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3965" y="1664906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32,358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147955</xdr:rowOff>
    </xdr:from>
    <xdr:to>
      <xdr:col>36</xdr:col>
      <xdr:colOff>165100</xdr:colOff>
      <xdr:row>96</xdr:row>
      <xdr:rowOff>78105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43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94615</xdr:rowOff>
    </xdr:from>
    <xdr:ext cx="528955" cy="259080"/>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4965" y="162109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41,850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12,877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4170" cy="219710"/>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3205" cy="25336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197080" y="6969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5336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505" y="65125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336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505" y="6055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336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505" y="55981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336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505" y="51409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336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505" y="468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98425</xdr:rowOff>
    </xdr:from>
    <xdr:to>
      <xdr:col>85</xdr:col>
      <xdr:colOff>126365</xdr:colOff>
      <xdr:row>39</xdr:row>
      <xdr:rowOff>71120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584825"/>
          <a:ext cx="1270" cy="1172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74930</xdr:rowOff>
    </xdr:from>
    <xdr:ext cx="469900" cy="25336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7614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7,752</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71120</xdr:rowOff>
    </xdr:from>
    <xdr:to>
      <xdr:col>86</xdr:col>
      <xdr:colOff>25400</xdr:colOff>
      <xdr:row>39</xdr:row>
      <xdr:rowOff>71120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757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45085</xdr:rowOff>
    </xdr:from>
    <xdr:ext cx="534670" cy="2584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3600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33,408</a:t>
          </a:r>
          <a:endParaRPr kumimoji="1" lang="ja-JP" altLang="en-US" sz="1000" b="1">
            <a:latin typeface="ＭＳ Ｐゴシック"/>
          </a:endParaRPr>
        </a:p>
      </xdr:txBody>
    </xdr:sp>
    <xdr:clientData/>
  </xdr:oneCellAnchor>
  <xdr:twoCellAnchor>
    <xdr:from>
      <xdr:col>85</xdr:col>
      <xdr:colOff>38100</xdr:colOff>
      <xdr:row>32</xdr:row>
      <xdr:rowOff>98425</xdr:rowOff>
    </xdr:from>
    <xdr:to>
      <xdr:col>86</xdr:col>
      <xdr:colOff>25400</xdr:colOff>
      <xdr:row>32</xdr:row>
      <xdr:rowOff>98425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584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32385</xdr:rowOff>
    </xdr:from>
    <xdr:to>
      <xdr:col>85</xdr:col>
      <xdr:colOff>127000</xdr:colOff>
      <xdr:row>38</xdr:row>
      <xdr:rowOff>74930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5481300" y="654748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60325</xdr:rowOff>
    </xdr:from>
    <xdr:ext cx="534670" cy="259080"/>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2325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14,869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37465</xdr:rowOff>
    </xdr:from>
    <xdr:to>
      <xdr:col>85</xdr:col>
      <xdr:colOff>177800</xdr:colOff>
      <xdr:row>37</xdr:row>
      <xdr:rowOff>139065</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12065</xdr:rowOff>
    </xdr:from>
    <xdr:to>
      <xdr:col>81</xdr:col>
      <xdr:colOff>50800</xdr:colOff>
      <xdr:row>38</xdr:row>
      <xdr:rowOff>32385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4592300" y="652716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15875</xdr:rowOff>
    </xdr:from>
    <xdr:to>
      <xdr:col>81</xdr:col>
      <xdr:colOff>101600</xdr:colOff>
      <xdr:row>37</xdr:row>
      <xdr:rowOff>117475</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133985</xdr:rowOff>
    </xdr:from>
    <xdr:ext cx="528955" cy="25336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3965" y="613473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15,343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126365</xdr:rowOff>
    </xdr:from>
    <xdr:to>
      <xdr:col>76</xdr:col>
      <xdr:colOff>114300</xdr:colOff>
      <xdr:row>38</xdr:row>
      <xdr:rowOff>12065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3703300" y="647001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36195</xdr:rowOff>
    </xdr:from>
    <xdr:to>
      <xdr:col>76</xdr:col>
      <xdr:colOff>165100</xdr:colOff>
      <xdr:row>37</xdr:row>
      <xdr:rowOff>137795</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154940</xdr:rowOff>
    </xdr:from>
    <xdr:ext cx="528955" cy="25336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4965" y="61556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126365</xdr:rowOff>
    </xdr:from>
    <xdr:to>
      <xdr:col>71</xdr:col>
      <xdr:colOff>177800</xdr:colOff>
      <xdr:row>38</xdr:row>
      <xdr:rowOff>7620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2814300" y="647001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62230</xdr:rowOff>
    </xdr:from>
    <xdr:to>
      <xdr:col>72</xdr:col>
      <xdr:colOff>38100</xdr:colOff>
      <xdr:row>37</xdr:row>
      <xdr:rowOff>163830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40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8890</xdr:rowOff>
    </xdr:from>
    <xdr:ext cx="528955" cy="25336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5965" y="61810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14,330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43815</xdr:rowOff>
    </xdr:from>
    <xdr:to>
      <xdr:col>67</xdr:col>
      <xdr:colOff>101600</xdr:colOff>
      <xdr:row>37</xdr:row>
      <xdr:rowOff>145415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38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161925</xdr:rowOff>
    </xdr:from>
    <xdr:ext cx="528955" cy="259080"/>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6965" y="61626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14,742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38</xdr:row>
      <xdr:rowOff>24130</xdr:rowOff>
    </xdr:from>
    <xdr:to>
      <xdr:col>85</xdr:col>
      <xdr:colOff>177800</xdr:colOff>
      <xdr:row>38</xdr:row>
      <xdr:rowOff>125730</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53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2540</xdr:rowOff>
    </xdr:from>
    <xdr:ext cx="534670" cy="259080"/>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517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11,411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153035</xdr:rowOff>
    </xdr:from>
    <xdr:to>
      <xdr:col>81</xdr:col>
      <xdr:colOff>101600</xdr:colOff>
      <xdr:row>38</xdr:row>
      <xdr:rowOff>83185</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74930</xdr:rowOff>
    </xdr:from>
    <xdr:ext cx="528955" cy="25336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3965" y="659003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12,345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132715</xdr:rowOff>
    </xdr:from>
    <xdr:to>
      <xdr:col>76</xdr:col>
      <xdr:colOff>165100</xdr:colOff>
      <xdr:row>38</xdr:row>
      <xdr:rowOff>63500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476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53975</xdr:rowOff>
    </xdr:from>
    <xdr:ext cx="528955" cy="25336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4965" y="656907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12,790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75565</xdr:rowOff>
    </xdr:from>
    <xdr:to>
      <xdr:col>72</xdr:col>
      <xdr:colOff>38100</xdr:colOff>
      <xdr:row>38</xdr:row>
      <xdr:rowOff>6350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419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168275</xdr:rowOff>
    </xdr:from>
    <xdr:ext cx="528955" cy="25336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5965" y="651192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14,038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128270</xdr:rowOff>
    </xdr:from>
    <xdr:to>
      <xdr:col>67</xdr:col>
      <xdr:colOff>101600</xdr:colOff>
      <xdr:row>38</xdr:row>
      <xdr:rowOff>58420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50165</xdr:rowOff>
    </xdr:from>
    <xdr:ext cx="528955" cy="259080"/>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6965" y="656526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12,882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61,871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4170" cy="219710"/>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3205" cy="25336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080" y="10398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1495" cy="259080"/>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336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505" y="9745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1495" cy="259080"/>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6350</xdr:rowOff>
    </xdr:from>
    <xdr:ext cx="531495" cy="25336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505" y="90932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89915" cy="2584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370" y="8766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89915" cy="259080"/>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370" y="8439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9915" cy="25336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132080</xdr:rowOff>
    </xdr:from>
    <xdr:to>
      <xdr:col>85</xdr:col>
      <xdr:colOff>126365</xdr:colOff>
      <xdr:row>59</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704580"/>
          <a:ext cx="127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29845</xdr:rowOff>
    </xdr:from>
    <xdr:ext cx="534670" cy="25336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14539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24,481</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25400</xdr:rowOff>
    </xdr:from>
    <xdr:to>
      <xdr:col>86</xdr:col>
      <xdr:colOff>25400</xdr:colOff>
      <xdr:row>59</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140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78105</xdr:rowOff>
    </xdr:from>
    <xdr:ext cx="598805" cy="25336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47915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112,524</a:t>
          </a:r>
          <a:endParaRPr kumimoji="1" lang="ja-JP" altLang="en-US" sz="1000" b="1">
            <a:latin typeface="ＭＳ Ｐゴシック"/>
          </a:endParaRPr>
        </a:p>
      </xdr:txBody>
    </xdr:sp>
    <xdr:clientData/>
  </xdr:oneCellAnchor>
  <xdr:twoCellAnchor>
    <xdr:from>
      <xdr:col>85</xdr:col>
      <xdr:colOff>38100</xdr:colOff>
      <xdr:row>50</xdr:row>
      <xdr:rowOff>132080</xdr:rowOff>
    </xdr:from>
    <xdr:to>
      <xdr:col>86</xdr:col>
      <xdr:colOff>25400</xdr:colOff>
      <xdr:row>50</xdr:row>
      <xdr:rowOff>132080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704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24765</xdr:rowOff>
    </xdr:from>
    <xdr:to>
      <xdr:col>85</xdr:col>
      <xdr:colOff>127000</xdr:colOff>
      <xdr:row>56</xdr:row>
      <xdr:rowOff>111125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9625965"/>
          <a:ext cx="8382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97790</xdr:rowOff>
    </xdr:from>
    <xdr:ext cx="534670" cy="25336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899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47,138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119380</xdr:rowOff>
    </xdr:from>
    <xdr:to>
      <xdr:col>85</xdr:col>
      <xdr:colOff>177800</xdr:colOff>
      <xdr:row>57</xdr:row>
      <xdr:rowOff>49530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7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115570</xdr:rowOff>
    </xdr:from>
    <xdr:to>
      <xdr:col>81</xdr:col>
      <xdr:colOff>50800</xdr:colOff>
      <xdr:row>56</xdr:row>
      <xdr:rowOff>24765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954532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27940</xdr:rowOff>
    </xdr:from>
    <xdr:to>
      <xdr:col>81</xdr:col>
      <xdr:colOff>101600</xdr:colOff>
      <xdr:row>56</xdr:row>
      <xdr:rowOff>129540</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62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120650</xdr:rowOff>
    </xdr:from>
    <xdr:ext cx="528955" cy="25336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3965" y="97218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52,741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55</xdr:row>
      <xdr:rowOff>107315</xdr:rowOff>
    </xdr:from>
    <xdr:to>
      <xdr:col>76</xdr:col>
      <xdr:colOff>114300</xdr:colOff>
      <xdr:row>55</xdr:row>
      <xdr:rowOff>115570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953706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128270</xdr:rowOff>
    </xdr:from>
    <xdr:to>
      <xdr:col>76</xdr:col>
      <xdr:colOff>165100</xdr:colOff>
      <xdr:row>57</xdr:row>
      <xdr:rowOff>58420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72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49530</xdr:rowOff>
    </xdr:from>
    <xdr:ext cx="528955" cy="259080"/>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4965" y="98221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55</xdr:row>
      <xdr:rowOff>107315</xdr:rowOff>
    </xdr:from>
    <xdr:to>
      <xdr:col>71</xdr:col>
      <xdr:colOff>177800</xdr:colOff>
      <xdr:row>55</xdr:row>
      <xdr:rowOff>140335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53706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6985</xdr:rowOff>
    </xdr:from>
    <xdr:to>
      <xdr:col>72</xdr:col>
      <xdr:colOff>38100</xdr:colOff>
      <xdr:row>57</xdr:row>
      <xdr:rowOff>109220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779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99695</xdr:rowOff>
    </xdr:from>
    <xdr:ext cx="528955" cy="25336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5965" y="987234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43,534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24130</xdr:rowOff>
    </xdr:from>
    <xdr:to>
      <xdr:col>67</xdr:col>
      <xdr:colOff>101600</xdr:colOff>
      <xdr:row>57</xdr:row>
      <xdr:rowOff>125730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79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116840</xdr:rowOff>
    </xdr:from>
    <xdr:ext cx="528955" cy="259080"/>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6965" y="98894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42,473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56</xdr:row>
      <xdr:rowOff>60325</xdr:rowOff>
    </xdr:from>
    <xdr:to>
      <xdr:col>85</xdr:col>
      <xdr:colOff>177800</xdr:colOff>
      <xdr:row>56</xdr:row>
      <xdr:rowOff>161925</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66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83185</xdr:rowOff>
    </xdr:from>
    <xdr:ext cx="534670" cy="259080"/>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512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50,732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55</xdr:row>
      <xdr:rowOff>145415</xdr:rowOff>
    </xdr:from>
    <xdr:to>
      <xdr:col>81</xdr:col>
      <xdr:colOff>101600</xdr:colOff>
      <xdr:row>56</xdr:row>
      <xdr:rowOff>75565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57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92075</xdr:rowOff>
    </xdr:from>
    <xdr:ext cx="528955" cy="259080"/>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3965" y="93503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56,047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55</xdr:row>
      <xdr:rowOff>64770</xdr:rowOff>
    </xdr:from>
    <xdr:to>
      <xdr:col>76</xdr:col>
      <xdr:colOff>165100</xdr:colOff>
      <xdr:row>55</xdr:row>
      <xdr:rowOff>166370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11430</xdr:rowOff>
    </xdr:from>
    <xdr:ext cx="528955" cy="25908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4965" y="92697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60,968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55</xdr:row>
      <xdr:rowOff>56515</xdr:rowOff>
    </xdr:from>
    <xdr:to>
      <xdr:col>72</xdr:col>
      <xdr:colOff>38100</xdr:colOff>
      <xdr:row>55</xdr:row>
      <xdr:rowOff>158115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48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3175</xdr:rowOff>
    </xdr:from>
    <xdr:ext cx="528955" cy="259080"/>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5965" y="92614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61,486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55</xdr:row>
      <xdr:rowOff>89535</xdr:rowOff>
    </xdr:from>
    <xdr:to>
      <xdr:col>67</xdr:col>
      <xdr:colOff>101600</xdr:colOff>
      <xdr:row>56</xdr:row>
      <xdr:rowOff>19685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51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36195</xdr:rowOff>
    </xdr:from>
    <xdr:ext cx="528955" cy="259080"/>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6965" y="92944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59,464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4170" cy="219710"/>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3205" cy="259080"/>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080" y="13501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336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505" y="13174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336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505" y="125222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31495" cy="2584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38100</xdr:rowOff>
    </xdr:from>
    <xdr:ext cx="531495" cy="259080"/>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336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505" y="11541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47625</xdr:rowOff>
    </xdr:from>
    <xdr:to>
      <xdr:col>85</xdr:col>
      <xdr:colOff>126365</xdr:colOff>
      <xdr:row>79</xdr:row>
      <xdr:rowOff>99060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220575"/>
          <a:ext cx="1270" cy="1423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118110</xdr:rowOff>
    </xdr:from>
    <xdr:ext cx="249555" cy="259080"/>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662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99060</xdr:rowOff>
    </xdr:from>
    <xdr:to>
      <xdr:col>86</xdr:col>
      <xdr:colOff>25400</xdr:colOff>
      <xdr:row>79</xdr:row>
      <xdr:rowOff>99060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166370</xdr:rowOff>
    </xdr:from>
    <xdr:ext cx="534670" cy="25336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99642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43,565</a:t>
          </a:r>
          <a:endParaRPr kumimoji="1" lang="ja-JP" altLang="en-US" sz="1000" b="1">
            <a:latin typeface="ＭＳ Ｐゴシック"/>
          </a:endParaRPr>
        </a:p>
      </xdr:txBody>
    </xdr:sp>
    <xdr:clientData/>
  </xdr:oneCellAnchor>
  <xdr:twoCellAnchor>
    <xdr:from>
      <xdr:col>85</xdr:col>
      <xdr:colOff>38100</xdr:colOff>
      <xdr:row>71</xdr:row>
      <xdr:rowOff>47625</xdr:rowOff>
    </xdr:from>
    <xdr:to>
      <xdr:col>86</xdr:col>
      <xdr:colOff>25400</xdr:colOff>
      <xdr:row>71</xdr:row>
      <xdr:rowOff>47625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220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97790</xdr:rowOff>
    </xdr:from>
    <xdr:to>
      <xdr:col>85</xdr:col>
      <xdr:colOff>127000</xdr:colOff>
      <xdr:row>79</xdr:row>
      <xdr:rowOff>99060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64234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35560</xdr:rowOff>
    </xdr:from>
    <xdr:ext cx="469900" cy="259080"/>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4086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79</xdr:row>
      <xdr:rowOff>12700</xdr:rowOff>
    </xdr:from>
    <xdr:to>
      <xdr:col>85</xdr:col>
      <xdr:colOff>177800</xdr:colOff>
      <xdr:row>79</xdr:row>
      <xdr:rowOff>114300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55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97790</xdr:rowOff>
    </xdr:from>
    <xdr:to>
      <xdr:col>81</xdr:col>
      <xdr:colOff>50800</xdr:colOff>
      <xdr:row>79</xdr:row>
      <xdr:rowOff>99060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36423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15240</xdr:rowOff>
    </xdr:from>
    <xdr:to>
      <xdr:col>81</xdr:col>
      <xdr:colOff>101600</xdr:colOff>
      <xdr:row>79</xdr:row>
      <xdr:rowOff>116840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55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77</xdr:row>
      <xdr:rowOff>133985</xdr:rowOff>
    </xdr:from>
    <xdr:ext cx="378460" cy="25336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92070" y="1333563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99060</xdr:rowOff>
    </xdr:from>
    <xdr:to>
      <xdr:col>76</xdr:col>
      <xdr:colOff>114300</xdr:colOff>
      <xdr:row>79</xdr:row>
      <xdr:rowOff>99060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64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6350</xdr:rowOff>
    </xdr:from>
    <xdr:to>
      <xdr:col>76</xdr:col>
      <xdr:colOff>165100</xdr:colOff>
      <xdr:row>79</xdr:row>
      <xdr:rowOff>107315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5509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123825</xdr:rowOff>
    </xdr:from>
    <xdr:ext cx="464185" cy="25336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350" y="1332547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99060</xdr:rowOff>
    </xdr:from>
    <xdr:to>
      <xdr:col>71</xdr:col>
      <xdr:colOff>177800</xdr:colOff>
      <xdr:row>79</xdr:row>
      <xdr:rowOff>99060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64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165100</xdr:rowOff>
    </xdr:from>
    <xdr:to>
      <xdr:col>72</xdr:col>
      <xdr:colOff>38100</xdr:colOff>
      <xdr:row>79</xdr:row>
      <xdr:rowOff>95250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5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111760</xdr:rowOff>
    </xdr:from>
    <xdr:ext cx="464185" cy="25336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350" y="1331341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79</xdr:row>
      <xdr:rowOff>27940</xdr:rowOff>
    </xdr:from>
    <xdr:to>
      <xdr:col>67</xdr:col>
      <xdr:colOff>101600</xdr:colOff>
      <xdr:row>79</xdr:row>
      <xdr:rowOff>129540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57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77</xdr:row>
      <xdr:rowOff>146050</xdr:rowOff>
    </xdr:from>
    <xdr:ext cx="378460" cy="25336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5070" y="1334770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79</xdr:row>
      <xdr:rowOff>48260</xdr:rowOff>
    </xdr:from>
    <xdr:to>
      <xdr:col>85</xdr:col>
      <xdr:colOff>177800</xdr:colOff>
      <xdr:row>79</xdr:row>
      <xdr:rowOff>149860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162560</xdr:rowOff>
    </xdr:from>
    <xdr:ext cx="249555" cy="259080"/>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535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46990</xdr:rowOff>
    </xdr:from>
    <xdr:to>
      <xdr:col>81</xdr:col>
      <xdr:colOff>101600</xdr:colOff>
      <xdr:row>79</xdr:row>
      <xdr:rowOff>148590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9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84455</xdr:colOff>
      <xdr:row>79</xdr:row>
      <xdr:rowOff>139700</xdr:rowOff>
    </xdr:from>
    <xdr:ext cx="313690" cy="259080"/>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24455" y="136842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79</xdr:row>
      <xdr:rowOff>48260</xdr:rowOff>
    </xdr:from>
    <xdr:to>
      <xdr:col>76</xdr:col>
      <xdr:colOff>165100</xdr:colOff>
      <xdr:row>79</xdr:row>
      <xdr:rowOff>149860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140970</xdr:rowOff>
    </xdr:from>
    <xdr:ext cx="243840" cy="259080"/>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67840" y="1368552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79</xdr:row>
      <xdr:rowOff>48260</xdr:rowOff>
    </xdr:from>
    <xdr:to>
      <xdr:col>72</xdr:col>
      <xdr:colOff>38100</xdr:colOff>
      <xdr:row>79</xdr:row>
      <xdr:rowOff>149860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140970</xdr:rowOff>
    </xdr:from>
    <xdr:ext cx="243840" cy="259080"/>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78840" y="1368552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79</xdr:row>
      <xdr:rowOff>48260</xdr:rowOff>
    </xdr:from>
    <xdr:to>
      <xdr:col>67</xdr:col>
      <xdr:colOff>101600</xdr:colOff>
      <xdr:row>79</xdr:row>
      <xdr:rowOff>149860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140970</xdr:rowOff>
    </xdr:from>
    <xdr:ext cx="243840" cy="259080"/>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89840" y="1368552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32,613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4170" cy="219710"/>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3205" cy="259080"/>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080" y="16875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336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505" y="1611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9915" cy="259080"/>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370" y="15351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9915" cy="25336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55245</xdr:rowOff>
    </xdr:from>
    <xdr:to>
      <xdr:col>85</xdr:col>
      <xdr:colOff>126365</xdr:colOff>
      <xdr:row>98</xdr:row>
      <xdr:rowOff>93345</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485745"/>
          <a:ext cx="127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97790</xdr:rowOff>
    </xdr:from>
    <xdr:ext cx="469900" cy="25336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8998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9,652</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93345</xdr:rowOff>
    </xdr:from>
    <xdr:to>
      <xdr:col>86</xdr:col>
      <xdr:colOff>25400</xdr:colOff>
      <xdr:row>98</xdr:row>
      <xdr:rowOff>93345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895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1905</xdr:rowOff>
    </xdr:from>
    <xdr:ext cx="598805" cy="259080"/>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260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120,647</a:t>
          </a:r>
          <a:endParaRPr kumimoji="1" lang="ja-JP" altLang="en-US" sz="1000" b="1">
            <a:latin typeface="ＭＳ Ｐゴシック"/>
          </a:endParaRPr>
        </a:p>
      </xdr:txBody>
    </xdr:sp>
    <xdr:clientData/>
  </xdr:oneCellAnchor>
  <xdr:twoCellAnchor>
    <xdr:from>
      <xdr:col>85</xdr:col>
      <xdr:colOff>38100</xdr:colOff>
      <xdr:row>90</xdr:row>
      <xdr:rowOff>55245</xdr:rowOff>
    </xdr:from>
    <xdr:to>
      <xdr:col>86</xdr:col>
      <xdr:colOff>25400</xdr:colOff>
      <xdr:row>90</xdr:row>
      <xdr:rowOff>55245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485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7620</xdr:rowOff>
    </xdr:from>
    <xdr:to>
      <xdr:col>85</xdr:col>
      <xdr:colOff>127000</xdr:colOff>
      <xdr:row>98</xdr:row>
      <xdr:rowOff>34925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80972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75565</xdr:rowOff>
    </xdr:from>
    <xdr:ext cx="534670" cy="25336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36331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35,833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52705</xdr:rowOff>
    </xdr:from>
    <xdr:to>
      <xdr:col>85</xdr:col>
      <xdr:colOff>177800</xdr:colOff>
      <xdr:row>96</xdr:row>
      <xdr:rowOff>154940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34925</xdr:rowOff>
    </xdr:from>
    <xdr:to>
      <xdr:col>81</xdr:col>
      <xdr:colOff>50800</xdr:colOff>
      <xdr:row>98</xdr:row>
      <xdr:rowOff>60325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83702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49530</xdr:rowOff>
    </xdr:from>
    <xdr:to>
      <xdr:col>81</xdr:col>
      <xdr:colOff>101600</xdr:colOff>
      <xdr:row>96</xdr:row>
      <xdr:rowOff>151130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50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167640</xdr:rowOff>
    </xdr:from>
    <xdr:ext cx="528955" cy="25336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3965" y="1628394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36,101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60325</xdr:rowOff>
    </xdr:from>
    <xdr:to>
      <xdr:col>76</xdr:col>
      <xdr:colOff>114300</xdr:colOff>
      <xdr:row>98</xdr:row>
      <xdr:rowOff>100330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86242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59055</xdr:rowOff>
    </xdr:from>
    <xdr:to>
      <xdr:col>76</xdr:col>
      <xdr:colOff>165100</xdr:colOff>
      <xdr:row>96</xdr:row>
      <xdr:rowOff>160655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51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6350</xdr:rowOff>
    </xdr:from>
    <xdr:ext cx="528955" cy="25336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4965" y="162941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77470</xdr:rowOff>
    </xdr:from>
    <xdr:to>
      <xdr:col>71</xdr:col>
      <xdr:colOff>177800</xdr:colOff>
      <xdr:row>98</xdr:row>
      <xdr:rowOff>100330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87957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64135</xdr:rowOff>
    </xdr:from>
    <xdr:to>
      <xdr:col>72</xdr:col>
      <xdr:colOff>38100</xdr:colOff>
      <xdr:row>96</xdr:row>
      <xdr:rowOff>166370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523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10795</xdr:rowOff>
    </xdr:from>
    <xdr:ext cx="528955" cy="2584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5965" y="1629854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47625</xdr:rowOff>
    </xdr:from>
    <xdr:to>
      <xdr:col>67</xdr:col>
      <xdr:colOff>101600</xdr:colOff>
      <xdr:row>96</xdr:row>
      <xdr:rowOff>149225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0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166370</xdr:rowOff>
    </xdr:from>
    <xdr:ext cx="528955" cy="25336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6965" y="162826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36,254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128270</xdr:rowOff>
    </xdr:from>
    <xdr:to>
      <xdr:col>85</xdr:col>
      <xdr:colOff>177800</xdr:colOff>
      <xdr:row>98</xdr:row>
      <xdr:rowOff>58420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75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43180</xdr:rowOff>
    </xdr:from>
    <xdr:ext cx="534670" cy="25336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67383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16,380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155575</xdr:rowOff>
    </xdr:from>
    <xdr:to>
      <xdr:col>81</xdr:col>
      <xdr:colOff>101600</xdr:colOff>
      <xdr:row>98</xdr:row>
      <xdr:rowOff>86360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786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76835</xdr:rowOff>
    </xdr:from>
    <xdr:ext cx="528955" cy="25336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3965" y="1687893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14,268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9525</xdr:rowOff>
    </xdr:from>
    <xdr:to>
      <xdr:col>76</xdr:col>
      <xdr:colOff>165100</xdr:colOff>
      <xdr:row>98</xdr:row>
      <xdr:rowOff>111125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81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102235</xdr:rowOff>
    </xdr:from>
    <xdr:ext cx="528955" cy="2584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4965" y="1690433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12,266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49530</xdr:rowOff>
    </xdr:from>
    <xdr:to>
      <xdr:col>72</xdr:col>
      <xdr:colOff>38100</xdr:colOff>
      <xdr:row>98</xdr:row>
      <xdr:rowOff>151130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85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98</xdr:row>
      <xdr:rowOff>142240</xdr:rowOff>
    </xdr:from>
    <xdr:ext cx="464185" cy="259080"/>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68350" y="1694434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9,080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26670</xdr:rowOff>
    </xdr:from>
    <xdr:to>
      <xdr:col>67</xdr:col>
      <xdr:colOff>101600</xdr:colOff>
      <xdr:row>98</xdr:row>
      <xdr:rowOff>128270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82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119380</xdr:rowOff>
    </xdr:from>
    <xdr:ext cx="528955" cy="259080"/>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6965" y="169214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10,908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170" cy="219710"/>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3205" cy="259080"/>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080" y="6643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144145</xdr:rowOff>
    </xdr:from>
    <xdr:ext cx="461645" cy="25336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640" y="6316345"/>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160655</xdr:rowOff>
    </xdr:from>
    <xdr:ext cx="461645" cy="259080"/>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640" y="598995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6350</xdr:rowOff>
    </xdr:from>
    <xdr:ext cx="461645" cy="25336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640" y="566420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22225</xdr:rowOff>
    </xdr:from>
    <xdr:ext cx="461645" cy="2584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640" y="533717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336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505" y="468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52070</xdr:rowOff>
    </xdr:from>
    <xdr:to>
      <xdr:col>116</xdr:col>
      <xdr:colOff>62865</xdr:colOff>
      <xdr:row>39</xdr:row>
      <xdr:rowOff>99060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195570"/>
          <a:ext cx="1270" cy="1590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126365</xdr:rowOff>
    </xdr:from>
    <xdr:ext cx="249555" cy="259080"/>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81291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170180</xdr:rowOff>
    </xdr:from>
    <xdr:ext cx="469900" cy="259080"/>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4970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9,735</a:t>
          </a:r>
          <a:endParaRPr kumimoji="1" lang="ja-JP" altLang="en-US" sz="1000" b="1">
            <a:latin typeface="ＭＳ Ｐゴシック"/>
          </a:endParaRPr>
        </a:p>
      </xdr:txBody>
    </xdr:sp>
    <xdr:clientData/>
  </xdr:oneCellAnchor>
  <xdr:twoCellAnchor>
    <xdr:from>
      <xdr:col>115</xdr:col>
      <xdr:colOff>165100</xdr:colOff>
      <xdr:row>30</xdr:row>
      <xdr:rowOff>52070</xdr:rowOff>
    </xdr:from>
    <xdr:to>
      <xdr:col>116</xdr:col>
      <xdr:colOff>152400</xdr:colOff>
      <xdr:row>30</xdr:row>
      <xdr:rowOff>52070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195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36195</xdr:rowOff>
    </xdr:from>
    <xdr:to>
      <xdr:col>116</xdr:col>
      <xdr:colOff>63500</xdr:colOff>
      <xdr:row>39</xdr:row>
      <xdr:rowOff>95885</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379845"/>
          <a:ext cx="838200" cy="402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43815</xdr:rowOff>
    </xdr:from>
    <xdr:ext cx="378460" cy="25336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58915"/>
          <a:ext cx="3784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20955</xdr:rowOff>
    </xdr:from>
    <xdr:to>
      <xdr:col>116</xdr:col>
      <xdr:colOff>114300</xdr:colOff>
      <xdr:row>39</xdr:row>
      <xdr:rowOff>122555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7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36195</xdr:rowOff>
    </xdr:from>
    <xdr:to>
      <xdr:col>111</xdr:col>
      <xdr:colOff>177800</xdr:colOff>
      <xdr:row>39</xdr:row>
      <xdr:rowOff>24765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0434300" y="6379845"/>
          <a:ext cx="889000" cy="331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29210</xdr:rowOff>
    </xdr:from>
    <xdr:to>
      <xdr:col>112</xdr:col>
      <xdr:colOff>38100</xdr:colOff>
      <xdr:row>39</xdr:row>
      <xdr:rowOff>130175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7157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39</xdr:row>
      <xdr:rowOff>121285</xdr:rowOff>
    </xdr:from>
    <xdr:ext cx="378460" cy="25336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70" y="680783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37</xdr:row>
      <xdr:rowOff>163830</xdr:rowOff>
    </xdr:from>
    <xdr:to>
      <xdr:col>107</xdr:col>
      <xdr:colOff>50800</xdr:colOff>
      <xdr:row>39</xdr:row>
      <xdr:rowOff>24765</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507480"/>
          <a:ext cx="889000" cy="203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30480</xdr:rowOff>
    </xdr:from>
    <xdr:to>
      <xdr:col>107</xdr:col>
      <xdr:colOff>101600</xdr:colOff>
      <xdr:row>39</xdr:row>
      <xdr:rowOff>132080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39</xdr:row>
      <xdr:rowOff>123190</xdr:rowOff>
    </xdr:from>
    <xdr:ext cx="378460" cy="25336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70" y="680974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37</xdr:row>
      <xdr:rowOff>163830</xdr:rowOff>
    </xdr:from>
    <xdr:to>
      <xdr:col>102</xdr:col>
      <xdr:colOff>114300</xdr:colOff>
      <xdr:row>39</xdr:row>
      <xdr:rowOff>47625</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18656300" y="6507480"/>
          <a:ext cx="889000" cy="226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19685</xdr:rowOff>
    </xdr:from>
    <xdr:to>
      <xdr:col>102</xdr:col>
      <xdr:colOff>165100</xdr:colOff>
      <xdr:row>39</xdr:row>
      <xdr:rowOff>121285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39</xdr:row>
      <xdr:rowOff>112395</xdr:rowOff>
    </xdr:from>
    <xdr:ext cx="378460" cy="25336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70" y="679894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39</xdr:row>
      <xdr:rowOff>34925</xdr:rowOff>
    </xdr:from>
    <xdr:to>
      <xdr:col>98</xdr:col>
      <xdr:colOff>38100</xdr:colOff>
      <xdr:row>39</xdr:row>
      <xdr:rowOff>136525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7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39</xdr:row>
      <xdr:rowOff>127635</xdr:rowOff>
    </xdr:from>
    <xdr:ext cx="313690" cy="259080"/>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455" y="68141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45085</xdr:rowOff>
    </xdr:from>
    <xdr:to>
      <xdr:col>116</xdr:col>
      <xdr:colOff>114300</xdr:colOff>
      <xdr:row>39</xdr:row>
      <xdr:rowOff>146685</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73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170815</xdr:rowOff>
    </xdr:from>
    <xdr:ext cx="313690" cy="2584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8591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36</xdr:row>
      <xdr:rowOff>156845</xdr:rowOff>
    </xdr:from>
    <xdr:to>
      <xdr:col>112</xdr:col>
      <xdr:colOff>38100</xdr:colOff>
      <xdr:row>37</xdr:row>
      <xdr:rowOff>86995</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35</xdr:row>
      <xdr:rowOff>103505</xdr:rowOff>
    </xdr:from>
    <xdr:ext cx="464185" cy="259080"/>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088350" y="61042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145415</xdr:rowOff>
    </xdr:from>
    <xdr:to>
      <xdr:col>107</xdr:col>
      <xdr:colOff>101600</xdr:colOff>
      <xdr:row>39</xdr:row>
      <xdr:rowOff>75565</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92075</xdr:rowOff>
    </xdr:from>
    <xdr:ext cx="378460" cy="259080"/>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5070" y="64357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113030</xdr:rowOff>
    </xdr:from>
    <xdr:to>
      <xdr:col>102</xdr:col>
      <xdr:colOff>165100</xdr:colOff>
      <xdr:row>38</xdr:row>
      <xdr:rowOff>43180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59690</xdr:rowOff>
    </xdr:from>
    <xdr:ext cx="464185" cy="259080"/>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10350" y="623189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168275</xdr:rowOff>
    </xdr:from>
    <xdr:to>
      <xdr:col>98</xdr:col>
      <xdr:colOff>38100</xdr:colOff>
      <xdr:row>39</xdr:row>
      <xdr:rowOff>98425</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114935</xdr:rowOff>
    </xdr:from>
    <xdr:ext cx="378460" cy="259080"/>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7070" y="64585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170" cy="219710"/>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3205" cy="25336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080" y="9255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3205" cy="25336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080" y="8112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3840" cy="259080"/>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3840" cy="259080"/>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3840" cy="259080"/>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3840" cy="259080"/>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3840" cy="259080"/>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3840" cy="259080"/>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3840" cy="259080"/>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3840" cy="259080"/>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総務費は、例年大きな金額の変動はありません。令和3年度の減少は特別定額給付金の給付事業に係る費用の皆減によるものであり、類似団体と同様の減少となっています。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民生費は、本市は住民の平均年齢が低い自治体となっており、高齢者福祉関連経費が少ないことなどから、類似団体と比較して小さくなっています。</a:t>
          </a:r>
          <a:r>
            <a:rPr kumimoji="1" lang="ja-JP" altLang="en-US" sz="1100">
              <a:solidFill>
                <a:sysClr val="windowText" lastClr="000000"/>
              </a:solidFill>
              <a:effectLst/>
              <a:latin typeface="+mn-lt"/>
              <a:ea typeface="+mn-ea"/>
              <a:cs typeface="+mn-cs"/>
            </a:rPr>
            <a:t>近年保育園や児童館等の福祉施設を整備しているため</a:t>
          </a:r>
          <a:r>
            <a:rPr kumimoji="1" lang="ja-JP" altLang="ja-JP" sz="1100">
              <a:solidFill>
                <a:sysClr val="windowText" lastClr="000000"/>
              </a:solidFill>
              <a:effectLst/>
              <a:latin typeface="+mn-lt"/>
              <a:ea typeface="+mn-ea"/>
              <a:cs typeface="+mn-cs"/>
            </a:rPr>
            <a:t>増加しています。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衛生費は、本市は市営の病院事業を行っておらず、また、病院事業を行う一部事務組合への繰出金の負担も大きくないことなどから、類似団体と比較して小さくなっています。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土木費は、土地区画整理事業の事業費が</a:t>
          </a:r>
          <a:r>
            <a:rPr kumimoji="1" lang="en-US" altLang="ja-JP" sz="1100">
              <a:solidFill>
                <a:sysClr val="windowText" lastClr="000000"/>
              </a:solidFill>
              <a:effectLst/>
              <a:latin typeface="+mn-lt"/>
              <a:ea typeface="+mn-ea"/>
              <a:cs typeface="+mn-cs"/>
            </a:rPr>
            <a:t>H28</a:t>
          </a:r>
          <a:r>
            <a:rPr kumimoji="1" lang="ja-JP" altLang="en-US" sz="110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ピーク</a:t>
          </a:r>
          <a:r>
            <a:rPr kumimoji="1" lang="ja-JP" altLang="en-US" sz="1100">
              <a:solidFill>
                <a:sysClr val="windowText" lastClr="000000"/>
              </a:solidFill>
              <a:effectLst/>
              <a:latin typeface="+mn-lt"/>
              <a:ea typeface="+mn-ea"/>
              <a:cs typeface="+mn-cs"/>
            </a:rPr>
            <a:t>を迎えた後は減少し、類似団体を下回っています</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教育費は、子育て世帯の流入による年少人口増加に伴い、学校経費が増加していることから、類似団体と比較して大きくなっています。令和3年度の減少はGIGAスクール構想に伴うネットワーク工事や情報機器購入費用の減少によるものであり、類似団体と同様の減少となっています。</a:t>
          </a:r>
          <a:endParaRPr lang="ja-JP" altLang="ja-JP" sz="1400">
            <a:solidFill>
              <a:srgbClr val="FF0000"/>
            </a:solidFill>
            <a:effectLst/>
          </a:endParaRPr>
        </a:p>
        <a:p>
          <a:r>
            <a:rPr kumimoji="1" lang="ja-JP" altLang="ja-JP" sz="1100">
              <a:solidFill>
                <a:sysClr val="windowText" lastClr="000000"/>
              </a:solidFill>
              <a:effectLst/>
              <a:latin typeface="+mn-lt"/>
              <a:ea typeface="+mn-ea"/>
              <a:cs typeface="+mn-cs"/>
            </a:rPr>
            <a:t>公債費は、本市は大規模投資事業の計画的な予算化と特定目的基金の活用により、必要最低限の地方債の借入に努めてきたため、類似団体と比較して小さくなっています。</a:t>
          </a:r>
          <a:r>
            <a:rPr kumimoji="1" lang="ja-JP" altLang="en-US" sz="1100">
              <a:solidFill>
                <a:sysClr val="windowText" lastClr="000000"/>
              </a:solidFill>
              <a:effectLst/>
              <a:latin typeface="+mn-lt"/>
              <a:ea typeface="+mn-ea"/>
              <a:cs typeface="+mn-cs"/>
            </a:rPr>
            <a:t>近年は、児童福祉施設や学校教育施設の整備事業に係る起債や区画整理事業債の償還額が増加していることから、増加傾向にあります。</a:t>
          </a:r>
          <a:endParaRPr kumimoji="1" lang="ja-JP" altLang="en-US" sz="1300">
            <a:solidFill>
              <a:sysClr val="windowText" lastClr="000000"/>
            </a:solidFill>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愛知県長久手市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 </a:t>
          </a:r>
          <a:r>
            <a:rPr kumimoji="1" lang="ja-JP" altLang="ja-JP" sz="1000">
              <a:solidFill>
                <a:sysClr val="windowText" lastClr="000000"/>
              </a:solidFill>
              <a:effectLst/>
              <a:latin typeface="+mn-lt"/>
              <a:ea typeface="+mn-ea"/>
              <a:cs typeface="+mn-cs"/>
            </a:rPr>
            <a:t> 実質収支は例年標準財政規模の3～5％程度となっており、適切な財政運営が行えていると言えます。</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実質単年度収支が平成</a:t>
          </a:r>
          <a:r>
            <a:rPr kumimoji="1" lang="en-US" altLang="ja-JP" sz="1000">
              <a:solidFill>
                <a:sysClr val="windowText" lastClr="000000"/>
              </a:solidFill>
              <a:effectLst/>
              <a:latin typeface="+mn-lt"/>
              <a:ea typeface="+mn-ea"/>
              <a:cs typeface="+mn-cs"/>
            </a:rPr>
            <a:t>29</a:t>
          </a:r>
          <a:r>
            <a:rPr kumimoji="1" lang="ja-JP" altLang="ja-JP" sz="1000">
              <a:solidFill>
                <a:sysClr val="windowText" lastClr="000000"/>
              </a:solidFill>
              <a:effectLst/>
              <a:latin typeface="+mn-lt"/>
              <a:ea typeface="+mn-ea"/>
              <a:cs typeface="+mn-cs"/>
            </a:rPr>
            <a:t>年度は一定のマイナスとなっていますが、これは、愛知高速交通（株）への出資等の臨時的な支出に対応するため財政調整基金の取崩を行ったためです。</a:t>
          </a:r>
          <a:endParaRPr kumimoji="1" lang="ja-JP" altLang="en-US" sz="1000">
            <a:solidFill>
              <a:sysClr val="windowText" lastClr="000000"/>
            </a:solidFill>
            <a:latin typeface="ＭＳ ゴシック"/>
            <a:ea typeface="ＭＳ ゴシック"/>
          </a:endParaRPr>
        </a:p>
        <a:p>
          <a:r>
            <a:rPr kumimoji="1" lang="ja-JP" altLang="ja-JP" sz="1000">
              <a:solidFill>
                <a:sysClr val="windowText" lastClr="000000"/>
              </a:solidFill>
              <a:effectLst/>
              <a:latin typeface="+mn-lt"/>
              <a:ea typeface="+mn-ea"/>
              <a:cs typeface="+mn-cs"/>
            </a:rPr>
            <a:t>　令和3年度については9.2％と例年より増加していますが、令和3年度中に収入した新型コロナウイルス関係の国庫支出金に対し、事業実績額が少なかったためです。こちらは翌年度返還を行うため、実際は例年と同規模です。</a:t>
          </a:r>
          <a:endParaRPr kumimoji="1" lang="ja-JP" altLang="en-US" sz="1400">
            <a:solidFill>
              <a:sysClr val="windowText" lastClr="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愛知県長久手市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本市の一般会計及び特別会計は、赤字が発生していない状況にあり、その意味で健全な財政運営が行えている状況にあると言えます。今後も、特別会計においては、一般会計からの繰出金に過度に依存することなく運営が行えるように努めていきます。</a:t>
          </a:r>
          <a:endParaRPr kumimoji="1" lang="ja-JP" altLang="en-US" sz="1400">
            <a:solidFill>
              <a:sysClr val="windowText" lastClr="000000"/>
            </a:solidFill>
            <a:latin typeface="ＭＳ ゴシック"/>
            <a:ea typeface="ＭＳ ゴシック"/>
          </a:endParaRPr>
        </a:p>
        <a:p>
          <a:r>
            <a:rPr kumimoji="1" lang="ja-JP" altLang="ja-JP" sz="1000">
              <a:solidFill>
                <a:sysClr val="windowText" lastClr="000000"/>
              </a:solidFill>
              <a:effectLst/>
              <a:latin typeface="+mn-lt"/>
              <a:ea typeface="+mn-ea"/>
              <a:cs typeface="+mn-cs"/>
            </a:rPr>
            <a:t>　一般会計の黒字額の増加は、令和3年度中に収入した新型コロナウイルス関係の国庫支出金に対し、事業実績額が少なかったためです。こちらは翌年度返還を行うため、実際は例年と同程度です。</a:t>
          </a:r>
          <a:endParaRPr kumimoji="1" lang="ja-JP" altLang="en-US" sz="1400">
            <a:solidFill>
              <a:sysClr val="windowText" lastClr="000000"/>
            </a:solidFill>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83" t="s">
        <v>123</v>
      </c>
      <c r="C1" s="583"/>
      <c r="D1" s="583"/>
      <c r="E1" s="583"/>
      <c r="F1" s="583"/>
      <c r="G1" s="583"/>
      <c r="H1" s="583"/>
      <c r="I1" s="583"/>
      <c r="J1" s="583"/>
      <c r="K1" s="583"/>
      <c r="L1" s="583"/>
      <c r="M1" s="583"/>
      <c r="N1" s="583"/>
      <c r="O1" s="583"/>
      <c r="P1" s="583"/>
      <c r="Q1" s="583"/>
      <c r="R1" s="583"/>
      <c r="S1" s="583"/>
      <c r="T1" s="583"/>
      <c r="U1" s="583"/>
      <c r="V1" s="583"/>
      <c r="W1" s="583"/>
      <c r="X1" s="583"/>
      <c r="Y1" s="583"/>
      <c r="Z1" s="583"/>
      <c r="AA1" s="583"/>
      <c r="AB1" s="583"/>
      <c r="AC1" s="583"/>
      <c r="AD1" s="583"/>
      <c r="AE1" s="583"/>
      <c r="AF1" s="583"/>
      <c r="AG1" s="583"/>
      <c r="AH1" s="583"/>
      <c r="AI1" s="583"/>
      <c r="AJ1" s="583"/>
      <c r="AK1" s="583"/>
      <c r="AL1" s="583"/>
      <c r="AM1" s="583"/>
      <c r="AN1" s="583"/>
      <c r="AO1" s="583"/>
      <c r="AP1" s="583"/>
      <c r="AQ1" s="583"/>
      <c r="AR1" s="583"/>
      <c r="AS1" s="583"/>
      <c r="AT1" s="583"/>
      <c r="AU1" s="583"/>
      <c r="AV1" s="583"/>
      <c r="AW1" s="583"/>
      <c r="AX1" s="583"/>
      <c r="AY1" s="583"/>
      <c r="AZ1" s="583"/>
      <c r="BA1" s="583"/>
      <c r="BB1" s="583"/>
      <c r="BC1" s="583"/>
      <c r="BD1" s="583"/>
      <c r="BE1" s="583"/>
      <c r="BF1" s="583"/>
      <c r="BG1" s="583"/>
      <c r="BH1" s="583"/>
      <c r="BI1" s="583"/>
      <c r="BJ1" s="583"/>
      <c r="BK1" s="583"/>
      <c r="BL1" s="583"/>
      <c r="BM1" s="583"/>
      <c r="BN1" s="583"/>
      <c r="BO1" s="583"/>
      <c r="BP1" s="583"/>
      <c r="BQ1" s="583"/>
      <c r="BR1" s="583"/>
      <c r="BS1" s="583"/>
      <c r="BT1" s="583"/>
      <c r="BU1" s="583"/>
      <c r="BV1" s="583"/>
      <c r="BW1" s="583"/>
      <c r="BX1" s="583"/>
      <c r="BY1" s="583"/>
      <c r="BZ1" s="583"/>
      <c r="CA1" s="583"/>
      <c r="CB1" s="583"/>
      <c r="CC1" s="583"/>
      <c r="CD1" s="583"/>
      <c r="CE1" s="583"/>
      <c r="CF1" s="583"/>
      <c r="CG1" s="583"/>
      <c r="CH1" s="583"/>
      <c r="CI1" s="583"/>
      <c r="CJ1" s="583"/>
      <c r="CK1" s="583"/>
      <c r="CL1" s="583"/>
      <c r="CM1" s="583"/>
      <c r="CN1" s="583"/>
      <c r="CO1" s="583"/>
      <c r="CP1" s="583"/>
      <c r="CQ1" s="583"/>
      <c r="CR1" s="583"/>
      <c r="CS1" s="583"/>
      <c r="CT1" s="583"/>
      <c r="CU1" s="583"/>
      <c r="CV1" s="583"/>
      <c r="CW1" s="583"/>
      <c r="CX1" s="583"/>
      <c r="CY1" s="583"/>
      <c r="CZ1" s="583"/>
      <c r="DA1" s="583"/>
      <c r="DB1" s="583"/>
      <c r="DC1" s="583"/>
      <c r="DD1" s="583"/>
      <c r="DE1" s="583"/>
      <c r="DF1" s="583"/>
      <c r="DG1" s="583"/>
      <c r="DH1" s="583"/>
      <c r="DI1" s="583"/>
      <c r="DJ1" s="2"/>
      <c r="DK1" s="2"/>
      <c r="DL1" s="2"/>
      <c r="DM1" s="2"/>
      <c r="DN1" s="2"/>
      <c r="DO1" s="2"/>
    </row>
    <row r="2" spans="1:119" ht="24" x14ac:dyDescent="0.15">
      <c r="B2" s="3" t="s">
        <v>125</v>
      </c>
      <c r="C2" s="3"/>
      <c r="D2" s="9"/>
    </row>
    <row r="3" spans="1:119" ht="18.75" customHeight="1" x14ac:dyDescent="0.15">
      <c r="A3" s="2"/>
      <c r="B3" s="417" t="s">
        <v>126</v>
      </c>
      <c r="C3" s="418"/>
      <c r="D3" s="418"/>
      <c r="E3" s="419"/>
      <c r="F3" s="419"/>
      <c r="G3" s="419"/>
      <c r="H3" s="419"/>
      <c r="I3" s="419"/>
      <c r="J3" s="419"/>
      <c r="K3" s="419"/>
      <c r="L3" s="419" t="s">
        <v>95</v>
      </c>
      <c r="M3" s="419"/>
      <c r="N3" s="419"/>
      <c r="O3" s="419"/>
      <c r="P3" s="419"/>
      <c r="Q3" s="419"/>
      <c r="R3" s="425"/>
      <c r="S3" s="425"/>
      <c r="T3" s="425"/>
      <c r="U3" s="425"/>
      <c r="V3" s="426"/>
      <c r="W3" s="430" t="s">
        <v>130</v>
      </c>
      <c r="X3" s="431"/>
      <c r="Y3" s="431"/>
      <c r="Z3" s="431"/>
      <c r="AA3" s="431"/>
      <c r="AB3" s="418"/>
      <c r="AC3" s="425" t="s">
        <v>131</v>
      </c>
      <c r="AD3" s="431"/>
      <c r="AE3" s="431"/>
      <c r="AF3" s="431"/>
      <c r="AG3" s="431"/>
      <c r="AH3" s="431"/>
      <c r="AI3" s="431"/>
      <c r="AJ3" s="431"/>
      <c r="AK3" s="431"/>
      <c r="AL3" s="435"/>
      <c r="AM3" s="430" t="s">
        <v>133</v>
      </c>
      <c r="AN3" s="431"/>
      <c r="AO3" s="431"/>
      <c r="AP3" s="431"/>
      <c r="AQ3" s="431"/>
      <c r="AR3" s="431"/>
      <c r="AS3" s="431"/>
      <c r="AT3" s="431"/>
      <c r="AU3" s="431"/>
      <c r="AV3" s="431"/>
      <c r="AW3" s="431"/>
      <c r="AX3" s="435"/>
      <c r="AY3" s="458" t="s">
        <v>8</v>
      </c>
      <c r="AZ3" s="459"/>
      <c r="BA3" s="459"/>
      <c r="BB3" s="459"/>
      <c r="BC3" s="459"/>
      <c r="BD3" s="459"/>
      <c r="BE3" s="459"/>
      <c r="BF3" s="459"/>
      <c r="BG3" s="459"/>
      <c r="BH3" s="459"/>
      <c r="BI3" s="459"/>
      <c r="BJ3" s="459"/>
      <c r="BK3" s="459"/>
      <c r="BL3" s="459"/>
      <c r="BM3" s="584"/>
      <c r="BN3" s="430" t="s">
        <v>137</v>
      </c>
      <c r="BO3" s="431"/>
      <c r="BP3" s="431"/>
      <c r="BQ3" s="431"/>
      <c r="BR3" s="431"/>
      <c r="BS3" s="431"/>
      <c r="BT3" s="431"/>
      <c r="BU3" s="435"/>
      <c r="BV3" s="430" t="s">
        <v>10</v>
      </c>
      <c r="BW3" s="431"/>
      <c r="BX3" s="431"/>
      <c r="BY3" s="431"/>
      <c r="BZ3" s="431"/>
      <c r="CA3" s="431"/>
      <c r="CB3" s="431"/>
      <c r="CC3" s="435"/>
      <c r="CD3" s="458" t="s">
        <v>8</v>
      </c>
      <c r="CE3" s="459"/>
      <c r="CF3" s="459"/>
      <c r="CG3" s="459"/>
      <c r="CH3" s="459"/>
      <c r="CI3" s="459"/>
      <c r="CJ3" s="459"/>
      <c r="CK3" s="459"/>
      <c r="CL3" s="459"/>
      <c r="CM3" s="459"/>
      <c r="CN3" s="459"/>
      <c r="CO3" s="459"/>
      <c r="CP3" s="459"/>
      <c r="CQ3" s="459"/>
      <c r="CR3" s="459"/>
      <c r="CS3" s="584"/>
      <c r="CT3" s="430" t="s">
        <v>138</v>
      </c>
      <c r="CU3" s="431"/>
      <c r="CV3" s="431"/>
      <c r="CW3" s="431"/>
      <c r="CX3" s="431"/>
      <c r="CY3" s="431"/>
      <c r="CZ3" s="431"/>
      <c r="DA3" s="435"/>
      <c r="DB3" s="430" t="s">
        <v>140</v>
      </c>
      <c r="DC3" s="431"/>
      <c r="DD3" s="431"/>
      <c r="DE3" s="431"/>
      <c r="DF3" s="431"/>
      <c r="DG3" s="431"/>
      <c r="DH3" s="431"/>
      <c r="DI3" s="435"/>
    </row>
    <row r="4" spans="1:119" ht="18.75" customHeight="1" x14ac:dyDescent="0.15">
      <c r="A4" s="2"/>
      <c r="B4" s="420"/>
      <c r="C4" s="421"/>
      <c r="D4" s="421"/>
      <c r="E4" s="422"/>
      <c r="F4" s="422"/>
      <c r="G4" s="422"/>
      <c r="H4" s="422"/>
      <c r="I4" s="422"/>
      <c r="J4" s="422"/>
      <c r="K4" s="422"/>
      <c r="L4" s="422"/>
      <c r="M4" s="422"/>
      <c r="N4" s="422"/>
      <c r="O4" s="422"/>
      <c r="P4" s="422"/>
      <c r="Q4" s="422"/>
      <c r="R4" s="427"/>
      <c r="S4" s="427"/>
      <c r="T4" s="427"/>
      <c r="U4" s="427"/>
      <c r="V4" s="428"/>
      <c r="W4" s="432"/>
      <c r="X4" s="433"/>
      <c r="Y4" s="433"/>
      <c r="Z4" s="433"/>
      <c r="AA4" s="433"/>
      <c r="AB4" s="421"/>
      <c r="AC4" s="427"/>
      <c r="AD4" s="433"/>
      <c r="AE4" s="433"/>
      <c r="AF4" s="433"/>
      <c r="AG4" s="433"/>
      <c r="AH4" s="433"/>
      <c r="AI4" s="433"/>
      <c r="AJ4" s="433"/>
      <c r="AK4" s="433"/>
      <c r="AL4" s="436"/>
      <c r="AM4" s="434"/>
      <c r="AN4" s="381"/>
      <c r="AO4" s="381"/>
      <c r="AP4" s="381"/>
      <c r="AQ4" s="381"/>
      <c r="AR4" s="381"/>
      <c r="AS4" s="381"/>
      <c r="AT4" s="381"/>
      <c r="AU4" s="381"/>
      <c r="AV4" s="381"/>
      <c r="AW4" s="381"/>
      <c r="AX4" s="437"/>
      <c r="AY4" s="413" t="s">
        <v>142</v>
      </c>
      <c r="AZ4" s="414"/>
      <c r="BA4" s="414"/>
      <c r="BB4" s="414"/>
      <c r="BC4" s="414"/>
      <c r="BD4" s="414"/>
      <c r="BE4" s="414"/>
      <c r="BF4" s="414"/>
      <c r="BG4" s="414"/>
      <c r="BH4" s="414"/>
      <c r="BI4" s="414"/>
      <c r="BJ4" s="414"/>
      <c r="BK4" s="414"/>
      <c r="BL4" s="414"/>
      <c r="BM4" s="415"/>
      <c r="BN4" s="374">
        <v>23582866</v>
      </c>
      <c r="BO4" s="375"/>
      <c r="BP4" s="375"/>
      <c r="BQ4" s="375"/>
      <c r="BR4" s="375"/>
      <c r="BS4" s="375"/>
      <c r="BT4" s="375"/>
      <c r="BU4" s="376"/>
      <c r="BV4" s="374">
        <v>28244916</v>
      </c>
      <c r="BW4" s="375"/>
      <c r="BX4" s="375"/>
      <c r="BY4" s="375"/>
      <c r="BZ4" s="375"/>
      <c r="CA4" s="375"/>
      <c r="CB4" s="375"/>
      <c r="CC4" s="376"/>
      <c r="CD4" s="551" t="s">
        <v>144</v>
      </c>
      <c r="CE4" s="552"/>
      <c r="CF4" s="552"/>
      <c r="CG4" s="552"/>
      <c r="CH4" s="552"/>
      <c r="CI4" s="552"/>
      <c r="CJ4" s="552"/>
      <c r="CK4" s="552"/>
      <c r="CL4" s="552"/>
      <c r="CM4" s="552"/>
      <c r="CN4" s="552"/>
      <c r="CO4" s="552"/>
      <c r="CP4" s="552"/>
      <c r="CQ4" s="552"/>
      <c r="CR4" s="552"/>
      <c r="CS4" s="553"/>
      <c r="CT4" s="585">
        <v>9.1999999999999993</v>
      </c>
      <c r="CU4" s="586"/>
      <c r="CV4" s="586"/>
      <c r="CW4" s="586"/>
      <c r="CX4" s="586"/>
      <c r="CY4" s="586"/>
      <c r="CZ4" s="586"/>
      <c r="DA4" s="587"/>
      <c r="DB4" s="585">
        <v>3</v>
      </c>
      <c r="DC4" s="586"/>
      <c r="DD4" s="586"/>
      <c r="DE4" s="586"/>
      <c r="DF4" s="586"/>
      <c r="DG4" s="586"/>
      <c r="DH4" s="586"/>
      <c r="DI4" s="587"/>
    </row>
    <row r="5" spans="1:119" ht="18.75" customHeight="1" x14ac:dyDescent="0.15">
      <c r="A5" s="2"/>
      <c r="B5" s="423"/>
      <c r="C5" s="382"/>
      <c r="D5" s="382"/>
      <c r="E5" s="424"/>
      <c r="F5" s="424"/>
      <c r="G5" s="424"/>
      <c r="H5" s="424"/>
      <c r="I5" s="424"/>
      <c r="J5" s="424"/>
      <c r="K5" s="424"/>
      <c r="L5" s="424"/>
      <c r="M5" s="424"/>
      <c r="N5" s="424"/>
      <c r="O5" s="424"/>
      <c r="P5" s="424"/>
      <c r="Q5" s="424"/>
      <c r="R5" s="380"/>
      <c r="S5" s="380"/>
      <c r="T5" s="380"/>
      <c r="U5" s="380"/>
      <c r="V5" s="429"/>
      <c r="W5" s="434"/>
      <c r="X5" s="381"/>
      <c r="Y5" s="381"/>
      <c r="Z5" s="381"/>
      <c r="AA5" s="381"/>
      <c r="AB5" s="382"/>
      <c r="AC5" s="380"/>
      <c r="AD5" s="381"/>
      <c r="AE5" s="381"/>
      <c r="AF5" s="381"/>
      <c r="AG5" s="381"/>
      <c r="AH5" s="381"/>
      <c r="AI5" s="381"/>
      <c r="AJ5" s="381"/>
      <c r="AK5" s="381"/>
      <c r="AL5" s="437"/>
      <c r="AM5" s="522" t="s">
        <v>145</v>
      </c>
      <c r="AN5" s="407"/>
      <c r="AO5" s="407"/>
      <c r="AP5" s="407"/>
      <c r="AQ5" s="407"/>
      <c r="AR5" s="407"/>
      <c r="AS5" s="407"/>
      <c r="AT5" s="408"/>
      <c r="AU5" s="523" t="s">
        <v>71</v>
      </c>
      <c r="AV5" s="524"/>
      <c r="AW5" s="524"/>
      <c r="AX5" s="524"/>
      <c r="AY5" s="496" t="s">
        <v>134</v>
      </c>
      <c r="AZ5" s="497"/>
      <c r="BA5" s="497"/>
      <c r="BB5" s="497"/>
      <c r="BC5" s="497"/>
      <c r="BD5" s="497"/>
      <c r="BE5" s="497"/>
      <c r="BF5" s="497"/>
      <c r="BG5" s="497"/>
      <c r="BH5" s="497"/>
      <c r="BI5" s="497"/>
      <c r="BJ5" s="497"/>
      <c r="BK5" s="497"/>
      <c r="BL5" s="497"/>
      <c r="BM5" s="498"/>
      <c r="BN5" s="368">
        <v>22275527</v>
      </c>
      <c r="BO5" s="369"/>
      <c r="BP5" s="369"/>
      <c r="BQ5" s="369"/>
      <c r="BR5" s="369"/>
      <c r="BS5" s="369"/>
      <c r="BT5" s="369"/>
      <c r="BU5" s="370"/>
      <c r="BV5" s="368">
        <v>27695238</v>
      </c>
      <c r="BW5" s="369"/>
      <c r="BX5" s="369"/>
      <c r="BY5" s="369"/>
      <c r="BZ5" s="369"/>
      <c r="CA5" s="369"/>
      <c r="CB5" s="369"/>
      <c r="CC5" s="370"/>
      <c r="CD5" s="504" t="s">
        <v>147</v>
      </c>
      <c r="CE5" s="474"/>
      <c r="CF5" s="474"/>
      <c r="CG5" s="474"/>
      <c r="CH5" s="474"/>
      <c r="CI5" s="474"/>
      <c r="CJ5" s="474"/>
      <c r="CK5" s="474"/>
      <c r="CL5" s="474"/>
      <c r="CM5" s="474"/>
      <c r="CN5" s="474"/>
      <c r="CO5" s="474"/>
      <c r="CP5" s="474"/>
      <c r="CQ5" s="474"/>
      <c r="CR5" s="474"/>
      <c r="CS5" s="505"/>
      <c r="CT5" s="356">
        <v>91.7</v>
      </c>
      <c r="CU5" s="357"/>
      <c r="CV5" s="357"/>
      <c r="CW5" s="357"/>
      <c r="CX5" s="357"/>
      <c r="CY5" s="357"/>
      <c r="CZ5" s="357"/>
      <c r="DA5" s="358"/>
      <c r="DB5" s="356">
        <v>91</v>
      </c>
      <c r="DC5" s="357"/>
      <c r="DD5" s="357"/>
      <c r="DE5" s="357"/>
      <c r="DF5" s="357"/>
      <c r="DG5" s="357"/>
      <c r="DH5" s="357"/>
      <c r="DI5" s="358"/>
    </row>
    <row r="6" spans="1:119" ht="18.75" customHeight="1" x14ac:dyDescent="0.15">
      <c r="A6" s="2"/>
      <c r="B6" s="438" t="s">
        <v>148</v>
      </c>
      <c r="C6" s="379"/>
      <c r="D6" s="379"/>
      <c r="E6" s="439"/>
      <c r="F6" s="439"/>
      <c r="G6" s="439"/>
      <c r="H6" s="439"/>
      <c r="I6" s="439"/>
      <c r="J6" s="439"/>
      <c r="K6" s="439"/>
      <c r="L6" s="439" t="s">
        <v>141</v>
      </c>
      <c r="M6" s="439"/>
      <c r="N6" s="439"/>
      <c r="O6" s="439"/>
      <c r="P6" s="439"/>
      <c r="Q6" s="439"/>
      <c r="R6" s="377"/>
      <c r="S6" s="377"/>
      <c r="T6" s="377"/>
      <c r="U6" s="377"/>
      <c r="V6" s="443"/>
      <c r="W6" s="446" t="s">
        <v>149</v>
      </c>
      <c r="X6" s="378"/>
      <c r="Y6" s="378"/>
      <c r="Z6" s="378"/>
      <c r="AA6" s="378"/>
      <c r="AB6" s="379"/>
      <c r="AC6" s="449" t="s">
        <v>152</v>
      </c>
      <c r="AD6" s="450"/>
      <c r="AE6" s="450"/>
      <c r="AF6" s="450"/>
      <c r="AG6" s="450"/>
      <c r="AH6" s="450"/>
      <c r="AI6" s="450"/>
      <c r="AJ6" s="450"/>
      <c r="AK6" s="450"/>
      <c r="AL6" s="451"/>
      <c r="AM6" s="522" t="s">
        <v>75</v>
      </c>
      <c r="AN6" s="407"/>
      <c r="AO6" s="407"/>
      <c r="AP6" s="407"/>
      <c r="AQ6" s="407"/>
      <c r="AR6" s="407"/>
      <c r="AS6" s="407"/>
      <c r="AT6" s="408"/>
      <c r="AU6" s="523" t="s">
        <v>71</v>
      </c>
      <c r="AV6" s="524"/>
      <c r="AW6" s="524"/>
      <c r="AX6" s="524"/>
      <c r="AY6" s="496" t="s">
        <v>157</v>
      </c>
      <c r="AZ6" s="497"/>
      <c r="BA6" s="497"/>
      <c r="BB6" s="497"/>
      <c r="BC6" s="497"/>
      <c r="BD6" s="497"/>
      <c r="BE6" s="497"/>
      <c r="BF6" s="497"/>
      <c r="BG6" s="497"/>
      <c r="BH6" s="497"/>
      <c r="BI6" s="497"/>
      <c r="BJ6" s="497"/>
      <c r="BK6" s="497"/>
      <c r="BL6" s="497"/>
      <c r="BM6" s="498"/>
      <c r="BN6" s="368">
        <v>1307339</v>
      </c>
      <c r="BO6" s="369"/>
      <c r="BP6" s="369"/>
      <c r="BQ6" s="369"/>
      <c r="BR6" s="369"/>
      <c r="BS6" s="369"/>
      <c r="BT6" s="369"/>
      <c r="BU6" s="370"/>
      <c r="BV6" s="368">
        <v>549678</v>
      </c>
      <c r="BW6" s="369"/>
      <c r="BX6" s="369"/>
      <c r="BY6" s="369"/>
      <c r="BZ6" s="369"/>
      <c r="CA6" s="369"/>
      <c r="CB6" s="369"/>
      <c r="CC6" s="370"/>
      <c r="CD6" s="504" t="s">
        <v>158</v>
      </c>
      <c r="CE6" s="474"/>
      <c r="CF6" s="474"/>
      <c r="CG6" s="474"/>
      <c r="CH6" s="474"/>
      <c r="CI6" s="474"/>
      <c r="CJ6" s="474"/>
      <c r="CK6" s="474"/>
      <c r="CL6" s="474"/>
      <c r="CM6" s="474"/>
      <c r="CN6" s="474"/>
      <c r="CO6" s="474"/>
      <c r="CP6" s="474"/>
      <c r="CQ6" s="474"/>
      <c r="CR6" s="474"/>
      <c r="CS6" s="505"/>
      <c r="CT6" s="580">
        <v>91.7</v>
      </c>
      <c r="CU6" s="581"/>
      <c r="CV6" s="581"/>
      <c r="CW6" s="581"/>
      <c r="CX6" s="581"/>
      <c r="CY6" s="581"/>
      <c r="CZ6" s="581"/>
      <c r="DA6" s="582"/>
      <c r="DB6" s="580">
        <v>91</v>
      </c>
      <c r="DC6" s="581"/>
      <c r="DD6" s="581"/>
      <c r="DE6" s="581"/>
      <c r="DF6" s="581"/>
      <c r="DG6" s="581"/>
      <c r="DH6" s="581"/>
      <c r="DI6" s="582"/>
    </row>
    <row r="7" spans="1:119" ht="18.75" customHeight="1" x14ac:dyDescent="0.15">
      <c r="A7" s="2"/>
      <c r="B7" s="420"/>
      <c r="C7" s="421"/>
      <c r="D7" s="421"/>
      <c r="E7" s="422"/>
      <c r="F7" s="422"/>
      <c r="G7" s="422"/>
      <c r="H7" s="422"/>
      <c r="I7" s="422"/>
      <c r="J7" s="422"/>
      <c r="K7" s="422"/>
      <c r="L7" s="422"/>
      <c r="M7" s="422"/>
      <c r="N7" s="422"/>
      <c r="O7" s="422"/>
      <c r="P7" s="422"/>
      <c r="Q7" s="422"/>
      <c r="R7" s="427"/>
      <c r="S7" s="427"/>
      <c r="T7" s="427"/>
      <c r="U7" s="427"/>
      <c r="V7" s="428"/>
      <c r="W7" s="432"/>
      <c r="X7" s="433"/>
      <c r="Y7" s="433"/>
      <c r="Z7" s="433"/>
      <c r="AA7" s="433"/>
      <c r="AB7" s="421"/>
      <c r="AC7" s="452"/>
      <c r="AD7" s="453"/>
      <c r="AE7" s="453"/>
      <c r="AF7" s="453"/>
      <c r="AG7" s="453"/>
      <c r="AH7" s="453"/>
      <c r="AI7" s="453"/>
      <c r="AJ7" s="453"/>
      <c r="AK7" s="453"/>
      <c r="AL7" s="454"/>
      <c r="AM7" s="522" t="s">
        <v>159</v>
      </c>
      <c r="AN7" s="407"/>
      <c r="AO7" s="407"/>
      <c r="AP7" s="407"/>
      <c r="AQ7" s="407"/>
      <c r="AR7" s="407"/>
      <c r="AS7" s="407"/>
      <c r="AT7" s="408"/>
      <c r="AU7" s="523" t="s">
        <v>71</v>
      </c>
      <c r="AV7" s="524"/>
      <c r="AW7" s="524"/>
      <c r="AX7" s="524"/>
      <c r="AY7" s="496" t="s">
        <v>160</v>
      </c>
      <c r="AZ7" s="497"/>
      <c r="BA7" s="497"/>
      <c r="BB7" s="497"/>
      <c r="BC7" s="497"/>
      <c r="BD7" s="497"/>
      <c r="BE7" s="497"/>
      <c r="BF7" s="497"/>
      <c r="BG7" s="497"/>
      <c r="BH7" s="497"/>
      <c r="BI7" s="497"/>
      <c r="BJ7" s="497"/>
      <c r="BK7" s="497"/>
      <c r="BL7" s="497"/>
      <c r="BM7" s="498"/>
      <c r="BN7" s="368">
        <v>152115</v>
      </c>
      <c r="BO7" s="369"/>
      <c r="BP7" s="369"/>
      <c r="BQ7" s="369"/>
      <c r="BR7" s="369"/>
      <c r="BS7" s="369"/>
      <c r="BT7" s="369"/>
      <c r="BU7" s="370"/>
      <c r="BV7" s="368">
        <v>172982</v>
      </c>
      <c r="BW7" s="369"/>
      <c r="BX7" s="369"/>
      <c r="BY7" s="369"/>
      <c r="BZ7" s="369"/>
      <c r="CA7" s="369"/>
      <c r="CB7" s="369"/>
      <c r="CC7" s="370"/>
      <c r="CD7" s="504" t="s">
        <v>161</v>
      </c>
      <c r="CE7" s="474"/>
      <c r="CF7" s="474"/>
      <c r="CG7" s="474"/>
      <c r="CH7" s="474"/>
      <c r="CI7" s="474"/>
      <c r="CJ7" s="474"/>
      <c r="CK7" s="474"/>
      <c r="CL7" s="474"/>
      <c r="CM7" s="474"/>
      <c r="CN7" s="474"/>
      <c r="CO7" s="474"/>
      <c r="CP7" s="474"/>
      <c r="CQ7" s="474"/>
      <c r="CR7" s="474"/>
      <c r="CS7" s="505"/>
      <c r="CT7" s="368">
        <v>12560758</v>
      </c>
      <c r="CU7" s="369"/>
      <c r="CV7" s="369"/>
      <c r="CW7" s="369"/>
      <c r="CX7" s="369"/>
      <c r="CY7" s="369"/>
      <c r="CZ7" s="369"/>
      <c r="DA7" s="370"/>
      <c r="DB7" s="368">
        <v>12660447</v>
      </c>
      <c r="DC7" s="369"/>
      <c r="DD7" s="369"/>
      <c r="DE7" s="369"/>
      <c r="DF7" s="369"/>
      <c r="DG7" s="369"/>
      <c r="DH7" s="369"/>
      <c r="DI7" s="370"/>
    </row>
    <row r="8" spans="1:119" ht="18.75" customHeight="1" x14ac:dyDescent="0.15">
      <c r="A8" s="2"/>
      <c r="B8" s="440"/>
      <c r="C8" s="441"/>
      <c r="D8" s="441"/>
      <c r="E8" s="442"/>
      <c r="F8" s="442"/>
      <c r="G8" s="442"/>
      <c r="H8" s="442"/>
      <c r="I8" s="442"/>
      <c r="J8" s="442"/>
      <c r="K8" s="442"/>
      <c r="L8" s="442"/>
      <c r="M8" s="442"/>
      <c r="N8" s="442"/>
      <c r="O8" s="442"/>
      <c r="P8" s="442"/>
      <c r="Q8" s="442"/>
      <c r="R8" s="444"/>
      <c r="S8" s="444"/>
      <c r="T8" s="444"/>
      <c r="U8" s="444"/>
      <c r="V8" s="445"/>
      <c r="W8" s="447"/>
      <c r="X8" s="448"/>
      <c r="Y8" s="448"/>
      <c r="Z8" s="448"/>
      <c r="AA8" s="448"/>
      <c r="AB8" s="441"/>
      <c r="AC8" s="455"/>
      <c r="AD8" s="456"/>
      <c r="AE8" s="456"/>
      <c r="AF8" s="456"/>
      <c r="AG8" s="456"/>
      <c r="AH8" s="456"/>
      <c r="AI8" s="456"/>
      <c r="AJ8" s="456"/>
      <c r="AK8" s="456"/>
      <c r="AL8" s="457"/>
      <c r="AM8" s="522" t="s">
        <v>162</v>
      </c>
      <c r="AN8" s="407"/>
      <c r="AO8" s="407"/>
      <c r="AP8" s="407"/>
      <c r="AQ8" s="407"/>
      <c r="AR8" s="407"/>
      <c r="AS8" s="407"/>
      <c r="AT8" s="408"/>
      <c r="AU8" s="523" t="s">
        <v>71</v>
      </c>
      <c r="AV8" s="524"/>
      <c r="AW8" s="524"/>
      <c r="AX8" s="524"/>
      <c r="AY8" s="496" t="s">
        <v>164</v>
      </c>
      <c r="AZ8" s="497"/>
      <c r="BA8" s="497"/>
      <c r="BB8" s="497"/>
      <c r="BC8" s="497"/>
      <c r="BD8" s="497"/>
      <c r="BE8" s="497"/>
      <c r="BF8" s="497"/>
      <c r="BG8" s="497"/>
      <c r="BH8" s="497"/>
      <c r="BI8" s="497"/>
      <c r="BJ8" s="497"/>
      <c r="BK8" s="497"/>
      <c r="BL8" s="497"/>
      <c r="BM8" s="498"/>
      <c r="BN8" s="368">
        <v>1155224</v>
      </c>
      <c r="BO8" s="369"/>
      <c r="BP8" s="369"/>
      <c r="BQ8" s="369"/>
      <c r="BR8" s="369"/>
      <c r="BS8" s="369"/>
      <c r="BT8" s="369"/>
      <c r="BU8" s="370"/>
      <c r="BV8" s="368">
        <v>376696</v>
      </c>
      <c r="BW8" s="369"/>
      <c r="BX8" s="369"/>
      <c r="BY8" s="369"/>
      <c r="BZ8" s="369"/>
      <c r="CA8" s="369"/>
      <c r="CB8" s="369"/>
      <c r="CC8" s="370"/>
      <c r="CD8" s="504" t="s">
        <v>165</v>
      </c>
      <c r="CE8" s="474"/>
      <c r="CF8" s="474"/>
      <c r="CG8" s="474"/>
      <c r="CH8" s="474"/>
      <c r="CI8" s="474"/>
      <c r="CJ8" s="474"/>
      <c r="CK8" s="474"/>
      <c r="CL8" s="474"/>
      <c r="CM8" s="474"/>
      <c r="CN8" s="474"/>
      <c r="CO8" s="474"/>
      <c r="CP8" s="474"/>
      <c r="CQ8" s="474"/>
      <c r="CR8" s="474"/>
      <c r="CS8" s="505"/>
      <c r="CT8" s="556">
        <v>1.06</v>
      </c>
      <c r="CU8" s="557"/>
      <c r="CV8" s="557"/>
      <c r="CW8" s="557"/>
      <c r="CX8" s="557"/>
      <c r="CY8" s="557"/>
      <c r="CZ8" s="557"/>
      <c r="DA8" s="558"/>
      <c r="DB8" s="556">
        <v>1.0900000000000001</v>
      </c>
      <c r="DC8" s="557"/>
      <c r="DD8" s="557"/>
      <c r="DE8" s="557"/>
      <c r="DF8" s="557"/>
      <c r="DG8" s="557"/>
      <c r="DH8" s="557"/>
      <c r="DI8" s="558"/>
    </row>
    <row r="9" spans="1:119" ht="18.75" customHeight="1" x14ac:dyDescent="0.15">
      <c r="A9" s="2"/>
      <c r="B9" s="458" t="s">
        <v>20</v>
      </c>
      <c r="C9" s="459"/>
      <c r="D9" s="459"/>
      <c r="E9" s="459"/>
      <c r="F9" s="459"/>
      <c r="G9" s="459"/>
      <c r="H9" s="459"/>
      <c r="I9" s="459"/>
      <c r="J9" s="459"/>
      <c r="K9" s="460"/>
      <c r="L9" s="574" t="s">
        <v>14</v>
      </c>
      <c r="M9" s="575"/>
      <c r="N9" s="575"/>
      <c r="O9" s="575"/>
      <c r="P9" s="575"/>
      <c r="Q9" s="576"/>
      <c r="R9" s="577">
        <v>60162</v>
      </c>
      <c r="S9" s="578"/>
      <c r="T9" s="578"/>
      <c r="U9" s="578"/>
      <c r="V9" s="579"/>
      <c r="W9" s="430" t="s">
        <v>167</v>
      </c>
      <c r="X9" s="431"/>
      <c r="Y9" s="431"/>
      <c r="Z9" s="431"/>
      <c r="AA9" s="431"/>
      <c r="AB9" s="431"/>
      <c r="AC9" s="431"/>
      <c r="AD9" s="431"/>
      <c r="AE9" s="431"/>
      <c r="AF9" s="431"/>
      <c r="AG9" s="431"/>
      <c r="AH9" s="431"/>
      <c r="AI9" s="431"/>
      <c r="AJ9" s="431"/>
      <c r="AK9" s="431"/>
      <c r="AL9" s="435"/>
      <c r="AM9" s="522" t="s">
        <v>168</v>
      </c>
      <c r="AN9" s="407"/>
      <c r="AO9" s="407"/>
      <c r="AP9" s="407"/>
      <c r="AQ9" s="407"/>
      <c r="AR9" s="407"/>
      <c r="AS9" s="407"/>
      <c r="AT9" s="408"/>
      <c r="AU9" s="523" t="s">
        <v>171</v>
      </c>
      <c r="AV9" s="524"/>
      <c r="AW9" s="524"/>
      <c r="AX9" s="524"/>
      <c r="AY9" s="496" t="s">
        <v>72</v>
      </c>
      <c r="AZ9" s="497"/>
      <c r="BA9" s="497"/>
      <c r="BB9" s="497"/>
      <c r="BC9" s="497"/>
      <c r="BD9" s="497"/>
      <c r="BE9" s="497"/>
      <c r="BF9" s="497"/>
      <c r="BG9" s="497"/>
      <c r="BH9" s="497"/>
      <c r="BI9" s="497"/>
      <c r="BJ9" s="497"/>
      <c r="BK9" s="497"/>
      <c r="BL9" s="497"/>
      <c r="BM9" s="498"/>
      <c r="BN9" s="368">
        <v>778528</v>
      </c>
      <c r="BO9" s="369"/>
      <c r="BP9" s="369"/>
      <c r="BQ9" s="369"/>
      <c r="BR9" s="369"/>
      <c r="BS9" s="369"/>
      <c r="BT9" s="369"/>
      <c r="BU9" s="370"/>
      <c r="BV9" s="368">
        <v>5030</v>
      </c>
      <c r="BW9" s="369"/>
      <c r="BX9" s="369"/>
      <c r="BY9" s="369"/>
      <c r="BZ9" s="369"/>
      <c r="CA9" s="369"/>
      <c r="CB9" s="369"/>
      <c r="CC9" s="370"/>
      <c r="CD9" s="504" t="s">
        <v>69</v>
      </c>
      <c r="CE9" s="474"/>
      <c r="CF9" s="474"/>
      <c r="CG9" s="474"/>
      <c r="CH9" s="474"/>
      <c r="CI9" s="474"/>
      <c r="CJ9" s="474"/>
      <c r="CK9" s="474"/>
      <c r="CL9" s="474"/>
      <c r="CM9" s="474"/>
      <c r="CN9" s="474"/>
      <c r="CO9" s="474"/>
      <c r="CP9" s="474"/>
      <c r="CQ9" s="474"/>
      <c r="CR9" s="474"/>
      <c r="CS9" s="505"/>
      <c r="CT9" s="356">
        <v>5.9</v>
      </c>
      <c r="CU9" s="357"/>
      <c r="CV9" s="357"/>
      <c r="CW9" s="357"/>
      <c r="CX9" s="357"/>
      <c r="CY9" s="357"/>
      <c r="CZ9" s="357"/>
      <c r="DA9" s="358"/>
      <c r="DB9" s="356">
        <v>5.3</v>
      </c>
      <c r="DC9" s="357"/>
      <c r="DD9" s="357"/>
      <c r="DE9" s="357"/>
      <c r="DF9" s="357"/>
      <c r="DG9" s="357"/>
      <c r="DH9" s="357"/>
      <c r="DI9" s="358"/>
    </row>
    <row r="10" spans="1:119" ht="18.75" customHeight="1" x14ac:dyDescent="0.15">
      <c r="A10" s="2"/>
      <c r="B10" s="458"/>
      <c r="C10" s="459"/>
      <c r="D10" s="459"/>
      <c r="E10" s="459"/>
      <c r="F10" s="459"/>
      <c r="G10" s="459"/>
      <c r="H10" s="459"/>
      <c r="I10" s="459"/>
      <c r="J10" s="459"/>
      <c r="K10" s="460"/>
      <c r="L10" s="406" t="s">
        <v>173</v>
      </c>
      <c r="M10" s="407"/>
      <c r="N10" s="407"/>
      <c r="O10" s="407"/>
      <c r="P10" s="407"/>
      <c r="Q10" s="408"/>
      <c r="R10" s="409">
        <v>57598</v>
      </c>
      <c r="S10" s="410"/>
      <c r="T10" s="410"/>
      <c r="U10" s="410"/>
      <c r="V10" s="412"/>
      <c r="W10" s="432"/>
      <c r="X10" s="433"/>
      <c r="Y10" s="433"/>
      <c r="Z10" s="433"/>
      <c r="AA10" s="433"/>
      <c r="AB10" s="433"/>
      <c r="AC10" s="433"/>
      <c r="AD10" s="433"/>
      <c r="AE10" s="433"/>
      <c r="AF10" s="433"/>
      <c r="AG10" s="433"/>
      <c r="AH10" s="433"/>
      <c r="AI10" s="433"/>
      <c r="AJ10" s="433"/>
      <c r="AK10" s="433"/>
      <c r="AL10" s="436"/>
      <c r="AM10" s="522" t="s">
        <v>174</v>
      </c>
      <c r="AN10" s="407"/>
      <c r="AO10" s="407"/>
      <c r="AP10" s="407"/>
      <c r="AQ10" s="407"/>
      <c r="AR10" s="407"/>
      <c r="AS10" s="407"/>
      <c r="AT10" s="408"/>
      <c r="AU10" s="523" t="s">
        <v>71</v>
      </c>
      <c r="AV10" s="524"/>
      <c r="AW10" s="524"/>
      <c r="AX10" s="524"/>
      <c r="AY10" s="496" t="s">
        <v>176</v>
      </c>
      <c r="AZ10" s="497"/>
      <c r="BA10" s="497"/>
      <c r="BB10" s="497"/>
      <c r="BC10" s="497"/>
      <c r="BD10" s="497"/>
      <c r="BE10" s="497"/>
      <c r="BF10" s="497"/>
      <c r="BG10" s="497"/>
      <c r="BH10" s="497"/>
      <c r="BI10" s="497"/>
      <c r="BJ10" s="497"/>
      <c r="BK10" s="497"/>
      <c r="BL10" s="497"/>
      <c r="BM10" s="498"/>
      <c r="BN10" s="368">
        <v>188877</v>
      </c>
      <c r="BO10" s="369"/>
      <c r="BP10" s="369"/>
      <c r="BQ10" s="369"/>
      <c r="BR10" s="369"/>
      <c r="BS10" s="369"/>
      <c r="BT10" s="369"/>
      <c r="BU10" s="370"/>
      <c r="BV10" s="368">
        <v>440420</v>
      </c>
      <c r="BW10" s="369"/>
      <c r="BX10" s="369"/>
      <c r="BY10" s="369"/>
      <c r="BZ10" s="369"/>
      <c r="CA10" s="369"/>
      <c r="CB10" s="369"/>
      <c r="CC10" s="370"/>
      <c r="CD10" s="17" t="s">
        <v>177</v>
      </c>
      <c r="CE10" s="18"/>
      <c r="CF10" s="18"/>
      <c r="CG10" s="18"/>
      <c r="CH10" s="18"/>
      <c r="CI10" s="18"/>
      <c r="CJ10" s="18"/>
      <c r="CK10" s="18"/>
      <c r="CL10" s="18"/>
      <c r="CM10" s="18"/>
      <c r="CN10" s="18"/>
      <c r="CO10" s="18"/>
      <c r="CP10" s="18"/>
      <c r="CQ10" s="18"/>
      <c r="CR10" s="18"/>
      <c r="CS10" s="20"/>
      <c r="CT10" s="22"/>
      <c r="CU10" s="25"/>
      <c r="CV10" s="25"/>
      <c r="CW10" s="25"/>
      <c r="CX10" s="25"/>
      <c r="CY10" s="25"/>
      <c r="CZ10" s="25"/>
      <c r="DA10" s="28"/>
      <c r="DB10" s="22"/>
      <c r="DC10" s="25"/>
      <c r="DD10" s="25"/>
      <c r="DE10" s="25"/>
      <c r="DF10" s="25"/>
      <c r="DG10" s="25"/>
      <c r="DH10" s="25"/>
      <c r="DI10" s="28"/>
    </row>
    <row r="11" spans="1:119" ht="18.75" customHeight="1" x14ac:dyDescent="0.15">
      <c r="A11" s="2"/>
      <c r="B11" s="458"/>
      <c r="C11" s="459"/>
      <c r="D11" s="459"/>
      <c r="E11" s="459"/>
      <c r="F11" s="459"/>
      <c r="G11" s="459"/>
      <c r="H11" s="459"/>
      <c r="I11" s="459"/>
      <c r="J11" s="459"/>
      <c r="K11" s="460"/>
      <c r="L11" s="475" t="s">
        <v>179</v>
      </c>
      <c r="M11" s="476"/>
      <c r="N11" s="476"/>
      <c r="O11" s="476"/>
      <c r="P11" s="476"/>
      <c r="Q11" s="477"/>
      <c r="R11" s="571" t="s">
        <v>181</v>
      </c>
      <c r="S11" s="572"/>
      <c r="T11" s="572"/>
      <c r="U11" s="572"/>
      <c r="V11" s="573"/>
      <c r="W11" s="432"/>
      <c r="X11" s="433"/>
      <c r="Y11" s="433"/>
      <c r="Z11" s="433"/>
      <c r="AA11" s="433"/>
      <c r="AB11" s="433"/>
      <c r="AC11" s="433"/>
      <c r="AD11" s="433"/>
      <c r="AE11" s="433"/>
      <c r="AF11" s="433"/>
      <c r="AG11" s="433"/>
      <c r="AH11" s="433"/>
      <c r="AI11" s="433"/>
      <c r="AJ11" s="433"/>
      <c r="AK11" s="433"/>
      <c r="AL11" s="436"/>
      <c r="AM11" s="522" t="s">
        <v>182</v>
      </c>
      <c r="AN11" s="407"/>
      <c r="AO11" s="407"/>
      <c r="AP11" s="407"/>
      <c r="AQ11" s="407"/>
      <c r="AR11" s="407"/>
      <c r="AS11" s="407"/>
      <c r="AT11" s="408"/>
      <c r="AU11" s="523" t="s">
        <v>71</v>
      </c>
      <c r="AV11" s="524"/>
      <c r="AW11" s="524"/>
      <c r="AX11" s="524"/>
      <c r="AY11" s="496" t="s">
        <v>183</v>
      </c>
      <c r="AZ11" s="497"/>
      <c r="BA11" s="497"/>
      <c r="BB11" s="497"/>
      <c r="BC11" s="497"/>
      <c r="BD11" s="497"/>
      <c r="BE11" s="497"/>
      <c r="BF11" s="497"/>
      <c r="BG11" s="497"/>
      <c r="BH11" s="497"/>
      <c r="BI11" s="497"/>
      <c r="BJ11" s="497"/>
      <c r="BK11" s="497"/>
      <c r="BL11" s="497"/>
      <c r="BM11" s="498"/>
      <c r="BN11" s="368">
        <v>0</v>
      </c>
      <c r="BO11" s="369"/>
      <c r="BP11" s="369"/>
      <c r="BQ11" s="369"/>
      <c r="BR11" s="369"/>
      <c r="BS11" s="369"/>
      <c r="BT11" s="369"/>
      <c r="BU11" s="370"/>
      <c r="BV11" s="368">
        <v>0</v>
      </c>
      <c r="BW11" s="369"/>
      <c r="BX11" s="369"/>
      <c r="BY11" s="369"/>
      <c r="BZ11" s="369"/>
      <c r="CA11" s="369"/>
      <c r="CB11" s="369"/>
      <c r="CC11" s="370"/>
      <c r="CD11" s="504" t="s">
        <v>132</v>
      </c>
      <c r="CE11" s="474"/>
      <c r="CF11" s="474"/>
      <c r="CG11" s="474"/>
      <c r="CH11" s="474"/>
      <c r="CI11" s="474"/>
      <c r="CJ11" s="474"/>
      <c r="CK11" s="474"/>
      <c r="CL11" s="474"/>
      <c r="CM11" s="474"/>
      <c r="CN11" s="474"/>
      <c r="CO11" s="474"/>
      <c r="CP11" s="474"/>
      <c r="CQ11" s="474"/>
      <c r="CR11" s="474"/>
      <c r="CS11" s="505"/>
      <c r="CT11" s="556" t="s">
        <v>185</v>
      </c>
      <c r="CU11" s="557"/>
      <c r="CV11" s="557"/>
      <c r="CW11" s="557"/>
      <c r="CX11" s="557"/>
      <c r="CY11" s="557"/>
      <c r="CZ11" s="557"/>
      <c r="DA11" s="558"/>
      <c r="DB11" s="556" t="s">
        <v>185</v>
      </c>
      <c r="DC11" s="557"/>
      <c r="DD11" s="557"/>
      <c r="DE11" s="557"/>
      <c r="DF11" s="557"/>
      <c r="DG11" s="557"/>
      <c r="DH11" s="557"/>
      <c r="DI11" s="558"/>
    </row>
    <row r="12" spans="1:119" ht="18.75" customHeight="1" x14ac:dyDescent="0.15">
      <c r="A12" s="2"/>
      <c r="B12" s="461" t="s">
        <v>62</v>
      </c>
      <c r="C12" s="462"/>
      <c r="D12" s="462"/>
      <c r="E12" s="462"/>
      <c r="F12" s="462"/>
      <c r="G12" s="462"/>
      <c r="H12" s="462"/>
      <c r="I12" s="462"/>
      <c r="J12" s="462"/>
      <c r="K12" s="463"/>
      <c r="L12" s="559" t="s">
        <v>186</v>
      </c>
      <c r="M12" s="560"/>
      <c r="N12" s="560"/>
      <c r="O12" s="560"/>
      <c r="P12" s="560"/>
      <c r="Q12" s="561"/>
      <c r="R12" s="562">
        <v>60517</v>
      </c>
      <c r="S12" s="563"/>
      <c r="T12" s="563"/>
      <c r="U12" s="563"/>
      <c r="V12" s="564"/>
      <c r="W12" s="565" t="s">
        <v>8</v>
      </c>
      <c r="X12" s="524"/>
      <c r="Y12" s="524"/>
      <c r="Z12" s="524"/>
      <c r="AA12" s="524"/>
      <c r="AB12" s="566"/>
      <c r="AC12" s="567" t="s">
        <v>110</v>
      </c>
      <c r="AD12" s="568"/>
      <c r="AE12" s="568"/>
      <c r="AF12" s="568"/>
      <c r="AG12" s="569"/>
      <c r="AH12" s="567" t="s">
        <v>188</v>
      </c>
      <c r="AI12" s="568"/>
      <c r="AJ12" s="568"/>
      <c r="AK12" s="568"/>
      <c r="AL12" s="570"/>
      <c r="AM12" s="522" t="s">
        <v>189</v>
      </c>
      <c r="AN12" s="407"/>
      <c r="AO12" s="407"/>
      <c r="AP12" s="407"/>
      <c r="AQ12" s="407"/>
      <c r="AR12" s="407"/>
      <c r="AS12" s="407"/>
      <c r="AT12" s="408"/>
      <c r="AU12" s="523" t="s">
        <v>71</v>
      </c>
      <c r="AV12" s="524"/>
      <c r="AW12" s="524"/>
      <c r="AX12" s="524"/>
      <c r="AY12" s="496" t="s">
        <v>191</v>
      </c>
      <c r="AZ12" s="497"/>
      <c r="BA12" s="497"/>
      <c r="BB12" s="497"/>
      <c r="BC12" s="497"/>
      <c r="BD12" s="497"/>
      <c r="BE12" s="497"/>
      <c r="BF12" s="497"/>
      <c r="BG12" s="497"/>
      <c r="BH12" s="497"/>
      <c r="BI12" s="497"/>
      <c r="BJ12" s="497"/>
      <c r="BK12" s="497"/>
      <c r="BL12" s="497"/>
      <c r="BM12" s="498"/>
      <c r="BN12" s="368">
        <v>465830</v>
      </c>
      <c r="BO12" s="369"/>
      <c r="BP12" s="369"/>
      <c r="BQ12" s="369"/>
      <c r="BR12" s="369"/>
      <c r="BS12" s="369"/>
      <c r="BT12" s="369"/>
      <c r="BU12" s="370"/>
      <c r="BV12" s="368">
        <v>150000</v>
      </c>
      <c r="BW12" s="369"/>
      <c r="BX12" s="369"/>
      <c r="BY12" s="369"/>
      <c r="BZ12" s="369"/>
      <c r="CA12" s="369"/>
      <c r="CB12" s="369"/>
      <c r="CC12" s="370"/>
      <c r="CD12" s="504" t="s">
        <v>192</v>
      </c>
      <c r="CE12" s="474"/>
      <c r="CF12" s="474"/>
      <c r="CG12" s="474"/>
      <c r="CH12" s="474"/>
      <c r="CI12" s="474"/>
      <c r="CJ12" s="474"/>
      <c r="CK12" s="474"/>
      <c r="CL12" s="474"/>
      <c r="CM12" s="474"/>
      <c r="CN12" s="474"/>
      <c r="CO12" s="474"/>
      <c r="CP12" s="474"/>
      <c r="CQ12" s="474"/>
      <c r="CR12" s="474"/>
      <c r="CS12" s="505"/>
      <c r="CT12" s="556" t="s">
        <v>185</v>
      </c>
      <c r="CU12" s="557"/>
      <c r="CV12" s="557"/>
      <c r="CW12" s="557"/>
      <c r="CX12" s="557"/>
      <c r="CY12" s="557"/>
      <c r="CZ12" s="557"/>
      <c r="DA12" s="558"/>
      <c r="DB12" s="556" t="s">
        <v>185</v>
      </c>
      <c r="DC12" s="557"/>
      <c r="DD12" s="557"/>
      <c r="DE12" s="557"/>
      <c r="DF12" s="557"/>
      <c r="DG12" s="557"/>
      <c r="DH12" s="557"/>
      <c r="DI12" s="558"/>
    </row>
    <row r="13" spans="1:119" ht="18.75" customHeight="1" x14ac:dyDescent="0.15">
      <c r="A13" s="2"/>
      <c r="B13" s="464"/>
      <c r="C13" s="465"/>
      <c r="D13" s="465"/>
      <c r="E13" s="465"/>
      <c r="F13" s="465"/>
      <c r="G13" s="465"/>
      <c r="H13" s="465"/>
      <c r="I13" s="465"/>
      <c r="J13" s="465"/>
      <c r="K13" s="466"/>
      <c r="L13" s="11"/>
      <c r="M13" s="545" t="s">
        <v>194</v>
      </c>
      <c r="N13" s="546"/>
      <c r="O13" s="546"/>
      <c r="P13" s="546"/>
      <c r="Q13" s="547"/>
      <c r="R13" s="548">
        <v>59523</v>
      </c>
      <c r="S13" s="549"/>
      <c r="T13" s="549"/>
      <c r="U13" s="549"/>
      <c r="V13" s="550"/>
      <c r="W13" s="446" t="s">
        <v>196</v>
      </c>
      <c r="X13" s="378"/>
      <c r="Y13" s="378"/>
      <c r="Z13" s="378"/>
      <c r="AA13" s="378"/>
      <c r="AB13" s="379"/>
      <c r="AC13" s="409">
        <v>210</v>
      </c>
      <c r="AD13" s="410"/>
      <c r="AE13" s="410"/>
      <c r="AF13" s="410"/>
      <c r="AG13" s="411"/>
      <c r="AH13" s="409">
        <v>207</v>
      </c>
      <c r="AI13" s="410"/>
      <c r="AJ13" s="410"/>
      <c r="AK13" s="410"/>
      <c r="AL13" s="412"/>
      <c r="AM13" s="522" t="s">
        <v>198</v>
      </c>
      <c r="AN13" s="407"/>
      <c r="AO13" s="407"/>
      <c r="AP13" s="407"/>
      <c r="AQ13" s="407"/>
      <c r="AR13" s="407"/>
      <c r="AS13" s="407"/>
      <c r="AT13" s="408"/>
      <c r="AU13" s="523" t="s">
        <v>171</v>
      </c>
      <c r="AV13" s="524"/>
      <c r="AW13" s="524"/>
      <c r="AX13" s="524"/>
      <c r="AY13" s="496" t="s">
        <v>199</v>
      </c>
      <c r="AZ13" s="497"/>
      <c r="BA13" s="497"/>
      <c r="BB13" s="497"/>
      <c r="BC13" s="497"/>
      <c r="BD13" s="497"/>
      <c r="BE13" s="497"/>
      <c r="BF13" s="497"/>
      <c r="BG13" s="497"/>
      <c r="BH13" s="497"/>
      <c r="BI13" s="497"/>
      <c r="BJ13" s="497"/>
      <c r="BK13" s="497"/>
      <c r="BL13" s="497"/>
      <c r="BM13" s="498"/>
      <c r="BN13" s="368">
        <v>501575</v>
      </c>
      <c r="BO13" s="369"/>
      <c r="BP13" s="369"/>
      <c r="BQ13" s="369"/>
      <c r="BR13" s="369"/>
      <c r="BS13" s="369"/>
      <c r="BT13" s="369"/>
      <c r="BU13" s="370"/>
      <c r="BV13" s="368">
        <v>295450</v>
      </c>
      <c r="BW13" s="369"/>
      <c r="BX13" s="369"/>
      <c r="BY13" s="369"/>
      <c r="BZ13" s="369"/>
      <c r="CA13" s="369"/>
      <c r="CB13" s="369"/>
      <c r="CC13" s="370"/>
      <c r="CD13" s="504" t="s">
        <v>200</v>
      </c>
      <c r="CE13" s="474"/>
      <c r="CF13" s="474"/>
      <c r="CG13" s="474"/>
      <c r="CH13" s="474"/>
      <c r="CI13" s="474"/>
      <c r="CJ13" s="474"/>
      <c r="CK13" s="474"/>
      <c r="CL13" s="474"/>
      <c r="CM13" s="474"/>
      <c r="CN13" s="474"/>
      <c r="CO13" s="474"/>
      <c r="CP13" s="474"/>
      <c r="CQ13" s="474"/>
      <c r="CR13" s="474"/>
      <c r="CS13" s="505"/>
      <c r="CT13" s="356">
        <v>-0.7</v>
      </c>
      <c r="CU13" s="357"/>
      <c r="CV13" s="357"/>
      <c r="CW13" s="357"/>
      <c r="CX13" s="357"/>
      <c r="CY13" s="357"/>
      <c r="CZ13" s="357"/>
      <c r="DA13" s="358"/>
      <c r="DB13" s="356">
        <v>-1.7</v>
      </c>
      <c r="DC13" s="357"/>
      <c r="DD13" s="357"/>
      <c r="DE13" s="357"/>
      <c r="DF13" s="357"/>
      <c r="DG13" s="357"/>
      <c r="DH13" s="357"/>
      <c r="DI13" s="358"/>
    </row>
    <row r="14" spans="1:119" ht="18.75" customHeight="1" x14ac:dyDescent="0.15">
      <c r="A14" s="2"/>
      <c r="B14" s="464"/>
      <c r="C14" s="465"/>
      <c r="D14" s="465"/>
      <c r="E14" s="465"/>
      <c r="F14" s="465"/>
      <c r="G14" s="465"/>
      <c r="H14" s="465"/>
      <c r="I14" s="465"/>
      <c r="J14" s="465"/>
      <c r="K14" s="466"/>
      <c r="L14" s="535" t="s">
        <v>204</v>
      </c>
      <c r="M14" s="554"/>
      <c r="N14" s="554"/>
      <c r="O14" s="554"/>
      <c r="P14" s="554"/>
      <c r="Q14" s="555"/>
      <c r="R14" s="548">
        <v>60183</v>
      </c>
      <c r="S14" s="549"/>
      <c r="T14" s="549"/>
      <c r="U14" s="549"/>
      <c r="V14" s="550"/>
      <c r="W14" s="434"/>
      <c r="X14" s="381"/>
      <c r="Y14" s="381"/>
      <c r="Z14" s="381"/>
      <c r="AA14" s="381"/>
      <c r="AB14" s="382"/>
      <c r="AC14" s="538">
        <v>0.8</v>
      </c>
      <c r="AD14" s="539"/>
      <c r="AE14" s="539"/>
      <c r="AF14" s="539"/>
      <c r="AG14" s="540"/>
      <c r="AH14" s="538">
        <v>0.8</v>
      </c>
      <c r="AI14" s="539"/>
      <c r="AJ14" s="539"/>
      <c r="AK14" s="539"/>
      <c r="AL14" s="541"/>
      <c r="AM14" s="522"/>
      <c r="AN14" s="407"/>
      <c r="AO14" s="407"/>
      <c r="AP14" s="407"/>
      <c r="AQ14" s="407"/>
      <c r="AR14" s="407"/>
      <c r="AS14" s="407"/>
      <c r="AT14" s="408"/>
      <c r="AU14" s="523"/>
      <c r="AV14" s="524"/>
      <c r="AW14" s="524"/>
      <c r="AX14" s="524"/>
      <c r="AY14" s="496"/>
      <c r="AZ14" s="497"/>
      <c r="BA14" s="497"/>
      <c r="BB14" s="497"/>
      <c r="BC14" s="497"/>
      <c r="BD14" s="497"/>
      <c r="BE14" s="497"/>
      <c r="BF14" s="497"/>
      <c r="BG14" s="497"/>
      <c r="BH14" s="497"/>
      <c r="BI14" s="497"/>
      <c r="BJ14" s="497"/>
      <c r="BK14" s="497"/>
      <c r="BL14" s="497"/>
      <c r="BM14" s="498"/>
      <c r="BN14" s="368"/>
      <c r="BO14" s="369"/>
      <c r="BP14" s="369"/>
      <c r="BQ14" s="369"/>
      <c r="BR14" s="369"/>
      <c r="BS14" s="369"/>
      <c r="BT14" s="369"/>
      <c r="BU14" s="370"/>
      <c r="BV14" s="368"/>
      <c r="BW14" s="369"/>
      <c r="BX14" s="369"/>
      <c r="BY14" s="369"/>
      <c r="BZ14" s="369"/>
      <c r="CA14" s="369"/>
      <c r="CB14" s="369"/>
      <c r="CC14" s="370"/>
      <c r="CD14" s="499" t="s">
        <v>206</v>
      </c>
      <c r="CE14" s="500"/>
      <c r="CF14" s="500"/>
      <c r="CG14" s="500"/>
      <c r="CH14" s="500"/>
      <c r="CI14" s="500"/>
      <c r="CJ14" s="500"/>
      <c r="CK14" s="500"/>
      <c r="CL14" s="500"/>
      <c r="CM14" s="500"/>
      <c r="CN14" s="500"/>
      <c r="CO14" s="500"/>
      <c r="CP14" s="500"/>
      <c r="CQ14" s="500"/>
      <c r="CR14" s="500"/>
      <c r="CS14" s="501"/>
      <c r="CT14" s="542" t="s">
        <v>185</v>
      </c>
      <c r="CU14" s="543"/>
      <c r="CV14" s="543"/>
      <c r="CW14" s="543"/>
      <c r="CX14" s="543"/>
      <c r="CY14" s="543"/>
      <c r="CZ14" s="543"/>
      <c r="DA14" s="544"/>
      <c r="DB14" s="542" t="s">
        <v>185</v>
      </c>
      <c r="DC14" s="543"/>
      <c r="DD14" s="543"/>
      <c r="DE14" s="543"/>
      <c r="DF14" s="543"/>
      <c r="DG14" s="543"/>
      <c r="DH14" s="543"/>
      <c r="DI14" s="544"/>
    </row>
    <row r="15" spans="1:119" ht="18.75" customHeight="1" x14ac:dyDescent="0.15">
      <c r="A15" s="2"/>
      <c r="B15" s="464"/>
      <c r="C15" s="465"/>
      <c r="D15" s="465"/>
      <c r="E15" s="465"/>
      <c r="F15" s="465"/>
      <c r="G15" s="465"/>
      <c r="H15" s="465"/>
      <c r="I15" s="465"/>
      <c r="J15" s="465"/>
      <c r="K15" s="466"/>
      <c r="L15" s="11"/>
      <c r="M15" s="545" t="s">
        <v>194</v>
      </c>
      <c r="N15" s="546"/>
      <c r="O15" s="546"/>
      <c r="P15" s="546"/>
      <c r="Q15" s="547"/>
      <c r="R15" s="548">
        <v>59091</v>
      </c>
      <c r="S15" s="549"/>
      <c r="T15" s="549"/>
      <c r="U15" s="549"/>
      <c r="V15" s="550"/>
      <c r="W15" s="446" t="s">
        <v>5</v>
      </c>
      <c r="X15" s="378"/>
      <c r="Y15" s="378"/>
      <c r="Z15" s="378"/>
      <c r="AA15" s="378"/>
      <c r="AB15" s="379"/>
      <c r="AC15" s="409">
        <v>6298</v>
      </c>
      <c r="AD15" s="410"/>
      <c r="AE15" s="410"/>
      <c r="AF15" s="410"/>
      <c r="AG15" s="411"/>
      <c r="AH15" s="409">
        <v>6380</v>
      </c>
      <c r="AI15" s="410"/>
      <c r="AJ15" s="410"/>
      <c r="AK15" s="410"/>
      <c r="AL15" s="412"/>
      <c r="AM15" s="522"/>
      <c r="AN15" s="407"/>
      <c r="AO15" s="407"/>
      <c r="AP15" s="407"/>
      <c r="AQ15" s="407"/>
      <c r="AR15" s="407"/>
      <c r="AS15" s="407"/>
      <c r="AT15" s="408"/>
      <c r="AU15" s="523"/>
      <c r="AV15" s="524"/>
      <c r="AW15" s="524"/>
      <c r="AX15" s="524"/>
      <c r="AY15" s="413" t="s">
        <v>208</v>
      </c>
      <c r="AZ15" s="414"/>
      <c r="BA15" s="414"/>
      <c r="BB15" s="414"/>
      <c r="BC15" s="414"/>
      <c r="BD15" s="414"/>
      <c r="BE15" s="414"/>
      <c r="BF15" s="414"/>
      <c r="BG15" s="414"/>
      <c r="BH15" s="414"/>
      <c r="BI15" s="414"/>
      <c r="BJ15" s="414"/>
      <c r="BK15" s="414"/>
      <c r="BL15" s="414"/>
      <c r="BM15" s="415"/>
      <c r="BN15" s="374">
        <v>9588128</v>
      </c>
      <c r="BO15" s="375"/>
      <c r="BP15" s="375"/>
      <c r="BQ15" s="375"/>
      <c r="BR15" s="375"/>
      <c r="BS15" s="375"/>
      <c r="BT15" s="375"/>
      <c r="BU15" s="376"/>
      <c r="BV15" s="374">
        <v>9749904</v>
      </c>
      <c r="BW15" s="375"/>
      <c r="BX15" s="375"/>
      <c r="BY15" s="375"/>
      <c r="BZ15" s="375"/>
      <c r="CA15" s="375"/>
      <c r="CB15" s="375"/>
      <c r="CC15" s="376"/>
      <c r="CD15" s="551" t="s">
        <v>193</v>
      </c>
      <c r="CE15" s="552"/>
      <c r="CF15" s="552"/>
      <c r="CG15" s="552"/>
      <c r="CH15" s="552"/>
      <c r="CI15" s="552"/>
      <c r="CJ15" s="552"/>
      <c r="CK15" s="552"/>
      <c r="CL15" s="552"/>
      <c r="CM15" s="552"/>
      <c r="CN15" s="552"/>
      <c r="CO15" s="552"/>
      <c r="CP15" s="552"/>
      <c r="CQ15" s="552"/>
      <c r="CR15" s="552"/>
      <c r="CS15" s="553"/>
      <c r="CT15" s="23"/>
      <c r="CU15" s="26"/>
      <c r="CV15" s="26"/>
      <c r="CW15" s="26"/>
      <c r="CX15" s="26"/>
      <c r="CY15" s="26"/>
      <c r="CZ15" s="26"/>
      <c r="DA15" s="29"/>
      <c r="DB15" s="23"/>
      <c r="DC15" s="26"/>
      <c r="DD15" s="26"/>
      <c r="DE15" s="26"/>
      <c r="DF15" s="26"/>
      <c r="DG15" s="26"/>
      <c r="DH15" s="26"/>
      <c r="DI15" s="29"/>
    </row>
    <row r="16" spans="1:119" ht="18.75" customHeight="1" x14ac:dyDescent="0.15">
      <c r="A16" s="2"/>
      <c r="B16" s="464"/>
      <c r="C16" s="465"/>
      <c r="D16" s="465"/>
      <c r="E16" s="465"/>
      <c r="F16" s="465"/>
      <c r="G16" s="465"/>
      <c r="H16" s="465"/>
      <c r="I16" s="465"/>
      <c r="J16" s="465"/>
      <c r="K16" s="466"/>
      <c r="L16" s="535" t="s">
        <v>47</v>
      </c>
      <c r="M16" s="536"/>
      <c r="N16" s="536"/>
      <c r="O16" s="536"/>
      <c r="P16" s="536"/>
      <c r="Q16" s="537"/>
      <c r="R16" s="532" t="s">
        <v>209</v>
      </c>
      <c r="S16" s="533"/>
      <c r="T16" s="533"/>
      <c r="U16" s="533"/>
      <c r="V16" s="534"/>
      <c r="W16" s="434"/>
      <c r="X16" s="381"/>
      <c r="Y16" s="381"/>
      <c r="Z16" s="381"/>
      <c r="AA16" s="381"/>
      <c r="AB16" s="382"/>
      <c r="AC16" s="538">
        <v>22.7</v>
      </c>
      <c r="AD16" s="539"/>
      <c r="AE16" s="539"/>
      <c r="AF16" s="539"/>
      <c r="AG16" s="540"/>
      <c r="AH16" s="538">
        <v>23.7</v>
      </c>
      <c r="AI16" s="539"/>
      <c r="AJ16" s="539"/>
      <c r="AK16" s="539"/>
      <c r="AL16" s="541"/>
      <c r="AM16" s="522"/>
      <c r="AN16" s="407"/>
      <c r="AO16" s="407"/>
      <c r="AP16" s="407"/>
      <c r="AQ16" s="407"/>
      <c r="AR16" s="407"/>
      <c r="AS16" s="407"/>
      <c r="AT16" s="408"/>
      <c r="AU16" s="523"/>
      <c r="AV16" s="524"/>
      <c r="AW16" s="524"/>
      <c r="AX16" s="524"/>
      <c r="AY16" s="496" t="s">
        <v>108</v>
      </c>
      <c r="AZ16" s="497"/>
      <c r="BA16" s="497"/>
      <c r="BB16" s="497"/>
      <c r="BC16" s="497"/>
      <c r="BD16" s="497"/>
      <c r="BE16" s="497"/>
      <c r="BF16" s="497"/>
      <c r="BG16" s="497"/>
      <c r="BH16" s="497"/>
      <c r="BI16" s="497"/>
      <c r="BJ16" s="497"/>
      <c r="BK16" s="497"/>
      <c r="BL16" s="497"/>
      <c r="BM16" s="498"/>
      <c r="BN16" s="368">
        <v>9693201</v>
      </c>
      <c r="BO16" s="369"/>
      <c r="BP16" s="369"/>
      <c r="BQ16" s="369"/>
      <c r="BR16" s="369"/>
      <c r="BS16" s="369"/>
      <c r="BT16" s="369"/>
      <c r="BU16" s="370"/>
      <c r="BV16" s="368">
        <v>8981508</v>
      </c>
      <c r="BW16" s="369"/>
      <c r="BX16" s="369"/>
      <c r="BY16" s="369"/>
      <c r="BZ16" s="369"/>
      <c r="CA16" s="369"/>
      <c r="CB16" s="369"/>
      <c r="CC16" s="370"/>
      <c r="CD16" s="16"/>
      <c r="CE16" s="354"/>
      <c r="CF16" s="354"/>
      <c r="CG16" s="354"/>
      <c r="CH16" s="354"/>
      <c r="CI16" s="354"/>
      <c r="CJ16" s="354"/>
      <c r="CK16" s="354"/>
      <c r="CL16" s="354"/>
      <c r="CM16" s="354"/>
      <c r="CN16" s="354"/>
      <c r="CO16" s="354"/>
      <c r="CP16" s="354"/>
      <c r="CQ16" s="354"/>
      <c r="CR16" s="354"/>
      <c r="CS16" s="355"/>
      <c r="CT16" s="356"/>
      <c r="CU16" s="357"/>
      <c r="CV16" s="357"/>
      <c r="CW16" s="357"/>
      <c r="CX16" s="357"/>
      <c r="CY16" s="357"/>
      <c r="CZ16" s="357"/>
      <c r="DA16" s="358"/>
      <c r="DB16" s="356"/>
      <c r="DC16" s="357"/>
      <c r="DD16" s="357"/>
      <c r="DE16" s="357"/>
      <c r="DF16" s="357"/>
      <c r="DG16" s="357"/>
      <c r="DH16" s="357"/>
      <c r="DI16" s="358"/>
    </row>
    <row r="17" spans="1:113" ht="18.75" customHeight="1" x14ac:dyDescent="0.15">
      <c r="A17" s="2"/>
      <c r="B17" s="467"/>
      <c r="C17" s="468"/>
      <c r="D17" s="468"/>
      <c r="E17" s="468"/>
      <c r="F17" s="468"/>
      <c r="G17" s="468"/>
      <c r="H17" s="468"/>
      <c r="I17" s="468"/>
      <c r="J17" s="468"/>
      <c r="K17" s="469"/>
      <c r="L17" s="12"/>
      <c r="M17" s="529" t="s">
        <v>103</v>
      </c>
      <c r="N17" s="530"/>
      <c r="O17" s="530"/>
      <c r="P17" s="530"/>
      <c r="Q17" s="531"/>
      <c r="R17" s="532" t="s">
        <v>52</v>
      </c>
      <c r="S17" s="533"/>
      <c r="T17" s="533"/>
      <c r="U17" s="533"/>
      <c r="V17" s="534"/>
      <c r="W17" s="446" t="s">
        <v>98</v>
      </c>
      <c r="X17" s="378"/>
      <c r="Y17" s="378"/>
      <c r="Z17" s="378"/>
      <c r="AA17" s="378"/>
      <c r="AB17" s="379"/>
      <c r="AC17" s="409">
        <v>21269</v>
      </c>
      <c r="AD17" s="410"/>
      <c r="AE17" s="410"/>
      <c r="AF17" s="410"/>
      <c r="AG17" s="411"/>
      <c r="AH17" s="409">
        <v>20307</v>
      </c>
      <c r="AI17" s="410"/>
      <c r="AJ17" s="410"/>
      <c r="AK17" s="410"/>
      <c r="AL17" s="412"/>
      <c r="AM17" s="522"/>
      <c r="AN17" s="407"/>
      <c r="AO17" s="407"/>
      <c r="AP17" s="407"/>
      <c r="AQ17" s="407"/>
      <c r="AR17" s="407"/>
      <c r="AS17" s="407"/>
      <c r="AT17" s="408"/>
      <c r="AU17" s="523"/>
      <c r="AV17" s="524"/>
      <c r="AW17" s="524"/>
      <c r="AX17" s="524"/>
      <c r="AY17" s="496" t="s">
        <v>211</v>
      </c>
      <c r="AZ17" s="497"/>
      <c r="BA17" s="497"/>
      <c r="BB17" s="497"/>
      <c r="BC17" s="497"/>
      <c r="BD17" s="497"/>
      <c r="BE17" s="497"/>
      <c r="BF17" s="497"/>
      <c r="BG17" s="497"/>
      <c r="BH17" s="497"/>
      <c r="BI17" s="497"/>
      <c r="BJ17" s="497"/>
      <c r="BK17" s="497"/>
      <c r="BL17" s="497"/>
      <c r="BM17" s="498"/>
      <c r="BN17" s="368">
        <v>12449241</v>
      </c>
      <c r="BO17" s="369"/>
      <c r="BP17" s="369"/>
      <c r="BQ17" s="369"/>
      <c r="BR17" s="369"/>
      <c r="BS17" s="369"/>
      <c r="BT17" s="369"/>
      <c r="BU17" s="370"/>
      <c r="BV17" s="368">
        <v>12660447</v>
      </c>
      <c r="BW17" s="369"/>
      <c r="BX17" s="369"/>
      <c r="BY17" s="369"/>
      <c r="BZ17" s="369"/>
      <c r="CA17" s="369"/>
      <c r="CB17" s="369"/>
      <c r="CC17" s="370"/>
      <c r="CD17" s="16"/>
      <c r="CE17" s="354"/>
      <c r="CF17" s="354"/>
      <c r="CG17" s="354"/>
      <c r="CH17" s="354"/>
      <c r="CI17" s="354"/>
      <c r="CJ17" s="354"/>
      <c r="CK17" s="354"/>
      <c r="CL17" s="354"/>
      <c r="CM17" s="354"/>
      <c r="CN17" s="354"/>
      <c r="CO17" s="354"/>
      <c r="CP17" s="354"/>
      <c r="CQ17" s="354"/>
      <c r="CR17" s="354"/>
      <c r="CS17" s="355"/>
      <c r="CT17" s="356"/>
      <c r="CU17" s="357"/>
      <c r="CV17" s="357"/>
      <c r="CW17" s="357"/>
      <c r="CX17" s="357"/>
      <c r="CY17" s="357"/>
      <c r="CZ17" s="357"/>
      <c r="DA17" s="358"/>
      <c r="DB17" s="356"/>
      <c r="DC17" s="357"/>
      <c r="DD17" s="357"/>
      <c r="DE17" s="357"/>
      <c r="DF17" s="357"/>
      <c r="DG17" s="357"/>
      <c r="DH17" s="357"/>
      <c r="DI17" s="358"/>
    </row>
    <row r="18" spans="1:113" ht="18.75" customHeight="1" x14ac:dyDescent="0.15">
      <c r="A18" s="2"/>
      <c r="B18" s="509" t="s">
        <v>212</v>
      </c>
      <c r="C18" s="460"/>
      <c r="D18" s="460"/>
      <c r="E18" s="510"/>
      <c r="F18" s="510"/>
      <c r="G18" s="510"/>
      <c r="H18" s="510"/>
      <c r="I18" s="510"/>
      <c r="J18" s="510"/>
      <c r="K18" s="510"/>
      <c r="L18" s="525">
        <v>21.55</v>
      </c>
      <c r="M18" s="525"/>
      <c r="N18" s="525"/>
      <c r="O18" s="525"/>
      <c r="P18" s="525"/>
      <c r="Q18" s="525"/>
      <c r="R18" s="526"/>
      <c r="S18" s="526"/>
      <c r="T18" s="526"/>
      <c r="U18" s="526"/>
      <c r="V18" s="527"/>
      <c r="W18" s="447"/>
      <c r="X18" s="448"/>
      <c r="Y18" s="448"/>
      <c r="Z18" s="448"/>
      <c r="AA18" s="448"/>
      <c r="AB18" s="441"/>
      <c r="AC18" s="484">
        <v>76.599999999999994</v>
      </c>
      <c r="AD18" s="485"/>
      <c r="AE18" s="485"/>
      <c r="AF18" s="485"/>
      <c r="AG18" s="528"/>
      <c r="AH18" s="484">
        <v>75.5</v>
      </c>
      <c r="AI18" s="485"/>
      <c r="AJ18" s="485"/>
      <c r="AK18" s="485"/>
      <c r="AL18" s="486"/>
      <c r="AM18" s="522"/>
      <c r="AN18" s="407"/>
      <c r="AO18" s="407"/>
      <c r="AP18" s="407"/>
      <c r="AQ18" s="407"/>
      <c r="AR18" s="407"/>
      <c r="AS18" s="407"/>
      <c r="AT18" s="408"/>
      <c r="AU18" s="523"/>
      <c r="AV18" s="524"/>
      <c r="AW18" s="524"/>
      <c r="AX18" s="524"/>
      <c r="AY18" s="496" t="s">
        <v>214</v>
      </c>
      <c r="AZ18" s="497"/>
      <c r="BA18" s="497"/>
      <c r="BB18" s="497"/>
      <c r="BC18" s="497"/>
      <c r="BD18" s="497"/>
      <c r="BE18" s="497"/>
      <c r="BF18" s="497"/>
      <c r="BG18" s="497"/>
      <c r="BH18" s="497"/>
      <c r="BI18" s="497"/>
      <c r="BJ18" s="497"/>
      <c r="BK18" s="497"/>
      <c r="BL18" s="497"/>
      <c r="BM18" s="498"/>
      <c r="BN18" s="368">
        <v>11958032</v>
      </c>
      <c r="BO18" s="369"/>
      <c r="BP18" s="369"/>
      <c r="BQ18" s="369"/>
      <c r="BR18" s="369"/>
      <c r="BS18" s="369"/>
      <c r="BT18" s="369"/>
      <c r="BU18" s="370"/>
      <c r="BV18" s="368">
        <v>11630643</v>
      </c>
      <c r="BW18" s="369"/>
      <c r="BX18" s="369"/>
      <c r="BY18" s="369"/>
      <c r="BZ18" s="369"/>
      <c r="CA18" s="369"/>
      <c r="CB18" s="369"/>
      <c r="CC18" s="370"/>
      <c r="CD18" s="16"/>
      <c r="CE18" s="354"/>
      <c r="CF18" s="354"/>
      <c r="CG18" s="354"/>
      <c r="CH18" s="354"/>
      <c r="CI18" s="354"/>
      <c r="CJ18" s="354"/>
      <c r="CK18" s="354"/>
      <c r="CL18" s="354"/>
      <c r="CM18" s="354"/>
      <c r="CN18" s="354"/>
      <c r="CO18" s="354"/>
      <c r="CP18" s="354"/>
      <c r="CQ18" s="354"/>
      <c r="CR18" s="354"/>
      <c r="CS18" s="355"/>
      <c r="CT18" s="356"/>
      <c r="CU18" s="357"/>
      <c r="CV18" s="357"/>
      <c r="CW18" s="357"/>
      <c r="CX18" s="357"/>
      <c r="CY18" s="357"/>
      <c r="CZ18" s="357"/>
      <c r="DA18" s="358"/>
      <c r="DB18" s="356"/>
      <c r="DC18" s="357"/>
      <c r="DD18" s="357"/>
      <c r="DE18" s="357"/>
      <c r="DF18" s="357"/>
      <c r="DG18" s="357"/>
      <c r="DH18" s="357"/>
      <c r="DI18" s="358"/>
    </row>
    <row r="19" spans="1:113" ht="18.75" customHeight="1" x14ac:dyDescent="0.15">
      <c r="A19" s="2"/>
      <c r="B19" s="509" t="s">
        <v>67</v>
      </c>
      <c r="C19" s="460"/>
      <c r="D19" s="460"/>
      <c r="E19" s="510"/>
      <c r="F19" s="510"/>
      <c r="G19" s="510"/>
      <c r="H19" s="510"/>
      <c r="I19" s="510"/>
      <c r="J19" s="510"/>
      <c r="K19" s="510"/>
      <c r="L19" s="511">
        <v>2792</v>
      </c>
      <c r="M19" s="511"/>
      <c r="N19" s="511"/>
      <c r="O19" s="511"/>
      <c r="P19" s="511"/>
      <c r="Q19" s="511"/>
      <c r="R19" s="512"/>
      <c r="S19" s="512"/>
      <c r="T19" s="512"/>
      <c r="U19" s="512"/>
      <c r="V19" s="513"/>
      <c r="W19" s="430"/>
      <c r="X19" s="431"/>
      <c r="Y19" s="431"/>
      <c r="Z19" s="431"/>
      <c r="AA19" s="431"/>
      <c r="AB19" s="431"/>
      <c r="AC19" s="520"/>
      <c r="AD19" s="520"/>
      <c r="AE19" s="520"/>
      <c r="AF19" s="520"/>
      <c r="AG19" s="520"/>
      <c r="AH19" s="520"/>
      <c r="AI19" s="520"/>
      <c r="AJ19" s="520"/>
      <c r="AK19" s="520"/>
      <c r="AL19" s="521"/>
      <c r="AM19" s="522"/>
      <c r="AN19" s="407"/>
      <c r="AO19" s="407"/>
      <c r="AP19" s="407"/>
      <c r="AQ19" s="407"/>
      <c r="AR19" s="407"/>
      <c r="AS19" s="407"/>
      <c r="AT19" s="408"/>
      <c r="AU19" s="523"/>
      <c r="AV19" s="524"/>
      <c r="AW19" s="524"/>
      <c r="AX19" s="524"/>
      <c r="AY19" s="496" t="s">
        <v>201</v>
      </c>
      <c r="AZ19" s="497"/>
      <c r="BA19" s="497"/>
      <c r="BB19" s="497"/>
      <c r="BC19" s="497"/>
      <c r="BD19" s="497"/>
      <c r="BE19" s="497"/>
      <c r="BF19" s="497"/>
      <c r="BG19" s="497"/>
      <c r="BH19" s="497"/>
      <c r="BI19" s="497"/>
      <c r="BJ19" s="497"/>
      <c r="BK19" s="497"/>
      <c r="BL19" s="497"/>
      <c r="BM19" s="498"/>
      <c r="BN19" s="368">
        <v>15530263</v>
      </c>
      <c r="BO19" s="369"/>
      <c r="BP19" s="369"/>
      <c r="BQ19" s="369"/>
      <c r="BR19" s="369"/>
      <c r="BS19" s="369"/>
      <c r="BT19" s="369"/>
      <c r="BU19" s="370"/>
      <c r="BV19" s="368">
        <v>14883494</v>
      </c>
      <c r="BW19" s="369"/>
      <c r="BX19" s="369"/>
      <c r="BY19" s="369"/>
      <c r="BZ19" s="369"/>
      <c r="CA19" s="369"/>
      <c r="CB19" s="369"/>
      <c r="CC19" s="370"/>
      <c r="CD19" s="16"/>
      <c r="CE19" s="354"/>
      <c r="CF19" s="354"/>
      <c r="CG19" s="354"/>
      <c r="CH19" s="354"/>
      <c r="CI19" s="354"/>
      <c r="CJ19" s="354"/>
      <c r="CK19" s="354"/>
      <c r="CL19" s="354"/>
      <c r="CM19" s="354"/>
      <c r="CN19" s="354"/>
      <c r="CO19" s="354"/>
      <c r="CP19" s="354"/>
      <c r="CQ19" s="354"/>
      <c r="CR19" s="354"/>
      <c r="CS19" s="355"/>
      <c r="CT19" s="356"/>
      <c r="CU19" s="357"/>
      <c r="CV19" s="357"/>
      <c r="CW19" s="357"/>
      <c r="CX19" s="357"/>
      <c r="CY19" s="357"/>
      <c r="CZ19" s="357"/>
      <c r="DA19" s="358"/>
      <c r="DB19" s="356"/>
      <c r="DC19" s="357"/>
      <c r="DD19" s="357"/>
      <c r="DE19" s="357"/>
      <c r="DF19" s="357"/>
      <c r="DG19" s="357"/>
      <c r="DH19" s="357"/>
      <c r="DI19" s="358"/>
    </row>
    <row r="20" spans="1:113" ht="18.75" customHeight="1" x14ac:dyDescent="0.15">
      <c r="A20" s="2"/>
      <c r="B20" s="509" t="s">
        <v>216</v>
      </c>
      <c r="C20" s="460"/>
      <c r="D20" s="460"/>
      <c r="E20" s="510"/>
      <c r="F20" s="510"/>
      <c r="G20" s="510"/>
      <c r="H20" s="510"/>
      <c r="I20" s="510"/>
      <c r="J20" s="510"/>
      <c r="K20" s="510"/>
      <c r="L20" s="511">
        <v>26304</v>
      </c>
      <c r="M20" s="511"/>
      <c r="N20" s="511"/>
      <c r="O20" s="511"/>
      <c r="P20" s="511"/>
      <c r="Q20" s="511"/>
      <c r="R20" s="512"/>
      <c r="S20" s="512"/>
      <c r="T20" s="512"/>
      <c r="U20" s="512"/>
      <c r="V20" s="513"/>
      <c r="W20" s="447"/>
      <c r="X20" s="448"/>
      <c r="Y20" s="448"/>
      <c r="Z20" s="448"/>
      <c r="AA20" s="448"/>
      <c r="AB20" s="448"/>
      <c r="AC20" s="514"/>
      <c r="AD20" s="514"/>
      <c r="AE20" s="514"/>
      <c r="AF20" s="514"/>
      <c r="AG20" s="514"/>
      <c r="AH20" s="514"/>
      <c r="AI20" s="514"/>
      <c r="AJ20" s="514"/>
      <c r="AK20" s="514"/>
      <c r="AL20" s="515"/>
      <c r="AM20" s="516"/>
      <c r="AN20" s="476"/>
      <c r="AO20" s="476"/>
      <c r="AP20" s="476"/>
      <c r="AQ20" s="476"/>
      <c r="AR20" s="476"/>
      <c r="AS20" s="476"/>
      <c r="AT20" s="477"/>
      <c r="AU20" s="517"/>
      <c r="AV20" s="518"/>
      <c r="AW20" s="518"/>
      <c r="AX20" s="519"/>
      <c r="AY20" s="496"/>
      <c r="AZ20" s="497"/>
      <c r="BA20" s="497"/>
      <c r="BB20" s="497"/>
      <c r="BC20" s="497"/>
      <c r="BD20" s="497"/>
      <c r="BE20" s="497"/>
      <c r="BF20" s="497"/>
      <c r="BG20" s="497"/>
      <c r="BH20" s="497"/>
      <c r="BI20" s="497"/>
      <c r="BJ20" s="497"/>
      <c r="BK20" s="497"/>
      <c r="BL20" s="497"/>
      <c r="BM20" s="498"/>
      <c r="BN20" s="368"/>
      <c r="BO20" s="369"/>
      <c r="BP20" s="369"/>
      <c r="BQ20" s="369"/>
      <c r="BR20" s="369"/>
      <c r="BS20" s="369"/>
      <c r="BT20" s="369"/>
      <c r="BU20" s="370"/>
      <c r="BV20" s="368"/>
      <c r="BW20" s="369"/>
      <c r="BX20" s="369"/>
      <c r="BY20" s="369"/>
      <c r="BZ20" s="369"/>
      <c r="CA20" s="369"/>
      <c r="CB20" s="369"/>
      <c r="CC20" s="370"/>
      <c r="CD20" s="16"/>
      <c r="CE20" s="354"/>
      <c r="CF20" s="354"/>
      <c r="CG20" s="354"/>
      <c r="CH20" s="354"/>
      <c r="CI20" s="354"/>
      <c r="CJ20" s="354"/>
      <c r="CK20" s="354"/>
      <c r="CL20" s="354"/>
      <c r="CM20" s="354"/>
      <c r="CN20" s="354"/>
      <c r="CO20" s="354"/>
      <c r="CP20" s="354"/>
      <c r="CQ20" s="354"/>
      <c r="CR20" s="354"/>
      <c r="CS20" s="355"/>
      <c r="CT20" s="356"/>
      <c r="CU20" s="357"/>
      <c r="CV20" s="357"/>
      <c r="CW20" s="357"/>
      <c r="CX20" s="357"/>
      <c r="CY20" s="357"/>
      <c r="CZ20" s="357"/>
      <c r="DA20" s="358"/>
      <c r="DB20" s="356"/>
      <c r="DC20" s="357"/>
      <c r="DD20" s="357"/>
      <c r="DE20" s="357"/>
      <c r="DF20" s="357"/>
      <c r="DG20" s="357"/>
      <c r="DH20" s="357"/>
      <c r="DI20" s="358"/>
    </row>
    <row r="21" spans="1:113" ht="18.75" customHeight="1" x14ac:dyDescent="0.15">
      <c r="A21" s="2"/>
      <c r="B21" s="506" t="s">
        <v>218</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87"/>
      <c r="AZ21" s="488"/>
      <c r="BA21" s="488"/>
      <c r="BB21" s="488"/>
      <c r="BC21" s="488"/>
      <c r="BD21" s="488"/>
      <c r="BE21" s="488"/>
      <c r="BF21" s="488"/>
      <c r="BG21" s="488"/>
      <c r="BH21" s="488"/>
      <c r="BI21" s="488"/>
      <c r="BJ21" s="488"/>
      <c r="BK21" s="488"/>
      <c r="BL21" s="488"/>
      <c r="BM21" s="489"/>
      <c r="BN21" s="371"/>
      <c r="BO21" s="372"/>
      <c r="BP21" s="372"/>
      <c r="BQ21" s="372"/>
      <c r="BR21" s="372"/>
      <c r="BS21" s="372"/>
      <c r="BT21" s="372"/>
      <c r="BU21" s="373"/>
      <c r="BV21" s="371"/>
      <c r="BW21" s="372"/>
      <c r="BX21" s="372"/>
      <c r="BY21" s="372"/>
      <c r="BZ21" s="372"/>
      <c r="CA21" s="372"/>
      <c r="CB21" s="372"/>
      <c r="CC21" s="373"/>
      <c r="CD21" s="16"/>
      <c r="CE21" s="354"/>
      <c r="CF21" s="354"/>
      <c r="CG21" s="354"/>
      <c r="CH21" s="354"/>
      <c r="CI21" s="354"/>
      <c r="CJ21" s="354"/>
      <c r="CK21" s="354"/>
      <c r="CL21" s="354"/>
      <c r="CM21" s="354"/>
      <c r="CN21" s="354"/>
      <c r="CO21" s="354"/>
      <c r="CP21" s="354"/>
      <c r="CQ21" s="354"/>
      <c r="CR21" s="354"/>
      <c r="CS21" s="355"/>
      <c r="CT21" s="356"/>
      <c r="CU21" s="357"/>
      <c r="CV21" s="357"/>
      <c r="CW21" s="357"/>
      <c r="CX21" s="357"/>
      <c r="CY21" s="357"/>
      <c r="CZ21" s="357"/>
      <c r="DA21" s="358"/>
      <c r="DB21" s="356"/>
      <c r="DC21" s="357"/>
      <c r="DD21" s="357"/>
      <c r="DE21" s="357"/>
      <c r="DF21" s="357"/>
      <c r="DG21" s="357"/>
      <c r="DH21" s="357"/>
      <c r="DI21" s="358"/>
    </row>
    <row r="22" spans="1:113" ht="18.75" customHeight="1" x14ac:dyDescent="0.15">
      <c r="A22" s="2"/>
      <c r="B22" s="491" t="s">
        <v>219</v>
      </c>
      <c r="C22" s="398"/>
      <c r="D22" s="399"/>
      <c r="E22" s="377" t="s">
        <v>8</v>
      </c>
      <c r="F22" s="378"/>
      <c r="G22" s="378"/>
      <c r="H22" s="378"/>
      <c r="I22" s="378"/>
      <c r="J22" s="378"/>
      <c r="K22" s="379"/>
      <c r="L22" s="377" t="s">
        <v>221</v>
      </c>
      <c r="M22" s="378"/>
      <c r="N22" s="378"/>
      <c r="O22" s="378"/>
      <c r="P22" s="379"/>
      <c r="Q22" s="383" t="s">
        <v>223</v>
      </c>
      <c r="R22" s="384"/>
      <c r="S22" s="384"/>
      <c r="T22" s="384"/>
      <c r="U22" s="384"/>
      <c r="V22" s="385"/>
      <c r="W22" s="397" t="s">
        <v>224</v>
      </c>
      <c r="X22" s="398"/>
      <c r="Y22" s="399"/>
      <c r="Z22" s="377" t="s">
        <v>8</v>
      </c>
      <c r="AA22" s="378"/>
      <c r="AB22" s="378"/>
      <c r="AC22" s="378"/>
      <c r="AD22" s="378"/>
      <c r="AE22" s="378"/>
      <c r="AF22" s="378"/>
      <c r="AG22" s="379"/>
      <c r="AH22" s="389" t="s">
        <v>169</v>
      </c>
      <c r="AI22" s="378"/>
      <c r="AJ22" s="378"/>
      <c r="AK22" s="378"/>
      <c r="AL22" s="379"/>
      <c r="AM22" s="389" t="s">
        <v>226</v>
      </c>
      <c r="AN22" s="390"/>
      <c r="AO22" s="390"/>
      <c r="AP22" s="390"/>
      <c r="AQ22" s="390"/>
      <c r="AR22" s="391"/>
      <c r="AS22" s="383" t="s">
        <v>223</v>
      </c>
      <c r="AT22" s="384"/>
      <c r="AU22" s="384"/>
      <c r="AV22" s="384"/>
      <c r="AW22" s="384"/>
      <c r="AX22" s="395"/>
      <c r="AY22" s="413" t="s">
        <v>228</v>
      </c>
      <c r="AZ22" s="414"/>
      <c r="BA22" s="414"/>
      <c r="BB22" s="414"/>
      <c r="BC22" s="414"/>
      <c r="BD22" s="414"/>
      <c r="BE22" s="414"/>
      <c r="BF22" s="414"/>
      <c r="BG22" s="414"/>
      <c r="BH22" s="414"/>
      <c r="BI22" s="414"/>
      <c r="BJ22" s="414"/>
      <c r="BK22" s="414"/>
      <c r="BL22" s="414"/>
      <c r="BM22" s="415"/>
      <c r="BN22" s="374">
        <v>10705083</v>
      </c>
      <c r="BO22" s="375"/>
      <c r="BP22" s="375"/>
      <c r="BQ22" s="375"/>
      <c r="BR22" s="375"/>
      <c r="BS22" s="375"/>
      <c r="BT22" s="375"/>
      <c r="BU22" s="376"/>
      <c r="BV22" s="374">
        <v>11228916</v>
      </c>
      <c r="BW22" s="375"/>
      <c r="BX22" s="375"/>
      <c r="BY22" s="375"/>
      <c r="BZ22" s="375"/>
      <c r="CA22" s="375"/>
      <c r="CB22" s="375"/>
      <c r="CC22" s="376"/>
      <c r="CD22" s="16"/>
      <c r="CE22" s="354"/>
      <c r="CF22" s="354"/>
      <c r="CG22" s="354"/>
      <c r="CH22" s="354"/>
      <c r="CI22" s="354"/>
      <c r="CJ22" s="354"/>
      <c r="CK22" s="354"/>
      <c r="CL22" s="354"/>
      <c r="CM22" s="354"/>
      <c r="CN22" s="354"/>
      <c r="CO22" s="354"/>
      <c r="CP22" s="354"/>
      <c r="CQ22" s="354"/>
      <c r="CR22" s="354"/>
      <c r="CS22" s="355"/>
      <c r="CT22" s="356"/>
      <c r="CU22" s="357"/>
      <c r="CV22" s="357"/>
      <c r="CW22" s="357"/>
      <c r="CX22" s="357"/>
      <c r="CY22" s="357"/>
      <c r="CZ22" s="357"/>
      <c r="DA22" s="358"/>
      <c r="DB22" s="356"/>
      <c r="DC22" s="357"/>
      <c r="DD22" s="357"/>
      <c r="DE22" s="357"/>
      <c r="DF22" s="357"/>
      <c r="DG22" s="357"/>
      <c r="DH22" s="357"/>
      <c r="DI22" s="358"/>
    </row>
    <row r="23" spans="1:113" ht="18.75" customHeight="1" x14ac:dyDescent="0.15">
      <c r="A23" s="2"/>
      <c r="B23" s="492"/>
      <c r="C23" s="401"/>
      <c r="D23" s="402"/>
      <c r="E23" s="380"/>
      <c r="F23" s="381"/>
      <c r="G23" s="381"/>
      <c r="H23" s="381"/>
      <c r="I23" s="381"/>
      <c r="J23" s="381"/>
      <c r="K23" s="382"/>
      <c r="L23" s="380"/>
      <c r="M23" s="381"/>
      <c r="N23" s="381"/>
      <c r="O23" s="381"/>
      <c r="P23" s="382"/>
      <c r="Q23" s="386"/>
      <c r="R23" s="387"/>
      <c r="S23" s="387"/>
      <c r="T23" s="387"/>
      <c r="U23" s="387"/>
      <c r="V23" s="388"/>
      <c r="W23" s="400"/>
      <c r="X23" s="401"/>
      <c r="Y23" s="402"/>
      <c r="Z23" s="380"/>
      <c r="AA23" s="381"/>
      <c r="AB23" s="381"/>
      <c r="AC23" s="381"/>
      <c r="AD23" s="381"/>
      <c r="AE23" s="381"/>
      <c r="AF23" s="381"/>
      <c r="AG23" s="382"/>
      <c r="AH23" s="380"/>
      <c r="AI23" s="381"/>
      <c r="AJ23" s="381"/>
      <c r="AK23" s="381"/>
      <c r="AL23" s="382"/>
      <c r="AM23" s="392"/>
      <c r="AN23" s="393"/>
      <c r="AO23" s="393"/>
      <c r="AP23" s="393"/>
      <c r="AQ23" s="393"/>
      <c r="AR23" s="394"/>
      <c r="AS23" s="386"/>
      <c r="AT23" s="387"/>
      <c r="AU23" s="387"/>
      <c r="AV23" s="387"/>
      <c r="AW23" s="387"/>
      <c r="AX23" s="396"/>
      <c r="AY23" s="496" t="s">
        <v>229</v>
      </c>
      <c r="AZ23" s="497"/>
      <c r="BA23" s="497"/>
      <c r="BB23" s="497"/>
      <c r="BC23" s="497"/>
      <c r="BD23" s="497"/>
      <c r="BE23" s="497"/>
      <c r="BF23" s="497"/>
      <c r="BG23" s="497"/>
      <c r="BH23" s="497"/>
      <c r="BI23" s="497"/>
      <c r="BJ23" s="497"/>
      <c r="BK23" s="497"/>
      <c r="BL23" s="497"/>
      <c r="BM23" s="498"/>
      <c r="BN23" s="368">
        <v>5223158</v>
      </c>
      <c r="BO23" s="369"/>
      <c r="BP23" s="369"/>
      <c r="BQ23" s="369"/>
      <c r="BR23" s="369"/>
      <c r="BS23" s="369"/>
      <c r="BT23" s="369"/>
      <c r="BU23" s="370"/>
      <c r="BV23" s="368">
        <v>5381757</v>
      </c>
      <c r="BW23" s="369"/>
      <c r="BX23" s="369"/>
      <c r="BY23" s="369"/>
      <c r="BZ23" s="369"/>
      <c r="CA23" s="369"/>
      <c r="CB23" s="369"/>
      <c r="CC23" s="370"/>
      <c r="CD23" s="16"/>
      <c r="CE23" s="354"/>
      <c r="CF23" s="354"/>
      <c r="CG23" s="354"/>
      <c r="CH23" s="354"/>
      <c r="CI23" s="354"/>
      <c r="CJ23" s="354"/>
      <c r="CK23" s="354"/>
      <c r="CL23" s="354"/>
      <c r="CM23" s="354"/>
      <c r="CN23" s="354"/>
      <c r="CO23" s="354"/>
      <c r="CP23" s="354"/>
      <c r="CQ23" s="354"/>
      <c r="CR23" s="354"/>
      <c r="CS23" s="355"/>
      <c r="CT23" s="356"/>
      <c r="CU23" s="357"/>
      <c r="CV23" s="357"/>
      <c r="CW23" s="357"/>
      <c r="CX23" s="357"/>
      <c r="CY23" s="357"/>
      <c r="CZ23" s="357"/>
      <c r="DA23" s="358"/>
      <c r="DB23" s="356"/>
      <c r="DC23" s="357"/>
      <c r="DD23" s="357"/>
      <c r="DE23" s="357"/>
      <c r="DF23" s="357"/>
      <c r="DG23" s="357"/>
      <c r="DH23" s="357"/>
      <c r="DI23" s="358"/>
    </row>
    <row r="24" spans="1:113" ht="18.75" customHeight="1" x14ac:dyDescent="0.15">
      <c r="A24" s="2"/>
      <c r="B24" s="492"/>
      <c r="C24" s="401"/>
      <c r="D24" s="402"/>
      <c r="E24" s="406" t="s">
        <v>231</v>
      </c>
      <c r="F24" s="407"/>
      <c r="G24" s="407"/>
      <c r="H24" s="407"/>
      <c r="I24" s="407"/>
      <c r="J24" s="407"/>
      <c r="K24" s="408"/>
      <c r="L24" s="409">
        <v>1</v>
      </c>
      <c r="M24" s="410"/>
      <c r="N24" s="410"/>
      <c r="O24" s="410"/>
      <c r="P24" s="411"/>
      <c r="Q24" s="409">
        <v>8800</v>
      </c>
      <c r="R24" s="410"/>
      <c r="S24" s="410"/>
      <c r="T24" s="410"/>
      <c r="U24" s="410"/>
      <c r="V24" s="411"/>
      <c r="W24" s="400"/>
      <c r="X24" s="401"/>
      <c r="Y24" s="402"/>
      <c r="Z24" s="406" t="s">
        <v>232</v>
      </c>
      <c r="AA24" s="407"/>
      <c r="AB24" s="407"/>
      <c r="AC24" s="407"/>
      <c r="AD24" s="407"/>
      <c r="AE24" s="407"/>
      <c r="AF24" s="407"/>
      <c r="AG24" s="408"/>
      <c r="AH24" s="409">
        <v>403</v>
      </c>
      <c r="AI24" s="410"/>
      <c r="AJ24" s="410"/>
      <c r="AK24" s="410"/>
      <c r="AL24" s="411"/>
      <c r="AM24" s="409">
        <v>1195701</v>
      </c>
      <c r="AN24" s="410"/>
      <c r="AO24" s="410"/>
      <c r="AP24" s="410"/>
      <c r="AQ24" s="410"/>
      <c r="AR24" s="411"/>
      <c r="AS24" s="409">
        <v>2967</v>
      </c>
      <c r="AT24" s="410"/>
      <c r="AU24" s="410"/>
      <c r="AV24" s="410"/>
      <c r="AW24" s="410"/>
      <c r="AX24" s="412"/>
      <c r="AY24" s="487" t="s">
        <v>234</v>
      </c>
      <c r="AZ24" s="488"/>
      <c r="BA24" s="488"/>
      <c r="BB24" s="488"/>
      <c r="BC24" s="488"/>
      <c r="BD24" s="488"/>
      <c r="BE24" s="488"/>
      <c r="BF24" s="488"/>
      <c r="BG24" s="488"/>
      <c r="BH24" s="488"/>
      <c r="BI24" s="488"/>
      <c r="BJ24" s="488"/>
      <c r="BK24" s="488"/>
      <c r="BL24" s="488"/>
      <c r="BM24" s="489"/>
      <c r="BN24" s="368">
        <v>10705083</v>
      </c>
      <c r="BO24" s="369"/>
      <c r="BP24" s="369"/>
      <c r="BQ24" s="369"/>
      <c r="BR24" s="369"/>
      <c r="BS24" s="369"/>
      <c r="BT24" s="369"/>
      <c r="BU24" s="370"/>
      <c r="BV24" s="368">
        <v>11228916</v>
      </c>
      <c r="BW24" s="369"/>
      <c r="BX24" s="369"/>
      <c r="BY24" s="369"/>
      <c r="BZ24" s="369"/>
      <c r="CA24" s="369"/>
      <c r="CB24" s="369"/>
      <c r="CC24" s="370"/>
      <c r="CD24" s="16"/>
      <c r="CE24" s="354"/>
      <c r="CF24" s="354"/>
      <c r="CG24" s="354"/>
      <c r="CH24" s="354"/>
      <c r="CI24" s="354"/>
      <c r="CJ24" s="354"/>
      <c r="CK24" s="354"/>
      <c r="CL24" s="354"/>
      <c r="CM24" s="354"/>
      <c r="CN24" s="354"/>
      <c r="CO24" s="354"/>
      <c r="CP24" s="354"/>
      <c r="CQ24" s="354"/>
      <c r="CR24" s="354"/>
      <c r="CS24" s="355"/>
      <c r="CT24" s="356"/>
      <c r="CU24" s="357"/>
      <c r="CV24" s="357"/>
      <c r="CW24" s="357"/>
      <c r="CX24" s="357"/>
      <c r="CY24" s="357"/>
      <c r="CZ24" s="357"/>
      <c r="DA24" s="358"/>
      <c r="DB24" s="356"/>
      <c r="DC24" s="357"/>
      <c r="DD24" s="357"/>
      <c r="DE24" s="357"/>
      <c r="DF24" s="357"/>
      <c r="DG24" s="357"/>
      <c r="DH24" s="357"/>
      <c r="DI24" s="358"/>
    </row>
    <row r="25" spans="1:113" ht="18.75" customHeight="1" x14ac:dyDescent="0.15">
      <c r="A25" s="2"/>
      <c r="B25" s="492"/>
      <c r="C25" s="401"/>
      <c r="D25" s="402"/>
      <c r="E25" s="406" t="s">
        <v>235</v>
      </c>
      <c r="F25" s="407"/>
      <c r="G25" s="407"/>
      <c r="H25" s="407"/>
      <c r="I25" s="407"/>
      <c r="J25" s="407"/>
      <c r="K25" s="408"/>
      <c r="L25" s="409">
        <v>1</v>
      </c>
      <c r="M25" s="410"/>
      <c r="N25" s="410"/>
      <c r="O25" s="410"/>
      <c r="P25" s="411"/>
      <c r="Q25" s="409">
        <v>7270</v>
      </c>
      <c r="R25" s="410"/>
      <c r="S25" s="410"/>
      <c r="T25" s="410"/>
      <c r="U25" s="410"/>
      <c r="V25" s="411"/>
      <c r="W25" s="400"/>
      <c r="X25" s="401"/>
      <c r="Y25" s="402"/>
      <c r="Z25" s="406" t="s">
        <v>236</v>
      </c>
      <c r="AA25" s="407"/>
      <c r="AB25" s="407"/>
      <c r="AC25" s="407"/>
      <c r="AD25" s="407"/>
      <c r="AE25" s="407"/>
      <c r="AF25" s="407"/>
      <c r="AG25" s="408"/>
      <c r="AH25" s="409" t="s">
        <v>185</v>
      </c>
      <c r="AI25" s="410"/>
      <c r="AJ25" s="410"/>
      <c r="AK25" s="410"/>
      <c r="AL25" s="411"/>
      <c r="AM25" s="409" t="s">
        <v>185</v>
      </c>
      <c r="AN25" s="410"/>
      <c r="AO25" s="410"/>
      <c r="AP25" s="410"/>
      <c r="AQ25" s="410"/>
      <c r="AR25" s="411"/>
      <c r="AS25" s="409" t="s">
        <v>185</v>
      </c>
      <c r="AT25" s="410"/>
      <c r="AU25" s="410"/>
      <c r="AV25" s="410"/>
      <c r="AW25" s="410"/>
      <c r="AX25" s="412"/>
      <c r="AY25" s="413" t="s">
        <v>36</v>
      </c>
      <c r="AZ25" s="414"/>
      <c r="BA25" s="414"/>
      <c r="BB25" s="414"/>
      <c r="BC25" s="414"/>
      <c r="BD25" s="414"/>
      <c r="BE25" s="414"/>
      <c r="BF25" s="414"/>
      <c r="BG25" s="414"/>
      <c r="BH25" s="414"/>
      <c r="BI25" s="414"/>
      <c r="BJ25" s="414"/>
      <c r="BK25" s="414"/>
      <c r="BL25" s="414"/>
      <c r="BM25" s="415"/>
      <c r="BN25" s="374">
        <v>2231665</v>
      </c>
      <c r="BO25" s="375"/>
      <c r="BP25" s="375"/>
      <c r="BQ25" s="375"/>
      <c r="BR25" s="375"/>
      <c r="BS25" s="375"/>
      <c r="BT25" s="375"/>
      <c r="BU25" s="376"/>
      <c r="BV25" s="374">
        <v>2772322</v>
      </c>
      <c r="BW25" s="375"/>
      <c r="BX25" s="375"/>
      <c r="BY25" s="375"/>
      <c r="BZ25" s="375"/>
      <c r="CA25" s="375"/>
      <c r="CB25" s="375"/>
      <c r="CC25" s="376"/>
      <c r="CD25" s="16"/>
      <c r="CE25" s="354"/>
      <c r="CF25" s="354"/>
      <c r="CG25" s="354"/>
      <c r="CH25" s="354"/>
      <c r="CI25" s="354"/>
      <c r="CJ25" s="354"/>
      <c r="CK25" s="354"/>
      <c r="CL25" s="354"/>
      <c r="CM25" s="354"/>
      <c r="CN25" s="354"/>
      <c r="CO25" s="354"/>
      <c r="CP25" s="354"/>
      <c r="CQ25" s="354"/>
      <c r="CR25" s="354"/>
      <c r="CS25" s="355"/>
      <c r="CT25" s="356"/>
      <c r="CU25" s="357"/>
      <c r="CV25" s="357"/>
      <c r="CW25" s="357"/>
      <c r="CX25" s="357"/>
      <c r="CY25" s="357"/>
      <c r="CZ25" s="357"/>
      <c r="DA25" s="358"/>
      <c r="DB25" s="356"/>
      <c r="DC25" s="357"/>
      <c r="DD25" s="357"/>
      <c r="DE25" s="357"/>
      <c r="DF25" s="357"/>
      <c r="DG25" s="357"/>
      <c r="DH25" s="357"/>
      <c r="DI25" s="358"/>
    </row>
    <row r="26" spans="1:113" ht="18.75" customHeight="1" x14ac:dyDescent="0.15">
      <c r="A26" s="2"/>
      <c r="B26" s="492"/>
      <c r="C26" s="401"/>
      <c r="D26" s="402"/>
      <c r="E26" s="406" t="s">
        <v>237</v>
      </c>
      <c r="F26" s="407"/>
      <c r="G26" s="407"/>
      <c r="H26" s="407"/>
      <c r="I26" s="407"/>
      <c r="J26" s="407"/>
      <c r="K26" s="408"/>
      <c r="L26" s="409">
        <v>1</v>
      </c>
      <c r="M26" s="410"/>
      <c r="N26" s="410"/>
      <c r="O26" s="410"/>
      <c r="P26" s="411"/>
      <c r="Q26" s="409">
        <v>6610</v>
      </c>
      <c r="R26" s="410"/>
      <c r="S26" s="410"/>
      <c r="T26" s="410"/>
      <c r="U26" s="410"/>
      <c r="V26" s="411"/>
      <c r="W26" s="400"/>
      <c r="X26" s="401"/>
      <c r="Y26" s="402"/>
      <c r="Z26" s="406" t="s">
        <v>238</v>
      </c>
      <c r="AA26" s="502"/>
      <c r="AB26" s="502"/>
      <c r="AC26" s="502"/>
      <c r="AD26" s="502"/>
      <c r="AE26" s="502"/>
      <c r="AF26" s="502"/>
      <c r="AG26" s="503"/>
      <c r="AH26" s="409">
        <v>14</v>
      </c>
      <c r="AI26" s="410"/>
      <c r="AJ26" s="410"/>
      <c r="AK26" s="410"/>
      <c r="AL26" s="411"/>
      <c r="AM26" s="409">
        <v>45108</v>
      </c>
      <c r="AN26" s="410"/>
      <c r="AO26" s="410"/>
      <c r="AP26" s="410"/>
      <c r="AQ26" s="410"/>
      <c r="AR26" s="411"/>
      <c r="AS26" s="409">
        <v>3222</v>
      </c>
      <c r="AT26" s="410"/>
      <c r="AU26" s="410"/>
      <c r="AV26" s="410"/>
      <c r="AW26" s="410"/>
      <c r="AX26" s="412"/>
      <c r="AY26" s="504" t="s">
        <v>239</v>
      </c>
      <c r="AZ26" s="474"/>
      <c r="BA26" s="474"/>
      <c r="BB26" s="474"/>
      <c r="BC26" s="474"/>
      <c r="BD26" s="474"/>
      <c r="BE26" s="474"/>
      <c r="BF26" s="474"/>
      <c r="BG26" s="474"/>
      <c r="BH26" s="474"/>
      <c r="BI26" s="474"/>
      <c r="BJ26" s="474"/>
      <c r="BK26" s="474"/>
      <c r="BL26" s="474"/>
      <c r="BM26" s="505"/>
      <c r="BN26" s="368" t="s">
        <v>185</v>
      </c>
      <c r="BO26" s="369"/>
      <c r="BP26" s="369"/>
      <c r="BQ26" s="369"/>
      <c r="BR26" s="369"/>
      <c r="BS26" s="369"/>
      <c r="BT26" s="369"/>
      <c r="BU26" s="370"/>
      <c r="BV26" s="368" t="s">
        <v>185</v>
      </c>
      <c r="BW26" s="369"/>
      <c r="BX26" s="369"/>
      <c r="BY26" s="369"/>
      <c r="BZ26" s="369"/>
      <c r="CA26" s="369"/>
      <c r="CB26" s="369"/>
      <c r="CC26" s="370"/>
      <c r="CD26" s="16"/>
      <c r="CE26" s="354"/>
      <c r="CF26" s="354"/>
      <c r="CG26" s="354"/>
      <c r="CH26" s="354"/>
      <c r="CI26" s="354"/>
      <c r="CJ26" s="354"/>
      <c r="CK26" s="354"/>
      <c r="CL26" s="354"/>
      <c r="CM26" s="354"/>
      <c r="CN26" s="354"/>
      <c r="CO26" s="354"/>
      <c r="CP26" s="354"/>
      <c r="CQ26" s="354"/>
      <c r="CR26" s="354"/>
      <c r="CS26" s="355"/>
      <c r="CT26" s="356"/>
      <c r="CU26" s="357"/>
      <c r="CV26" s="357"/>
      <c r="CW26" s="357"/>
      <c r="CX26" s="357"/>
      <c r="CY26" s="357"/>
      <c r="CZ26" s="357"/>
      <c r="DA26" s="358"/>
      <c r="DB26" s="356"/>
      <c r="DC26" s="357"/>
      <c r="DD26" s="357"/>
      <c r="DE26" s="357"/>
      <c r="DF26" s="357"/>
      <c r="DG26" s="357"/>
      <c r="DH26" s="357"/>
      <c r="DI26" s="358"/>
    </row>
    <row r="27" spans="1:113" ht="18.75" customHeight="1" x14ac:dyDescent="0.15">
      <c r="A27" s="2"/>
      <c r="B27" s="492"/>
      <c r="C27" s="401"/>
      <c r="D27" s="402"/>
      <c r="E27" s="406" t="s">
        <v>240</v>
      </c>
      <c r="F27" s="407"/>
      <c r="G27" s="407"/>
      <c r="H27" s="407"/>
      <c r="I27" s="407"/>
      <c r="J27" s="407"/>
      <c r="K27" s="408"/>
      <c r="L27" s="409">
        <v>1</v>
      </c>
      <c r="M27" s="410"/>
      <c r="N27" s="410"/>
      <c r="O27" s="410"/>
      <c r="P27" s="411"/>
      <c r="Q27" s="409">
        <v>4950</v>
      </c>
      <c r="R27" s="410"/>
      <c r="S27" s="410"/>
      <c r="T27" s="410"/>
      <c r="U27" s="410"/>
      <c r="V27" s="411"/>
      <c r="W27" s="400"/>
      <c r="X27" s="401"/>
      <c r="Y27" s="402"/>
      <c r="Z27" s="406" t="s">
        <v>242</v>
      </c>
      <c r="AA27" s="407"/>
      <c r="AB27" s="407"/>
      <c r="AC27" s="407"/>
      <c r="AD27" s="407"/>
      <c r="AE27" s="407"/>
      <c r="AF27" s="407"/>
      <c r="AG27" s="408"/>
      <c r="AH27" s="409" t="s">
        <v>185</v>
      </c>
      <c r="AI27" s="410"/>
      <c r="AJ27" s="410"/>
      <c r="AK27" s="410"/>
      <c r="AL27" s="411"/>
      <c r="AM27" s="409" t="s">
        <v>185</v>
      </c>
      <c r="AN27" s="410"/>
      <c r="AO27" s="410"/>
      <c r="AP27" s="410"/>
      <c r="AQ27" s="410"/>
      <c r="AR27" s="411"/>
      <c r="AS27" s="409" t="s">
        <v>185</v>
      </c>
      <c r="AT27" s="410"/>
      <c r="AU27" s="410"/>
      <c r="AV27" s="410"/>
      <c r="AW27" s="410"/>
      <c r="AX27" s="412"/>
      <c r="AY27" s="499" t="s">
        <v>243</v>
      </c>
      <c r="AZ27" s="500"/>
      <c r="BA27" s="500"/>
      <c r="BB27" s="500"/>
      <c r="BC27" s="500"/>
      <c r="BD27" s="500"/>
      <c r="BE27" s="500"/>
      <c r="BF27" s="500"/>
      <c r="BG27" s="500"/>
      <c r="BH27" s="500"/>
      <c r="BI27" s="500"/>
      <c r="BJ27" s="500"/>
      <c r="BK27" s="500"/>
      <c r="BL27" s="500"/>
      <c r="BM27" s="501"/>
      <c r="BN27" s="371">
        <v>755959</v>
      </c>
      <c r="BO27" s="372"/>
      <c r="BP27" s="372"/>
      <c r="BQ27" s="372"/>
      <c r="BR27" s="372"/>
      <c r="BS27" s="372"/>
      <c r="BT27" s="372"/>
      <c r="BU27" s="373"/>
      <c r="BV27" s="371">
        <v>755701</v>
      </c>
      <c r="BW27" s="372"/>
      <c r="BX27" s="372"/>
      <c r="BY27" s="372"/>
      <c r="BZ27" s="372"/>
      <c r="CA27" s="372"/>
      <c r="CB27" s="372"/>
      <c r="CC27" s="373"/>
      <c r="CD27" s="13"/>
      <c r="CE27" s="354"/>
      <c r="CF27" s="354"/>
      <c r="CG27" s="354"/>
      <c r="CH27" s="354"/>
      <c r="CI27" s="354"/>
      <c r="CJ27" s="354"/>
      <c r="CK27" s="354"/>
      <c r="CL27" s="354"/>
      <c r="CM27" s="354"/>
      <c r="CN27" s="354"/>
      <c r="CO27" s="354"/>
      <c r="CP27" s="354"/>
      <c r="CQ27" s="354"/>
      <c r="CR27" s="354"/>
      <c r="CS27" s="355"/>
      <c r="CT27" s="356"/>
      <c r="CU27" s="357"/>
      <c r="CV27" s="357"/>
      <c r="CW27" s="357"/>
      <c r="CX27" s="357"/>
      <c r="CY27" s="357"/>
      <c r="CZ27" s="357"/>
      <c r="DA27" s="358"/>
      <c r="DB27" s="356"/>
      <c r="DC27" s="357"/>
      <c r="DD27" s="357"/>
      <c r="DE27" s="357"/>
      <c r="DF27" s="357"/>
      <c r="DG27" s="357"/>
      <c r="DH27" s="357"/>
      <c r="DI27" s="358"/>
    </row>
    <row r="28" spans="1:113" ht="18.75" customHeight="1" x14ac:dyDescent="0.15">
      <c r="A28" s="2"/>
      <c r="B28" s="492"/>
      <c r="C28" s="401"/>
      <c r="D28" s="402"/>
      <c r="E28" s="406" t="s">
        <v>244</v>
      </c>
      <c r="F28" s="407"/>
      <c r="G28" s="407"/>
      <c r="H28" s="407"/>
      <c r="I28" s="407"/>
      <c r="J28" s="407"/>
      <c r="K28" s="408"/>
      <c r="L28" s="409">
        <v>1</v>
      </c>
      <c r="M28" s="410"/>
      <c r="N28" s="410"/>
      <c r="O28" s="410"/>
      <c r="P28" s="411"/>
      <c r="Q28" s="409">
        <v>4290</v>
      </c>
      <c r="R28" s="410"/>
      <c r="S28" s="410"/>
      <c r="T28" s="410"/>
      <c r="U28" s="410"/>
      <c r="V28" s="411"/>
      <c r="W28" s="400"/>
      <c r="X28" s="401"/>
      <c r="Y28" s="402"/>
      <c r="Z28" s="406" t="s">
        <v>37</v>
      </c>
      <c r="AA28" s="407"/>
      <c r="AB28" s="407"/>
      <c r="AC28" s="407"/>
      <c r="AD28" s="407"/>
      <c r="AE28" s="407"/>
      <c r="AF28" s="407"/>
      <c r="AG28" s="408"/>
      <c r="AH28" s="409" t="s">
        <v>185</v>
      </c>
      <c r="AI28" s="410"/>
      <c r="AJ28" s="410"/>
      <c r="AK28" s="410"/>
      <c r="AL28" s="411"/>
      <c r="AM28" s="409" t="s">
        <v>185</v>
      </c>
      <c r="AN28" s="410"/>
      <c r="AO28" s="410"/>
      <c r="AP28" s="410"/>
      <c r="AQ28" s="410"/>
      <c r="AR28" s="411"/>
      <c r="AS28" s="409" t="s">
        <v>185</v>
      </c>
      <c r="AT28" s="410"/>
      <c r="AU28" s="410"/>
      <c r="AV28" s="410"/>
      <c r="AW28" s="410"/>
      <c r="AX28" s="412"/>
      <c r="AY28" s="359" t="s">
        <v>247</v>
      </c>
      <c r="AZ28" s="360"/>
      <c r="BA28" s="360"/>
      <c r="BB28" s="361"/>
      <c r="BC28" s="413" t="s">
        <v>102</v>
      </c>
      <c r="BD28" s="414"/>
      <c r="BE28" s="414"/>
      <c r="BF28" s="414"/>
      <c r="BG28" s="414"/>
      <c r="BH28" s="414"/>
      <c r="BI28" s="414"/>
      <c r="BJ28" s="414"/>
      <c r="BK28" s="414"/>
      <c r="BL28" s="414"/>
      <c r="BM28" s="415"/>
      <c r="BN28" s="374">
        <v>1681066</v>
      </c>
      <c r="BO28" s="375"/>
      <c r="BP28" s="375"/>
      <c r="BQ28" s="375"/>
      <c r="BR28" s="375"/>
      <c r="BS28" s="375"/>
      <c r="BT28" s="375"/>
      <c r="BU28" s="376"/>
      <c r="BV28" s="374">
        <v>1958019</v>
      </c>
      <c r="BW28" s="375"/>
      <c r="BX28" s="375"/>
      <c r="BY28" s="375"/>
      <c r="BZ28" s="375"/>
      <c r="CA28" s="375"/>
      <c r="CB28" s="375"/>
      <c r="CC28" s="376"/>
      <c r="CD28" s="16"/>
      <c r="CE28" s="354"/>
      <c r="CF28" s="354"/>
      <c r="CG28" s="354"/>
      <c r="CH28" s="354"/>
      <c r="CI28" s="354"/>
      <c r="CJ28" s="354"/>
      <c r="CK28" s="354"/>
      <c r="CL28" s="354"/>
      <c r="CM28" s="354"/>
      <c r="CN28" s="354"/>
      <c r="CO28" s="354"/>
      <c r="CP28" s="354"/>
      <c r="CQ28" s="354"/>
      <c r="CR28" s="354"/>
      <c r="CS28" s="355"/>
      <c r="CT28" s="356"/>
      <c r="CU28" s="357"/>
      <c r="CV28" s="357"/>
      <c r="CW28" s="357"/>
      <c r="CX28" s="357"/>
      <c r="CY28" s="357"/>
      <c r="CZ28" s="357"/>
      <c r="DA28" s="358"/>
      <c r="DB28" s="356"/>
      <c r="DC28" s="357"/>
      <c r="DD28" s="357"/>
      <c r="DE28" s="357"/>
      <c r="DF28" s="357"/>
      <c r="DG28" s="357"/>
      <c r="DH28" s="357"/>
      <c r="DI28" s="358"/>
    </row>
    <row r="29" spans="1:113" ht="18.75" customHeight="1" x14ac:dyDescent="0.15">
      <c r="A29" s="2"/>
      <c r="B29" s="492"/>
      <c r="C29" s="401"/>
      <c r="D29" s="402"/>
      <c r="E29" s="406" t="s">
        <v>248</v>
      </c>
      <c r="F29" s="407"/>
      <c r="G29" s="407"/>
      <c r="H29" s="407"/>
      <c r="I29" s="407"/>
      <c r="J29" s="407"/>
      <c r="K29" s="408"/>
      <c r="L29" s="409">
        <v>16</v>
      </c>
      <c r="M29" s="410"/>
      <c r="N29" s="410"/>
      <c r="O29" s="410"/>
      <c r="P29" s="411"/>
      <c r="Q29" s="409">
        <v>3670</v>
      </c>
      <c r="R29" s="410"/>
      <c r="S29" s="410"/>
      <c r="T29" s="410"/>
      <c r="U29" s="410"/>
      <c r="V29" s="411"/>
      <c r="W29" s="403"/>
      <c r="X29" s="404"/>
      <c r="Y29" s="405"/>
      <c r="Z29" s="406" t="s">
        <v>249</v>
      </c>
      <c r="AA29" s="407"/>
      <c r="AB29" s="407"/>
      <c r="AC29" s="407"/>
      <c r="AD29" s="407"/>
      <c r="AE29" s="407"/>
      <c r="AF29" s="407"/>
      <c r="AG29" s="408"/>
      <c r="AH29" s="409">
        <v>403</v>
      </c>
      <c r="AI29" s="410"/>
      <c r="AJ29" s="410"/>
      <c r="AK29" s="410"/>
      <c r="AL29" s="411"/>
      <c r="AM29" s="409">
        <v>1195701</v>
      </c>
      <c r="AN29" s="410"/>
      <c r="AO29" s="410"/>
      <c r="AP29" s="410"/>
      <c r="AQ29" s="410"/>
      <c r="AR29" s="411"/>
      <c r="AS29" s="409">
        <v>2967</v>
      </c>
      <c r="AT29" s="410"/>
      <c r="AU29" s="410"/>
      <c r="AV29" s="410"/>
      <c r="AW29" s="410"/>
      <c r="AX29" s="412"/>
      <c r="AY29" s="362"/>
      <c r="AZ29" s="363"/>
      <c r="BA29" s="363"/>
      <c r="BB29" s="364"/>
      <c r="BC29" s="496" t="s">
        <v>250</v>
      </c>
      <c r="BD29" s="497"/>
      <c r="BE29" s="497"/>
      <c r="BF29" s="497"/>
      <c r="BG29" s="497"/>
      <c r="BH29" s="497"/>
      <c r="BI29" s="497"/>
      <c r="BJ29" s="497"/>
      <c r="BK29" s="497"/>
      <c r="BL29" s="497"/>
      <c r="BM29" s="498"/>
      <c r="BN29" s="368">
        <v>4198</v>
      </c>
      <c r="BO29" s="369"/>
      <c r="BP29" s="369"/>
      <c r="BQ29" s="369"/>
      <c r="BR29" s="369"/>
      <c r="BS29" s="369"/>
      <c r="BT29" s="369"/>
      <c r="BU29" s="370"/>
      <c r="BV29" s="368">
        <v>4195</v>
      </c>
      <c r="BW29" s="369"/>
      <c r="BX29" s="369"/>
      <c r="BY29" s="369"/>
      <c r="BZ29" s="369"/>
      <c r="CA29" s="369"/>
      <c r="CB29" s="369"/>
      <c r="CC29" s="370"/>
      <c r="CD29" s="13"/>
      <c r="CE29" s="354"/>
      <c r="CF29" s="354"/>
      <c r="CG29" s="354"/>
      <c r="CH29" s="354"/>
      <c r="CI29" s="354"/>
      <c r="CJ29" s="354"/>
      <c r="CK29" s="354"/>
      <c r="CL29" s="354"/>
      <c r="CM29" s="354"/>
      <c r="CN29" s="354"/>
      <c r="CO29" s="354"/>
      <c r="CP29" s="354"/>
      <c r="CQ29" s="354"/>
      <c r="CR29" s="354"/>
      <c r="CS29" s="355"/>
      <c r="CT29" s="356"/>
      <c r="CU29" s="357"/>
      <c r="CV29" s="357"/>
      <c r="CW29" s="357"/>
      <c r="CX29" s="357"/>
      <c r="CY29" s="357"/>
      <c r="CZ29" s="357"/>
      <c r="DA29" s="358"/>
      <c r="DB29" s="356"/>
      <c r="DC29" s="357"/>
      <c r="DD29" s="357"/>
      <c r="DE29" s="357"/>
      <c r="DF29" s="357"/>
      <c r="DG29" s="357"/>
      <c r="DH29" s="357"/>
      <c r="DI29" s="358"/>
    </row>
    <row r="30" spans="1:113" ht="18.75" customHeight="1" x14ac:dyDescent="0.15">
      <c r="A30" s="2"/>
      <c r="B30" s="493"/>
      <c r="C30" s="494"/>
      <c r="D30" s="495"/>
      <c r="E30" s="475"/>
      <c r="F30" s="476"/>
      <c r="G30" s="476"/>
      <c r="H30" s="476"/>
      <c r="I30" s="476"/>
      <c r="J30" s="476"/>
      <c r="K30" s="477"/>
      <c r="L30" s="478"/>
      <c r="M30" s="479"/>
      <c r="N30" s="479"/>
      <c r="O30" s="479"/>
      <c r="P30" s="480"/>
      <c r="Q30" s="478"/>
      <c r="R30" s="479"/>
      <c r="S30" s="479"/>
      <c r="T30" s="479"/>
      <c r="U30" s="479"/>
      <c r="V30" s="480"/>
      <c r="W30" s="481" t="s">
        <v>252</v>
      </c>
      <c r="X30" s="482"/>
      <c r="Y30" s="482"/>
      <c r="Z30" s="482"/>
      <c r="AA30" s="482"/>
      <c r="AB30" s="482"/>
      <c r="AC30" s="482"/>
      <c r="AD30" s="482"/>
      <c r="AE30" s="482"/>
      <c r="AF30" s="482"/>
      <c r="AG30" s="483"/>
      <c r="AH30" s="484">
        <v>98.5</v>
      </c>
      <c r="AI30" s="485"/>
      <c r="AJ30" s="485"/>
      <c r="AK30" s="485"/>
      <c r="AL30" s="485"/>
      <c r="AM30" s="485"/>
      <c r="AN30" s="485"/>
      <c r="AO30" s="485"/>
      <c r="AP30" s="485"/>
      <c r="AQ30" s="485"/>
      <c r="AR30" s="485"/>
      <c r="AS30" s="485"/>
      <c r="AT30" s="485"/>
      <c r="AU30" s="485"/>
      <c r="AV30" s="485"/>
      <c r="AW30" s="485"/>
      <c r="AX30" s="486"/>
      <c r="AY30" s="365"/>
      <c r="AZ30" s="366"/>
      <c r="BA30" s="366"/>
      <c r="BB30" s="367"/>
      <c r="BC30" s="487" t="s">
        <v>70</v>
      </c>
      <c r="BD30" s="488"/>
      <c r="BE30" s="488"/>
      <c r="BF30" s="488"/>
      <c r="BG30" s="488"/>
      <c r="BH30" s="488"/>
      <c r="BI30" s="488"/>
      <c r="BJ30" s="488"/>
      <c r="BK30" s="488"/>
      <c r="BL30" s="488"/>
      <c r="BM30" s="489"/>
      <c r="BN30" s="371">
        <v>3890807</v>
      </c>
      <c r="BO30" s="372"/>
      <c r="BP30" s="372"/>
      <c r="BQ30" s="372"/>
      <c r="BR30" s="372"/>
      <c r="BS30" s="372"/>
      <c r="BT30" s="372"/>
      <c r="BU30" s="373"/>
      <c r="BV30" s="371">
        <v>3139901</v>
      </c>
      <c r="BW30" s="372"/>
      <c r="BX30" s="372"/>
      <c r="BY30" s="372"/>
      <c r="BZ30" s="372"/>
      <c r="CA30" s="372"/>
      <c r="CB30" s="372"/>
      <c r="CC30" s="373"/>
      <c r="CD30" s="14"/>
      <c r="CE30" s="19"/>
      <c r="CF30" s="19"/>
      <c r="CG30" s="19"/>
      <c r="CH30" s="19"/>
      <c r="CI30" s="19"/>
      <c r="CJ30" s="19"/>
      <c r="CK30" s="19"/>
      <c r="CL30" s="19"/>
      <c r="CM30" s="19"/>
      <c r="CN30" s="19"/>
      <c r="CO30" s="19"/>
      <c r="CP30" s="19"/>
      <c r="CQ30" s="19"/>
      <c r="CR30" s="19"/>
      <c r="CS30" s="21"/>
      <c r="CT30" s="24"/>
      <c r="CU30" s="27"/>
      <c r="CV30" s="27"/>
      <c r="CW30" s="27"/>
      <c r="CX30" s="27"/>
      <c r="CY30" s="27"/>
      <c r="CZ30" s="27"/>
      <c r="DA30" s="30"/>
      <c r="DB30" s="24"/>
      <c r="DC30" s="27"/>
      <c r="DD30" s="27"/>
      <c r="DE30" s="27"/>
      <c r="DF30" s="27"/>
      <c r="DG30" s="27"/>
      <c r="DH30" s="27"/>
      <c r="DI30" s="30"/>
    </row>
    <row r="31" spans="1:113" ht="13.5" customHeight="1" x14ac:dyDescent="0.15">
      <c r="A31" s="2"/>
      <c r="B31" s="4"/>
      <c r="DI31" s="31"/>
    </row>
    <row r="32" spans="1:113" ht="13.5" customHeight="1" x14ac:dyDescent="0.15">
      <c r="A32" s="2"/>
      <c r="B32" s="5"/>
      <c r="C32" s="490" t="s">
        <v>175</v>
      </c>
      <c r="D32" s="490"/>
      <c r="E32" s="490"/>
      <c r="F32" s="490"/>
      <c r="G32" s="490"/>
      <c r="H32" s="490"/>
      <c r="I32" s="490"/>
      <c r="J32" s="490"/>
      <c r="K32" s="490"/>
      <c r="L32" s="490"/>
      <c r="M32" s="490"/>
      <c r="N32" s="490"/>
      <c r="O32" s="490"/>
      <c r="P32" s="490"/>
      <c r="Q32" s="490"/>
      <c r="R32" s="490"/>
      <c r="S32" s="490"/>
      <c r="U32" s="474" t="s">
        <v>92</v>
      </c>
      <c r="V32" s="474"/>
      <c r="W32" s="474"/>
      <c r="X32" s="474"/>
      <c r="Y32" s="474"/>
      <c r="Z32" s="474"/>
      <c r="AA32" s="474"/>
      <c r="AB32" s="474"/>
      <c r="AC32" s="474"/>
      <c r="AD32" s="474"/>
      <c r="AE32" s="474"/>
      <c r="AF32" s="474"/>
      <c r="AG32" s="474"/>
      <c r="AH32" s="474"/>
      <c r="AI32" s="474"/>
      <c r="AJ32" s="474"/>
      <c r="AK32" s="474"/>
      <c r="AM32" s="474" t="s">
        <v>254</v>
      </c>
      <c r="AN32" s="474"/>
      <c r="AO32" s="474"/>
      <c r="AP32" s="474"/>
      <c r="AQ32" s="474"/>
      <c r="AR32" s="474"/>
      <c r="AS32" s="474"/>
      <c r="AT32" s="474"/>
      <c r="AU32" s="474"/>
      <c r="AV32" s="474"/>
      <c r="AW32" s="474"/>
      <c r="AX32" s="474"/>
      <c r="AY32" s="474"/>
      <c r="AZ32" s="474"/>
      <c r="BA32" s="474"/>
      <c r="BB32" s="474"/>
      <c r="BC32" s="474"/>
      <c r="BE32" s="474" t="s">
        <v>255</v>
      </c>
      <c r="BF32" s="474"/>
      <c r="BG32" s="474"/>
      <c r="BH32" s="474"/>
      <c r="BI32" s="474"/>
      <c r="BJ32" s="474"/>
      <c r="BK32" s="474"/>
      <c r="BL32" s="474"/>
      <c r="BM32" s="474"/>
      <c r="BN32" s="474"/>
      <c r="BO32" s="474"/>
      <c r="BP32" s="474"/>
      <c r="BQ32" s="474"/>
      <c r="BR32" s="474"/>
      <c r="BS32" s="474"/>
      <c r="BT32" s="474"/>
      <c r="BU32" s="474"/>
      <c r="BW32" s="474" t="s">
        <v>257</v>
      </c>
      <c r="BX32" s="474"/>
      <c r="BY32" s="474"/>
      <c r="BZ32" s="474"/>
      <c r="CA32" s="474"/>
      <c r="CB32" s="474"/>
      <c r="CC32" s="474"/>
      <c r="CD32" s="474"/>
      <c r="CE32" s="474"/>
      <c r="CF32" s="474"/>
      <c r="CG32" s="474"/>
      <c r="CH32" s="474"/>
      <c r="CI32" s="474"/>
      <c r="CJ32" s="474"/>
      <c r="CK32" s="474"/>
      <c r="CL32" s="474"/>
      <c r="CM32" s="474"/>
      <c r="CO32" s="474" t="s">
        <v>258</v>
      </c>
      <c r="CP32" s="474"/>
      <c r="CQ32" s="474"/>
      <c r="CR32" s="474"/>
      <c r="CS32" s="474"/>
      <c r="CT32" s="474"/>
      <c r="CU32" s="474"/>
      <c r="CV32" s="474"/>
      <c r="CW32" s="474"/>
      <c r="CX32" s="474"/>
      <c r="CY32" s="474"/>
      <c r="CZ32" s="474"/>
      <c r="DA32" s="474"/>
      <c r="DB32" s="474"/>
      <c r="DC32" s="474"/>
      <c r="DD32" s="474"/>
      <c r="DE32" s="474"/>
      <c r="DI32" s="31"/>
    </row>
    <row r="33" spans="1:113" ht="13.5" customHeight="1" x14ac:dyDescent="0.15">
      <c r="A33" s="2"/>
      <c r="B33" s="5"/>
      <c r="C33" s="453" t="s">
        <v>58</v>
      </c>
      <c r="D33" s="453"/>
      <c r="E33" s="433" t="s">
        <v>259</v>
      </c>
      <c r="F33" s="433"/>
      <c r="G33" s="433"/>
      <c r="H33" s="433"/>
      <c r="I33" s="433"/>
      <c r="J33" s="433"/>
      <c r="K33" s="433"/>
      <c r="L33" s="433"/>
      <c r="M33" s="433"/>
      <c r="N33" s="433"/>
      <c r="O33" s="433"/>
      <c r="P33" s="433"/>
      <c r="Q33" s="433"/>
      <c r="R33" s="433"/>
      <c r="S33" s="433"/>
      <c r="T33" s="10"/>
      <c r="U33" s="453" t="s">
        <v>58</v>
      </c>
      <c r="V33" s="453"/>
      <c r="W33" s="433" t="s">
        <v>259</v>
      </c>
      <c r="X33" s="433"/>
      <c r="Y33" s="433"/>
      <c r="Z33" s="433"/>
      <c r="AA33" s="433"/>
      <c r="AB33" s="433"/>
      <c r="AC33" s="433"/>
      <c r="AD33" s="433"/>
      <c r="AE33" s="433"/>
      <c r="AF33" s="433"/>
      <c r="AG33" s="433"/>
      <c r="AH33" s="433"/>
      <c r="AI33" s="433"/>
      <c r="AJ33" s="433"/>
      <c r="AK33" s="433"/>
      <c r="AL33" s="10"/>
      <c r="AM33" s="453" t="s">
        <v>58</v>
      </c>
      <c r="AN33" s="453"/>
      <c r="AO33" s="433" t="s">
        <v>259</v>
      </c>
      <c r="AP33" s="433"/>
      <c r="AQ33" s="433"/>
      <c r="AR33" s="433"/>
      <c r="AS33" s="433"/>
      <c r="AT33" s="433"/>
      <c r="AU33" s="433"/>
      <c r="AV33" s="433"/>
      <c r="AW33" s="433"/>
      <c r="AX33" s="433"/>
      <c r="AY33" s="433"/>
      <c r="AZ33" s="433"/>
      <c r="BA33" s="433"/>
      <c r="BB33" s="433"/>
      <c r="BC33" s="433"/>
      <c r="BD33" s="7"/>
      <c r="BE33" s="433" t="s">
        <v>260</v>
      </c>
      <c r="BF33" s="433"/>
      <c r="BG33" s="433" t="s">
        <v>155</v>
      </c>
      <c r="BH33" s="433"/>
      <c r="BI33" s="433"/>
      <c r="BJ33" s="433"/>
      <c r="BK33" s="433"/>
      <c r="BL33" s="433"/>
      <c r="BM33" s="433"/>
      <c r="BN33" s="433"/>
      <c r="BO33" s="433"/>
      <c r="BP33" s="433"/>
      <c r="BQ33" s="433"/>
      <c r="BR33" s="433"/>
      <c r="BS33" s="433"/>
      <c r="BT33" s="433"/>
      <c r="BU33" s="433"/>
      <c r="BV33" s="7"/>
      <c r="BW33" s="453" t="s">
        <v>260</v>
      </c>
      <c r="BX33" s="453"/>
      <c r="BY33" s="433" t="s">
        <v>109</v>
      </c>
      <c r="BZ33" s="433"/>
      <c r="CA33" s="433"/>
      <c r="CB33" s="433"/>
      <c r="CC33" s="433"/>
      <c r="CD33" s="433"/>
      <c r="CE33" s="433"/>
      <c r="CF33" s="433"/>
      <c r="CG33" s="433"/>
      <c r="CH33" s="433"/>
      <c r="CI33" s="433"/>
      <c r="CJ33" s="433"/>
      <c r="CK33" s="433"/>
      <c r="CL33" s="433"/>
      <c r="CM33" s="433"/>
      <c r="CN33" s="10"/>
      <c r="CO33" s="453" t="s">
        <v>58</v>
      </c>
      <c r="CP33" s="453"/>
      <c r="CQ33" s="433" t="s">
        <v>261</v>
      </c>
      <c r="CR33" s="433"/>
      <c r="CS33" s="433"/>
      <c r="CT33" s="433"/>
      <c r="CU33" s="433"/>
      <c r="CV33" s="433"/>
      <c r="CW33" s="433"/>
      <c r="CX33" s="433"/>
      <c r="CY33" s="433"/>
      <c r="CZ33" s="433"/>
      <c r="DA33" s="433"/>
      <c r="DB33" s="433"/>
      <c r="DC33" s="433"/>
      <c r="DD33" s="433"/>
      <c r="DE33" s="433"/>
      <c r="DF33" s="10"/>
      <c r="DG33" s="473" t="s">
        <v>81</v>
      </c>
      <c r="DH33" s="473"/>
      <c r="DI33" s="15"/>
    </row>
    <row r="34" spans="1:113" ht="32.25" customHeight="1" x14ac:dyDescent="0.15">
      <c r="A34" s="2"/>
      <c r="B34" s="5"/>
      <c r="C34" s="471">
        <f>IF(E34="","",1)</f>
        <v>1</v>
      </c>
      <c r="D34" s="471"/>
      <c r="E34" s="470" t="str">
        <f>IF('各会計、関係団体の財政状況及び健全化判断比率'!B7="","",'各会計、関係団体の財政状況及び健全化判断比率'!B7)</f>
        <v>一般会計</v>
      </c>
      <c r="F34" s="470"/>
      <c r="G34" s="470"/>
      <c r="H34" s="470"/>
      <c r="I34" s="470"/>
      <c r="J34" s="470"/>
      <c r="K34" s="470"/>
      <c r="L34" s="470"/>
      <c r="M34" s="470"/>
      <c r="N34" s="470"/>
      <c r="O34" s="470"/>
      <c r="P34" s="470"/>
      <c r="Q34" s="470"/>
      <c r="R34" s="470"/>
      <c r="S34" s="470"/>
      <c r="T34" s="2"/>
      <c r="U34" s="471">
        <f>IF(W34="","",MAX(C34:D43)+1)</f>
        <v>4</v>
      </c>
      <c r="V34" s="471"/>
      <c r="W34" s="470" t="str">
        <f>IF('各会計、関係団体の財政状況及び健全化判断比率'!B28="","",'各会計、関係団体の財政状況及び健全化判断比率'!B28)</f>
        <v>国民健康保険特別会計</v>
      </c>
      <c r="X34" s="470"/>
      <c r="Y34" s="470"/>
      <c r="Z34" s="470"/>
      <c r="AA34" s="470"/>
      <c r="AB34" s="470"/>
      <c r="AC34" s="470"/>
      <c r="AD34" s="470"/>
      <c r="AE34" s="470"/>
      <c r="AF34" s="470"/>
      <c r="AG34" s="470"/>
      <c r="AH34" s="470"/>
      <c r="AI34" s="470"/>
      <c r="AJ34" s="470"/>
      <c r="AK34" s="470"/>
      <c r="AL34" s="2"/>
      <c r="AM34" s="471">
        <f>IF(AO34="","",MAX(C34:D43,U34:V43)+1)</f>
        <v>7</v>
      </c>
      <c r="AN34" s="471"/>
      <c r="AO34" s="470" t="str">
        <f>IF('各会計、関係団体の財政状況及び健全化判断比率'!B31="","",'各会計、関係団体の財政状況及び健全化判断比率'!B31)</f>
        <v>下水道事業会計</v>
      </c>
      <c r="AP34" s="470"/>
      <c r="AQ34" s="470"/>
      <c r="AR34" s="470"/>
      <c r="AS34" s="470"/>
      <c r="AT34" s="470"/>
      <c r="AU34" s="470"/>
      <c r="AV34" s="470"/>
      <c r="AW34" s="470"/>
      <c r="AX34" s="470"/>
      <c r="AY34" s="470"/>
      <c r="AZ34" s="470"/>
      <c r="BA34" s="470"/>
      <c r="BB34" s="470"/>
      <c r="BC34" s="470"/>
      <c r="BD34" s="2"/>
      <c r="BE34" s="471">
        <f>IF(BG34="","",MAX(C34:D43,U34:V43,AM34:AN43)+1)</f>
        <v>8</v>
      </c>
      <c r="BF34" s="471"/>
      <c r="BG34" s="470" t="str">
        <f>IF('各会計、関係団体の財政状況及び健全化判断比率'!B32="","",'各会計、関係団体の財政状況及び健全化判断比率'!B32)</f>
        <v>公園西駅周辺土地区画整理事業特別会計</v>
      </c>
      <c r="BH34" s="470"/>
      <c r="BI34" s="470"/>
      <c r="BJ34" s="470"/>
      <c r="BK34" s="470"/>
      <c r="BL34" s="470"/>
      <c r="BM34" s="470"/>
      <c r="BN34" s="470"/>
      <c r="BO34" s="470"/>
      <c r="BP34" s="470"/>
      <c r="BQ34" s="470"/>
      <c r="BR34" s="470"/>
      <c r="BS34" s="470"/>
      <c r="BT34" s="470"/>
      <c r="BU34" s="470"/>
      <c r="BV34" s="2"/>
      <c r="BW34" s="471">
        <f>IF(BY34="","",MAX(C34:D43,U34:V43,AM34:AN43,BE34:BF43)+1)</f>
        <v>9</v>
      </c>
      <c r="BX34" s="471"/>
      <c r="BY34" s="470" t="str">
        <f>IF('各会計、関係団体の財政状況及び健全化判断比率'!B68="","",'各会計、関係団体の財政状況及び健全化判断比率'!B68)</f>
        <v>愛知中部水道企業団</v>
      </c>
      <c r="BZ34" s="470"/>
      <c r="CA34" s="470"/>
      <c r="CB34" s="470"/>
      <c r="CC34" s="470"/>
      <c r="CD34" s="470"/>
      <c r="CE34" s="470"/>
      <c r="CF34" s="470"/>
      <c r="CG34" s="470"/>
      <c r="CH34" s="470"/>
      <c r="CI34" s="470"/>
      <c r="CJ34" s="470"/>
      <c r="CK34" s="470"/>
      <c r="CL34" s="470"/>
      <c r="CM34" s="470"/>
      <c r="CN34" s="2"/>
      <c r="CO34" s="471">
        <f>IF(CQ34="","",MAX(C34:D43,U34:V43,AM34:AN43,BE34:BF43,BW34:BX43)+1)</f>
        <v>17</v>
      </c>
      <c r="CP34" s="471"/>
      <c r="CQ34" s="470" t="str">
        <f>IF('各会計、関係団体の財政状況及び健全化判断比率'!BS7="","",'各会計、関係団体の財政状況及び健全化判断比率'!BS7)</f>
        <v>尾張土地開発公社</v>
      </c>
      <c r="CR34" s="470"/>
      <c r="CS34" s="470"/>
      <c r="CT34" s="470"/>
      <c r="CU34" s="470"/>
      <c r="CV34" s="470"/>
      <c r="CW34" s="470"/>
      <c r="CX34" s="470"/>
      <c r="CY34" s="470"/>
      <c r="CZ34" s="470"/>
      <c r="DA34" s="470"/>
      <c r="DB34" s="470"/>
      <c r="DC34" s="470"/>
      <c r="DD34" s="470"/>
      <c r="DE34" s="470"/>
      <c r="DG34" s="472" t="str">
        <f>IF('各会計、関係団体の財政状況及び健全化判断比率'!BR7="","",'各会計、関係団体の財政状況及び健全化判断比率'!BR7)</f>
        <v/>
      </c>
      <c r="DH34" s="472"/>
      <c r="DI34" s="15"/>
    </row>
    <row r="35" spans="1:113" ht="32.25" customHeight="1" x14ac:dyDescent="0.15">
      <c r="A35" s="2"/>
      <c r="B35" s="5"/>
      <c r="C35" s="471">
        <f t="shared" ref="C35:C43" si="0">IF(E35="","",C34+1)</f>
        <v>2</v>
      </c>
      <c r="D35" s="471"/>
      <c r="E35" s="470" t="str">
        <f>IF('各会計、関係団体の財政状況及び健全化判断比率'!B8="","",'各会計、関係団体の財政状況及び健全化判断比率'!B8)</f>
        <v>土地取得特別会計</v>
      </c>
      <c r="F35" s="470"/>
      <c r="G35" s="470"/>
      <c r="H35" s="470"/>
      <c r="I35" s="470"/>
      <c r="J35" s="470"/>
      <c r="K35" s="470"/>
      <c r="L35" s="470"/>
      <c r="M35" s="470"/>
      <c r="N35" s="470"/>
      <c r="O35" s="470"/>
      <c r="P35" s="470"/>
      <c r="Q35" s="470"/>
      <c r="R35" s="470"/>
      <c r="S35" s="470"/>
      <c r="T35" s="2"/>
      <c r="U35" s="471">
        <f t="shared" ref="U35:U43" si="1">IF(W35="","",U34+1)</f>
        <v>5</v>
      </c>
      <c r="V35" s="471"/>
      <c r="W35" s="470" t="str">
        <f>IF('各会計、関係団体の財政状況及び健全化判断比率'!B29="","",'各会計、関係団体の財政状況及び健全化判断比率'!B29)</f>
        <v>介護保険特別会計</v>
      </c>
      <c r="X35" s="470"/>
      <c r="Y35" s="470"/>
      <c r="Z35" s="470"/>
      <c r="AA35" s="470"/>
      <c r="AB35" s="470"/>
      <c r="AC35" s="470"/>
      <c r="AD35" s="470"/>
      <c r="AE35" s="470"/>
      <c r="AF35" s="470"/>
      <c r="AG35" s="470"/>
      <c r="AH35" s="470"/>
      <c r="AI35" s="470"/>
      <c r="AJ35" s="470"/>
      <c r="AK35" s="470"/>
      <c r="AL35" s="2"/>
      <c r="AM35" s="471" t="str">
        <f t="shared" ref="AM35:AM43" si="2">IF(AO35="","",AM34+1)</f>
        <v/>
      </c>
      <c r="AN35" s="471"/>
      <c r="AO35" s="470"/>
      <c r="AP35" s="470"/>
      <c r="AQ35" s="470"/>
      <c r="AR35" s="470"/>
      <c r="AS35" s="470"/>
      <c r="AT35" s="470"/>
      <c r="AU35" s="470"/>
      <c r="AV35" s="470"/>
      <c r="AW35" s="470"/>
      <c r="AX35" s="470"/>
      <c r="AY35" s="470"/>
      <c r="AZ35" s="470"/>
      <c r="BA35" s="470"/>
      <c r="BB35" s="470"/>
      <c r="BC35" s="470"/>
      <c r="BD35" s="2"/>
      <c r="BE35" s="471" t="str">
        <f t="shared" ref="BE35:BE43" si="3">IF(BG35="","",BE34+1)</f>
        <v/>
      </c>
      <c r="BF35" s="471"/>
      <c r="BG35" s="470"/>
      <c r="BH35" s="470"/>
      <c r="BI35" s="470"/>
      <c r="BJ35" s="470"/>
      <c r="BK35" s="470"/>
      <c r="BL35" s="470"/>
      <c r="BM35" s="470"/>
      <c r="BN35" s="470"/>
      <c r="BO35" s="470"/>
      <c r="BP35" s="470"/>
      <c r="BQ35" s="470"/>
      <c r="BR35" s="470"/>
      <c r="BS35" s="470"/>
      <c r="BT35" s="470"/>
      <c r="BU35" s="470"/>
      <c r="BV35" s="2"/>
      <c r="BW35" s="471">
        <f t="shared" ref="BW35:BW43" si="4">IF(BY35="","",BW34+1)</f>
        <v>10</v>
      </c>
      <c r="BX35" s="471"/>
      <c r="BY35" s="470" t="str">
        <f>IF('各会計、関係団体の財政状況及び健全化判断比率'!B69="","",'各会計、関係団体の財政状況及び健全化判断比率'!B69)</f>
        <v>尾張東部衛生組合</v>
      </c>
      <c r="BZ35" s="470"/>
      <c r="CA35" s="470"/>
      <c r="CB35" s="470"/>
      <c r="CC35" s="470"/>
      <c r="CD35" s="470"/>
      <c r="CE35" s="470"/>
      <c r="CF35" s="470"/>
      <c r="CG35" s="470"/>
      <c r="CH35" s="470"/>
      <c r="CI35" s="470"/>
      <c r="CJ35" s="470"/>
      <c r="CK35" s="470"/>
      <c r="CL35" s="470"/>
      <c r="CM35" s="470"/>
      <c r="CN35" s="2"/>
      <c r="CO35" s="471">
        <f t="shared" ref="CO35:CO43" si="5">IF(CQ35="","",CO34+1)</f>
        <v>18</v>
      </c>
      <c r="CP35" s="471"/>
      <c r="CQ35" s="470" t="str">
        <f>IF('各会計、関係団体の財政状況及び健全化判断比率'!BS8="","",'各会計、関係団体の財政状況及び健全化判断比率'!BS8)</f>
        <v>愛知高速交通株式会社</v>
      </c>
      <c r="CR35" s="470"/>
      <c r="CS35" s="470"/>
      <c r="CT35" s="470"/>
      <c r="CU35" s="470"/>
      <c r="CV35" s="470"/>
      <c r="CW35" s="470"/>
      <c r="CX35" s="470"/>
      <c r="CY35" s="470"/>
      <c r="CZ35" s="470"/>
      <c r="DA35" s="470"/>
      <c r="DB35" s="470"/>
      <c r="DC35" s="470"/>
      <c r="DD35" s="470"/>
      <c r="DE35" s="470"/>
      <c r="DG35" s="472" t="str">
        <f>IF('各会計、関係団体の財政状況及び健全化判断比率'!BR8="","",'各会計、関係団体の財政状況及び健全化判断比率'!BR8)</f>
        <v/>
      </c>
      <c r="DH35" s="472"/>
      <c r="DI35" s="15"/>
    </row>
    <row r="36" spans="1:113" ht="32.25" customHeight="1" x14ac:dyDescent="0.15">
      <c r="A36" s="2"/>
      <c r="B36" s="5"/>
      <c r="C36" s="471">
        <f t="shared" si="0"/>
        <v>3</v>
      </c>
      <c r="D36" s="471"/>
      <c r="E36" s="470" t="str">
        <f>IF('各会計、関係団体の財政状況及び健全化判断比率'!B9="","",'各会計、関係団体の財政状況及び健全化判断比率'!B9)</f>
        <v>卯塚墓園事業特別会計</v>
      </c>
      <c r="F36" s="470"/>
      <c r="G36" s="470"/>
      <c r="H36" s="470"/>
      <c r="I36" s="470"/>
      <c r="J36" s="470"/>
      <c r="K36" s="470"/>
      <c r="L36" s="470"/>
      <c r="M36" s="470"/>
      <c r="N36" s="470"/>
      <c r="O36" s="470"/>
      <c r="P36" s="470"/>
      <c r="Q36" s="470"/>
      <c r="R36" s="470"/>
      <c r="S36" s="470"/>
      <c r="T36" s="2"/>
      <c r="U36" s="471">
        <f t="shared" si="1"/>
        <v>6</v>
      </c>
      <c r="V36" s="471"/>
      <c r="W36" s="470" t="str">
        <f>IF('各会計、関係団体の財政状況及び健全化判断比率'!B30="","",'各会計、関係団体の財政状況及び健全化判断比率'!B30)</f>
        <v>後期高齢者医療特別会計</v>
      </c>
      <c r="X36" s="470"/>
      <c r="Y36" s="470"/>
      <c r="Z36" s="470"/>
      <c r="AA36" s="470"/>
      <c r="AB36" s="470"/>
      <c r="AC36" s="470"/>
      <c r="AD36" s="470"/>
      <c r="AE36" s="470"/>
      <c r="AF36" s="470"/>
      <c r="AG36" s="470"/>
      <c r="AH36" s="470"/>
      <c r="AI36" s="470"/>
      <c r="AJ36" s="470"/>
      <c r="AK36" s="470"/>
      <c r="AL36" s="2"/>
      <c r="AM36" s="471" t="str">
        <f t="shared" si="2"/>
        <v/>
      </c>
      <c r="AN36" s="471"/>
      <c r="AO36" s="470"/>
      <c r="AP36" s="470"/>
      <c r="AQ36" s="470"/>
      <c r="AR36" s="470"/>
      <c r="AS36" s="470"/>
      <c r="AT36" s="470"/>
      <c r="AU36" s="470"/>
      <c r="AV36" s="470"/>
      <c r="AW36" s="470"/>
      <c r="AX36" s="470"/>
      <c r="AY36" s="470"/>
      <c r="AZ36" s="470"/>
      <c r="BA36" s="470"/>
      <c r="BB36" s="470"/>
      <c r="BC36" s="470"/>
      <c r="BD36" s="2"/>
      <c r="BE36" s="471" t="str">
        <f t="shared" si="3"/>
        <v/>
      </c>
      <c r="BF36" s="471"/>
      <c r="BG36" s="470"/>
      <c r="BH36" s="470"/>
      <c r="BI36" s="470"/>
      <c r="BJ36" s="470"/>
      <c r="BK36" s="470"/>
      <c r="BL36" s="470"/>
      <c r="BM36" s="470"/>
      <c r="BN36" s="470"/>
      <c r="BO36" s="470"/>
      <c r="BP36" s="470"/>
      <c r="BQ36" s="470"/>
      <c r="BR36" s="470"/>
      <c r="BS36" s="470"/>
      <c r="BT36" s="470"/>
      <c r="BU36" s="470"/>
      <c r="BV36" s="2"/>
      <c r="BW36" s="471">
        <f t="shared" si="4"/>
        <v>11</v>
      </c>
      <c r="BX36" s="471"/>
      <c r="BY36" s="470" t="str">
        <f>IF('各会計、関係団体の財政状況及び健全化判断比率'!B70="","",'各会計、関係団体の財政状況及び健全化判断比率'!B70)</f>
        <v>公立陶生病院組合</v>
      </c>
      <c r="BZ36" s="470"/>
      <c r="CA36" s="470"/>
      <c r="CB36" s="470"/>
      <c r="CC36" s="470"/>
      <c r="CD36" s="470"/>
      <c r="CE36" s="470"/>
      <c r="CF36" s="470"/>
      <c r="CG36" s="470"/>
      <c r="CH36" s="470"/>
      <c r="CI36" s="470"/>
      <c r="CJ36" s="470"/>
      <c r="CK36" s="470"/>
      <c r="CL36" s="470"/>
      <c r="CM36" s="470"/>
      <c r="CN36" s="2"/>
      <c r="CO36" s="471">
        <f t="shared" si="5"/>
        <v>19</v>
      </c>
      <c r="CP36" s="471"/>
      <c r="CQ36" s="470" t="str">
        <f>IF('各会計、関係団体の財政状況及び健全化判断比率'!BS9="","",'各会計、関係団体の財政状況及び健全化判断比率'!BS9)</f>
        <v>株式会社長久手温泉</v>
      </c>
      <c r="CR36" s="470"/>
      <c r="CS36" s="470"/>
      <c r="CT36" s="470"/>
      <c r="CU36" s="470"/>
      <c r="CV36" s="470"/>
      <c r="CW36" s="470"/>
      <c r="CX36" s="470"/>
      <c r="CY36" s="470"/>
      <c r="CZ36" s="470"/>
      <c r="DA36" s="470"/>
      <c r="DB36" s="470"/>
      <c r="DC36" s="470"/>
      <c r="DD36" s="470"/>
      <c r="DE36" s="470"/>
      <c r="DG36" s="472" t="str">
        <f>IF('各会計、関係団体の財政状況及び健全化判断比率'!BR9="","",'各会計、関係団体の財政状況及び健全化判断比率'!BR9)</f>
        <v/>
      </c>
      <c r="DH36" s="472"/>
      <c r="DI36" s="15"/>
    </row>
    <row r="37" spans="1:113" ht="32.25" customHeight="1" x14ac:dyDescent="0.15">
      <c r="A37" s="2"/>
      <c r="B37" s="5"/>
      <c r="C37" s="471" t="str">
        <f t="shared" si="0"/>
        <v/>
      </c>
      <c r="D37" s="471"/>
      <c r="E37" s="470" t="str">
        <f>IF('各会計、関係団体の財政状況及び健全化判断比率'!B10="","",'各会計、関係団体の財政状況及び健全化判断比率'!B10)</f>
        <v/>
      </c>
      <c r="F37" s="470"/>
      <c r="G37" s="470"/>
      <c r="H37" s="470"/>
      <c r="I37" s="470"/>
      <c r="J37" s="470"/>
      <c r="K37" s="470"/>
      <c r="L37" s="470"/>
      <c r="M37" s="470"/>
      <c r="N37" s="470"/>
      <c r="O37" s="470"/>
      <c r="P37" s="470"/>
      <c r="Q37" s="470"/>
      <c r="R37" s="470"/>
      <c r="S37" s="470"/>
      <c r="T37" s="2"/>
      <c r="U37" s="471" t="str">
        <f t="shared" si="1"/>
        <v/>
      </c>
      <c r="V37" s="471"/>
      <c r="W37" s="470"/>
      <c r="X37" s="470"/>
      <c r="Y37" s="470"/>
      <c r="Z37" s="470"/>
      <c r="AA37" s="470"/>
      <c r="AB37" s="470"/>
      <c r="AC37" s="470"/>
      <c r="AD37" s="470"/>
      <c r="AE37" s="470"/>
      <c r="AF37" s="470"/>
      <c r="AG37" s="470"/>
      <c r="AH37" s="470"/>
      <c r="AI37" s="470"/>
      <c r="AJ37" s="470"/>
      <c r="AK37" s="470"/>
      <c r="AL37" s="2"/>
      <c r="AM37" s="471" t="str">
        <f t="shared" si="2"/>
        <v/>
      </c>
      <c r="AN37" s="471"/>
      <c r="AO37" s="470"/>
      <c r="AP37" s="470"/>
      <c r="AQ37" s="470"/>
      <c r="AR37" s="470"/>
      <c r="AS37" s="470"/>
      <c r="AT37" s="470"/>
      <c r="AU37" s="470"/>
      <c r="AV37" s="470"/>
      <c r="AW37" s="470"/>
      <c r="AX37" s="470"/>
      <c r="AY37" s="470"/>
      <c r="AZ37" s="470"/>
      <c r="BA37" s="470"/>
      <c r="BB37" s="470"/>
      <c r="BC37" s="470"/>
      <c r="BD37" s="2"/>
      <c r="BE37" s="471" t="str">
        <f t="shared" si="3"/>
        <v/>
      </c>
      <c r="BF37" s="471"/>
      <c r="BG37" s="470"/>
      <c r="BH37" s="470"/>
      <c r="BI37" s="470"/>
      <c r="BJ37" s="470"/>
      <c r="BK37" s="470"/>
      <c r="BL37" s="470"/>
      <c r="BM37" s="470"/>
      <c r="BN37" s="470"/>
      <c r="BO37" s="470"/>
      <c r="BP37" s="470"/>
      <c r="BQ37" s="470"/>
      <c r="BR37" s="470"/>
      <c r="BS37" s="470"/>
      <c r="BT37" s="470"/>
      <c r="BU37" s="470"/>
      <c r="BV37" s="2"/>
      <c r="BW37" s="471">
        <f t="shared" si="4"/>
        <v>12</v>
      </c>
      <c r="BX37" s="471"/>
      <c r="BY37" s="470" t="str">
        <f>IF('各会計、関係団体の財政状況及び健全化判断比率'!B71="","",'各会計、関係団体の財政状況及び健全化判断比率'!B71)</f>
        <v>尾張旭市長久手市衛生組合</v>
      </c>
      <c r="BZ37" s="470"/>
      <c r="CA37" s="470"/>
      <c r="CB37" s="470"/>
      <c r="CC37" s="470"/>
      <c r="CD37" s="470"/>
      <c r="CE37" s="470"/>
      <c r="CF37" s="470"/>
      <c r="CG37" s="470"/>
      <c r="CH37" s="470"/>
      <c r="CI37" s="470"/>
      <c r="CJ37" s="470"/>
      <c r="CK37" s="470"/>
      <c r="CL37" s="470"/>
      <c r="CM37" s="470"/>
      <c r="CN37" s="2"/>
      <c r="CO37" s="471" t="str">
        <f t="shared" si="5"/>
        <v/>
      </c>
      <c r="CP37" s="471"/>
      <c r="CQ37" s="470" t="str">
        <f>IF('各会計、関係団体の財政状況及び健全化判断比率'!BS10="","",'各会計、関係団体の財政状況及び健全化判断比率'!BS10)</f>
        <v/>
      </c>
      <c r="CR37" s="470"/>
      <c r="CS37" s="470"/>
      <c r="CT37" s="470"/>
      <c r="CU37" s="470"/>
      <c r="CV37" s="470"/>
      <c r="CW37" s="470"/>
      <c r="CX37" s="470"/>
      <c r="CY37" s="470"/>
      <c r="CZ37" s="470"/>
      <c r="DA37" s="470"/>
      <c r="DB37" s="470"/>
      <c r="DC37" s="470"/>
      <c r="DD37" s="470"/>
      <c r="DE37" s="470"/>
      <c r="DG37" s="472" t="str">
        <f>IF('各会計、関係団体の財政状況及び健全化判断比率'!BR10="","",'各会計、関係団体の財政状況及び健全化判断比率'!BR10)</f>
        <v/>
      </c>
      <c r="DH37" s="472"/>
      <c r="DI37" s="15"/>
    </row>
    <row r="38" spans="1:113" ht="32.25" customHeight="1" x14ac:dyDescent="0.15">
      <c r="A38" s="2"/>
      <c r="B38" s="5"/>
      <c r="C38" s="471" t="str">
        <f t="shared" si="0"/>
        <v/>
      </c>
      <c r="D38" s="471"/>
      <c r="E38" s="470" t="str">
        <f>IF('各会計、関係団体の財政状況及び健全化判断比率'!B11="","",'各会計、関係団体の財政状況及び健全化判断比率'!B11)</f>
        <v/>
      </c>
      <c r="F38" s="470"/>
      <c r="G38" s="470"/>
      <c r="H38" s="470"/>
      <c r="I38" s="470"/>
      <c r="J38" s="470"/>
      <c r="K38" s="470"/>
      <c r="L38" s="470"/>
      <c r="M38" s="470"/>
      <c r="N38" s="470"/>
      <c r="O38" s="470"/>
      <c r="P38" s="470"/>
      <c r="Q38" s="470"/>
      <c r="R38" s="470"/>
      <c r="S38" s="470"/>
      <c r="T38" s="2"/>
      <c r="U38" s="471" t="str">
        <f t="shared" si="1"/>
        <v/>
      </c>
      <c r="V38" s="471"/>
      <c r="W38" s="470"/>
      <c r="X38" s="470"/>
      <c r="Y38" s="470"/>
      <c r="Z38" s="470"/>
      <c r="AA38" s="470"/>
      <c r="AB38" s="470"/>
      <c r="AC38" s="470"/>
      <c r="AD38" s="470"/>
      <c r="AE38" s="470"/>
      <c r="AF38" s="470"/>
      <c r="AG38" s="470"/>
      <c r="AH38" s="470"/>
      <c r="AI38" s="470"/>
      <c r="AJ38" s="470"/>
      <c r="AK38" s="470"/>
      <c r="AL38" s="2"/>
      <c r="AM38" s="471" t="str">
        <f t="shared" si="2"/>
        <v/>
      </c>
      <c r="AN38" s="471"/>
      <c r="AO38" s="470"/>
      <c r="AP38" s="470"/>
      <c r="AQ38" s="470"/>
      <c r="AR38" s="470"/>
      <c r="AS38" s="470"/>
      <c r="AT38" s="470"/>
      <c r="AU38" s="470"/>
      <c r="AV38" s="470"/>
      <c r="AW38" s="470"/>
      <c r="AX38" s="470"/>
      <c r="AY38" s="470"/>
      <c r="AZ38" s="470"/>
      <c r="BA38" s="470"/>
      <c r="BB38" s="470"/>
      <c r="BC38" s="470"/>
      <c r="BD38" s="2"/>
      <c r="BE38" s="471" t="str">
        <f t="shared" si="3"/>
        <v/>
      </c>
      <c r="BF38" s="471"/>
      <c r="BG38" s="470"/>
      <c r="BH38" s="470"/>
      <c r="BI38" s="470"/>
      <c r="BJ38" s="470"/>
      <c r="BK38" s="470"/>
      <c r="BL38" s="470"/>
      <c r="BM38" s="470"/>
      <c r="BN38" s="470"/>
      <c r="BO38" s="470"/>
      <c r="BP38" s="470"/>
      <c r="BQ38" s="470"/>
      <c r="BR38" s="470"/>
      <c r="BS38" s="470"/>
      <c r="BT38" s="470"/>
      <c r="BU38" s="470"/>
      <c r="BV38" s="2"/>
      <c r="BW38" s="471">
        <f t="shared" si="4"/>
        <v>13</v>
      </c>
      <c r="BX38" s="471"/>
      <c r="BY38" s="470" t="str">
        <f>IF('各会計、関係団体の財政状況及び健全化判断比率'!B72="","",'各会計、関係団体の財政状況及び健全化判断比率'!B72)</f>
        <v>愛知県市町村職員退職手当組合</v>
      </c>
      <c r="BZ38" s="470"/>
      <c r="CA38" s="470"/>
      <c r="CB38" s="470"/>
      <c r="CC38" s="470"/>
      <c r="CD38" s="470"/>
      <c r="CE38" s="470"/>
      <c r="CF38" s="470"/>
      <c r="CG38" s="470"/>
      <c r="CH38" s="470"/>
      <c r="CI38" s="470"/>
      <c r="CJ38" s="470"/>
      <c r="CK38" s="470"/>
      <c r="CL38" s="470"/>
      <c r="CM38" s="470"/>
      <c r="CN38" s="2"/>
      <c r="CO38" s="471" t="str">
        <f t="shared" si="5"/>
        <v/>
      </c>
      <c r="CP38" s="471"/>
      <c r="CQ38" s="470" t="str">
        <f>IF('各会計、関係団体の財政状況及び健全化判断比率'!BS11="","",'各会計、関係団体の財政状況及び健全化判断比率'!BS11)</f>
        <v/>
      </c>
      <c r="CR38" s="470"/>
      <c r="CS38" s="470"/>
      <c r="CT38" s="470"/>
      <c r="CU38" s="470"/>
      <c r="CV38" s="470"/>
      <c r="CW38" s="470"/>
      <c r="CX38" s="470"/>
      <c r="CY38" s="470"/>
      <c r="CZ38" s="470"/>
      <c r="DA38" s="470"/>
      <c r="DB38" s="470"/>
      <c r="DC38" s="470"/>
      <c r="DD38" s="470"/>
      <c r="DE38" s="470"/>
      <c r="DG38" s="472" t="str">
        <f>IF('各会計、関係団体の財政状況及び健全化判断比率'!BR11="","",'各会計、関係団体の財政状況及び健全化判断比率'!BR11)</f>
        <v/>
      </c>
      <c r="DH38" s="472"/>
      <c r="DI38" s="15"/>
    </row>
    <row r="39" spans="1:113" ht="32.25" customHeight="1" x14ac:dyDescent="0.15">
      <c r="A39" s="2"/>
      <c r="B39" s="5"/>
      <c r="C39" s="471" t="str">
        <f t="shared" si="0"/>
        <v/>
      </c>
      <c r="D39" s="471"/>
      <c r="E39" s="470" t="str">
        <f>IF('各会計、関係団体の財政状況及び健全化判断比率'!B12="","",'各会計、関係団体の財政状況及び健全化判断比率'!B12)</f>
        <v/>
      </c>
      <c r="F39" s="470"/>
      <c r="G39" s="470"/>
      <c r="H39" s="470"/>
      <c r="I39" s="470"/>
      <c r="J39" s="470"/>
      <c r="K39" s="470"/>
      <c r="L39" s="470"/>
      <c r="M39" s="470"/>
      <c r="N39" s="470"/>
      <c r="O39" s="470"/>
      <c r="P39" s="470"/>
      <c r="Q39" s="470"/>
      <c r="R39" s="470"/>
      <c r="S39" s="470"/>
      <c r="T39" s="2"/>
      <c r="U39" s="471" t="str">
        <f t="shared" si="1"/>
        <v/>
      </c>
      <c r="V39" s="471"/>
      <c r="W39" s="470"/>
      <c r="X39" s="470"/>
      <c r="Y39" s="470"/>
      <c r="Z39" s="470"/>
      <c r="AA39" s="470"/>
      <c r="AB39" s="470"/>
      <c r="AC39" s="470"/>
      <c r="AD39" s="470"/>
      <c r="AE39" s="470"/>
      <c r="AF39" s="470"/>
      <c r="AG39" s="470"/>
      <c r="AH39" s="470"/>
      <c r="AI39" s="470"/>
      <c r="AJ39" s="470"/>
      <c r="AK39" s="470"/>
      <c r="AL39" s="2"/>
      <c r="AM39" s="471" t="str">
        <f t="shared" si="2"/>
        <v/>
      </c>
      <c r="AN39" s="471"/>
      <c r="AO39" s="470"/>
      <c r="AP39" s="470"/>
      <c r="AQ39" s="470"/>
      <c r="AR39" s="470"/>
      <c r="AS39" s="470"/>
      <c r="AT39" s="470"/>
      <c r="AU39" s="470"/>
      <c r="AV39" s="470"/>
      <c r="AW39" s="470"/>
      <c r="AX39" s="470"/>
      <c r="AY39" s="470"/>
      <c r="AZ39" s="470"/>
      <c r="BA39" s="470"/>
      <c r="BB39" s="470"/>
      <c r="BC39" s="470"/>
      <c r="BD39" s="2"/>
      <c r="BE39" s="471" t="str">
        <f t="shared" si="3"/>
        <v/>
      </c>
      <c r="BF39" s="471"/>
      <c r="BG39" s="470"/>
      <c r="BH39" s="470"/>
      <c r="BI39" s="470"/>
      <c r="BJ39" s="470"/>
      <c r="BK39" s="470"/>
      <c r="BL39" s="470"/>
      <c r="BM39" s="470"/>
      <c r="BN39" s="470"/>
      <c r="BO39" s="470"/>
      <c r="BP39" s="470"/>
      <c r="BQ39" s="470"/>
      <c r="BR39" s="470"/>
      <c r="BS39" s="470"/>
      <c r="BT39" s="470"/>
      <c r="BU39" s="470"/>
      <c r="BV39" s="2"/>
      <c r="BW39" s="471">
        <f t="shared" si="4"/>
        <v>14</v>
      </c>
      <c r="BX39" s="471"/>
      <c r="BY39" s="470" t="str">
        <f>IF('各会計、関係団体の財政状況及び健全化判断比率'!B73="","",'各会計、関係団体の財政状況及び健全化判断比率'!B73)</f>
        <v>愛知県後期高齢者医療広域連合（一般会計）</v>
      </c>
      <c r="BZ39" s="470"/>
      <c r="CA39" s="470"/>
      <c r="CB39" s="470"/>
      <c r="CC39" s="470"/>
      <c r="CD39" s="470"/>
      <c r="CE39" s="470"/>
      <c r="CF39" s="470"/>
      <c r="CG39" s="470"/>
      <c r="CH39" s="470"/>
      <c r="CI39" s="470"/>
      <c r="CJ39" s="470"/>
      <c r="CK39" s="470"/>
      <c r="CL39" s="470"/>
      <c r="CM39" s="470"/>
      <c r="CN39" s="2"/>
      <c r="CO39" s="471" t="str">
        <f t="shared" si="5"/>
        <v/>
      </c>
      <c r="CP39" s="471"/>
      <c r="CQ39" s="470" t="str">
        <f>IF('各会計、関係団体の財政状況及び健全化判断比率'!BS12="","",'各会計、関係団体の財政状況及び健全化判断比率'!BS12)</f>
        <v/>
      </c>
      <c r="CR39" s="470"/>
      <c r="CS39" s="470"/>
      <c r="CT39" s="470"/>
      <c r="CU39" s="470"/>
      <c r="CV39" s="470"/>
      <c r="CW39" s="470"/>
      <c r="CX39" s="470"/>
      <c r="CY39" s="470"/>
      <c r="CZ39" s="470"/>
      <c r="DA39" s="470"/>
      <c r="DB39" s="470"/>
      <c r="DC39" s="470"/>
      <c r="DD39" s="470"/>
      <c r="DE39" s="470"/>
      <c r="DG39" s="472" t="str">
        <f>IF('各会計、関係団体の財政状況及び健全化判断比率'!BR12="","",'各会計、関係団体の財政状況及び健全化判断比率'!BR12)</f>
        <v/>
      </c>
      <c r="DH39" s="472"/>
      <c r="DI39" s="15"/>
    </row>
    <row r="40" spans="1:113" ht="32.25" customHeight="1" x14ac:dyDescent="0.15">
      <c r="A40" s="2"/>
      <c r="B40" s="5"/>
      <c r="C40" s="471" t="str">
        <f t="shared" si="0"/>
        <v/>
      </c>
      <c r="D40" s="471"/>
      <c r="E40" s="470" t="str">
        <f>IF('各会計、関係団体の財政状況及び健全化判断比率'!B13="","",'各会計、関係団体の財政状況及び健全化判断比率'!B13)</f>
        <v/>
      </c>
      <c r="F40" s="470"/>
      <c r="G40" s="470"/>
      <c r="H40" s="470"/>
      <c r="I40" s="470"/>
      <c r="J40" s="470"/>
      <c r="K40" s="470"/>
      <c r="L40" s="470"/>
      <c r="M40" s="470"/>
      <c r="N40" s="470"/>
      <c r="O40" s="470"/>
      <c r="P40" s="470"/>
      <c r="Q40" s="470"/>
      <c r="R40" s="470"/>
      <c r="S40" s="470"/>
      <c r="T40" s="2"/>
      <c r="U40" s="471" t="str">
        <f t="shared" si="1"/>
        <v/>
      </c>
      <c r="V40" s="471"/>
      <c r="W40" s="470"/>
      <c r="X40" s="470"/>
      <c r="Y40" s="470"/>
      <c r="Z40" s="470"/>
      <c r="AA40" s="470"/>
      <c r="AB40" s="470"/>
      <c r="AC40" s="470"/>
      <c r="AD40" s="470"/>
      <c r="AE40" s="470"/>
      <c r="AF40" s="470"/>
      <c r="AG40" s="470"/>
      <c r="AH40" s="470"/>
      <c r="AI40" s="470"/>
      <c r="AJ40" s="470"/>
      <c r="AK40" s="470"/>
      <c r="AL40" s="2"/>
      <c r="AM40" s="471" t="str">
        <f t="shared" si="2"/>
        <v/>
      </c>
      <c r="AN40" s="471"/>
      <c r="AO40" s="470"/>
      <c r="AP40" s="470"/>
      <c r="AQ40" s="470"/>
      <c r="AR40" s="470"/>
      <c r="AS40" s="470"/>
      <c r="AT40" s="470"/>
      <c r="AU40" s="470"/>
      <c r="AV40" s="470"/>
      <c r="AW40" s="470"/>
      <c r="AX40" s="470"/>
      <c r="AY40" s="470"/>
      <c r="AZ40" s="470"/>
      <c r="BA40" s="470"/>
      <c r="BB40" s="470"/>
      <c r="BC40" s="470"/>
      <c r="BD40" s="2"/>
      <c r="BE40" s="471" t="str">
        <f t="shared" si="3"/>
        <v/>
      </c>
      <c r="BF40" s="471"/>
      <c r="BG40" s="470"/>
      <c r="BH40" s="470"/>
      <c r="BI40" s="470"/>
      <c r="BJ40" s="470"/>
      <c r="BK40" s="470"/>
      <c r="BL40" s="470"/>
      <c r="BM40" s="470"/>
      <c r="BN40" s="470"/>
      <c r="BO40" s="470"/>
      <c r="BP40" s="470"/>
      <c r="BQ40" s="470"/>
      <c r="BR40" s="470"/>
      <c r="BS40" s="470"/>
      <c r="BT40" s="470"/>
      <c r="BU40" s="470"/>
      <c r="BV40" s="2"/>
      <c r="BW40" s="471">
        <f t="shared" si="4"/>
        <v>15</v>
      </c>
      <c r="BX40" s="471"/>
      <c r="BY40" s="470" t="str">
        <f>IF('各会計、関係団体の財政状況及び健全化判断比率'!B74="","",'各会計、関係団体の財政状況及び健全化判断比率'!B74)</f>
        <v>愛知県後期高齢者医療広域連合（後期高齢者医療特別会計）</v>
      </c>
      <c r="BZ40" s="470"/>
      <c r="CA40" s="470"/>
      <c r="CB40" s="470"/>
      <c r="CC40" s="470"/>
      <c r="CD40" s="470"/>
      <c r="CE40" s="470"/>
      <c r="CF40" s="470"/>
      <c r="CG40" s="470"/>
      <c r="CH40" s="470"/>
      <c r="CI40" s="470"/>
      <c r="CJ40" s="470"/>
      <c r="CK40" s="470"/>
      <c r="CL40" s="470"/>
      <c r="CM40" s="470"/>
      <c r="CN40" s="2"/>
      <c r="CO40" s="471" t="str">
        <f t="shared" si="5"/>
        <v/>
      </c>
      <c r="CP40" s="471"/>
      <c r="CQ40" s="470" t="str">
        <f>IF('各会計、関係団体の財政状況及び健全化判断比率'!BS13="","",'各会計、関係団体の財政状況及び健全化判断比率'!BS13)</f>
        <v/>
      </c>
      <c r="CR40" s="470"/>
      <c r="CS40" s="470"/>
      <c r="CT40" s="470"/>
      <c r="CU40" s="470"/>
      <c r="CV40" s="470"/>
      <c r="CW40" s="470"/>
      <c r="CX40" s="470"/>
      <c r="CY40" s="470"/>
      <c r="CZ40" s="470"/>
      <c r="DA40" s="470"/>
      <c r="DB40" s="470"/>
      <c r="DC40" s="470"/>
      <c r="DD40" s="470"/>
      <c r="DE40" s="470"/>
      <c r="DG40" s="472" t="str">
        <f>IF('各会計、関係団体の財政状況及び健全化判断比率'!BR13="","",'各会計、関係団体の財政状況及び健全化判断比率'!BR13)</f>
        <v/>
      </c>
      <c r="DH40" s="472"/>
      <c r="DI40" s="15"/>
    </row>
    <row r="41" spans="1:113" ht="32.25" customHeight="1" x14ac:dyDescent="0.15">
      <c r="A41" s="2"/>
      <c r="B41" s="5"/>
      <c r="C41" s="471" t="str">
        <f t="shared" si="0"/>
        <v/>
      </c>
      <c r="D41" s="471"/>
      <c r="E41" s="470" t="str">
        <f>IF('各会計、関係団体の財政状況及び健全化判断比率'!B14="","",'各会計、関係団体の財政状況及び健全化判断比率'!B14)</f>
        <v/>
      </c>
      <c r="F41" s="470"/>
      <c r="G41" s="470"/>
      <c r="H41" s="470"/>
      <c r="I41" s="470"/>
      <c r="J41" s="470"/>
      <c r="K41" s="470"/>
      <c r="L41" s="470"/>
      <c r="M41" s="470"/>
      <c r="N41" s="470"/>
      <c r="O41" s="470"/>
      <c r="P41" s="470"/>
      <c r="Q41" s="470"/>
      <c r="R41" s="470"/>
      <c r="S41" s="470"/>
      <c r="T41" s="2"/>
      <c r="U41" s="471" t="str">
        <f t="shared" si="1"/>
        <v/>
      </c>
      <c r="V41" s="471"/>
      <c r="W41" s="470"/>
      <c r="X41" s="470"/>
      <c r="Y41" s="470"/>
      <c r="Z41" s="470"/>
      <c r="AA41" s="470"/>
      <c r="AB41" s="470"/>
      <c r="AC41" s="470"/>
      <c r="AD41" s="470"/>
      <c r="AE41" s="470"/>
      <c r="AF41" s="470"/>
      <c r="AG41" s="470"/>
      <c r="AH41" s="470"/>
      <c r="AI41" s="470"/>
      <c r="AJ41" s="470"/>
      <c r="AK41" s="470"/>
      <c r="AL41" s="2"/>
      <c r="AM41" s="471" t="str">
        <f t="shared" si="2"/>
        <v/>
      </c>
      <c r="AN41" s="471"/>
      <c r="AO41" s="470"/>
      <c r="AP41" s="470"/>
      <c r="AQ41" s="470"/>
      <c r="AR41" s="470"/>
      <c r="AS41" s="470"/>
      <c r="AT41" s="470"/>
      <c r="AU41" s="470"/>
      <c r="AV41" s="470"/>
      <c r="AW41" s="470"/>
      <c r="AX41" s="470"/>
      <c r="AY41" s="470"/>
      <c r="AZ41" s="470"/>
      <c r="BA41" s="470"/>
      <c r="BB41" s="470"/>
      <c r="BC41" s="470"/>
      <c r="BD41" s="2"/>
      <c r="BE41" s="471" t="str">
        <f t="shared" si="3"/>
        <v/>
      </c>
      <c r="BF41" s="471"/>
      <c r="BG41" s="470"/>
      <c r="BH41" s="470"/>
      <c r="BI41" s="470"/>
      <c r="BJ41" s="470"/>
      <c r="BK41" s="470"/>
      <c r="BL41" s="470"/>
      <c r="BM41" s="470"/>
      <c r="BN41" s="470"/>
      <c r="BO41" s="470"/>
      <c r="BP41" s="470"/>
      <c r="BQ41" s="470"/>
      <c r="BR41" s="470"/>
      <c r="BS41" s="470"/>
      <c r="BT41" s="470"/>
      <c r="BU41" s="470"/>
      <c r="BV41" s="2"/>
      <c r="BW41" s="471">
        <f t="shared" si="4"/>
        <v>16</v>
      </c>
      <c r="BX41" s="471"/>
      <c r="BY41" s="470" t="str">
        <f>IF('各会計、関係団体の財政状況及び健全化判断比率'!B75="","",'各会計、関係団体の財政状況及び健全化判断比率'!B75)</f>
        <v>尾三消防組合</v>
      </c>
      <c r="BZ41" s="470"/>
      <c r="CA41" s="470"/>
      <c r="CB41" s="470"/>
      <c r="CC41" s="470"/>
      <c r="CD41" s="470"/>
      <c r="CE41" s="470"/>
      <c r="CF41" s="470"/>
      <c r="CG41" s="470"/>
      <c r="CH41" s="470"/>
      <c r="CI41" s="470"/>
      <c r="CJ41" s="470"/>
      <c r="CK41" s="470"/>
      <c r="CL41" s="470"/>
      <c r="CM41" s="470"/>
      <c r="CN41" s="2"/>
      <c r="CO41" s="471" t="str">
        <f t="shared" si="5"/>
        <v/>
      </c>
      <c r="CP41" s="471"/>
      <c r="CQ41" s="470" t="str">
        <f>IF('各会計、関係団体の財政状況及び健全化判断比率'!BS14="","",'各会計、関係団体の財政状況及び健全化判断比率'!BS14)</f>
        <v/>
      </c>
      <c r="CR41" s="470"/>
      <c r="CS41" s="470"/>
      <c r="CT41" s="470"/>
      <c r="CU41" s="470"/>
      <c r="CV41" s="470"/>
      <c r="CW41" s="470"/>
      <c r="CX41" s="470"/>
      <c r="CY41" s="470"/>
      <c r="CZ41" s="470"/>
      <c r="DA41" s="470"/>
      <c r="DB41" s="470"/>
      <c r="DC41" s="470"/>
      <c r="DD41" s="470"/>
      <c r="DE41" s="470"/>
      <c r="DG41" s="472" t="str">
        <f>IF('各会計、関係団体の財政状況及び健全化判断比率'!BR14="","",'各会計、関係団体の財政状況及び健全化判断比率'!BR14)</f>
        <v/>
      </c>
      <c r="DH41" s="472"/>
      <c r="DI41" s="15"/>
    </row>
    <row r="42" spans="1:113" ht="32.25" customHeight="1" x14ac:dyDescent="0.15">
      <c r="B42" s="5"/>
      <c r="C42" s="471" t="str">
        <f t="shared" si="0"/>
        <v/>
      </c>
      <c r="D42" s="471"/>
      <c r="E42" s="470" t="str">
        <f>IF('各会計、関係団体の財政状況及び健全化判断比率'!B15="","",'各会計、関係団体の財政状況及び健全化判断比率'!B15)</f>
        <v/>
      </c>
      <c r="F42" s="470"/>
      <c r="G42" s="470"/>
      <c r="H42" s="470"/>
      <c r="I42" s="470"/>
      <c r="J42" s="470"/>
      <c r="K42" s="470"/>
      <c r="L42" s="470"/>
      <c r="M42" s="470"/>
      <c r="N42" s="470"/>
      <c r="O42" s="470"/>
      <c r="P42" s="470"/>
      <c r="Q42" s="470"/>
      <c r="R42" s="470"/>
      <c r="S42" s="470"/>
      <c r="T42" s="2"/>
      <c r="U42" s="471" t="str">
        <f t="shared" si="1"/>
        <v/>
      </c>
      <c r="V42" s="471"/>
      <c r="W42" s="470"/>
      <c r="X42" s="470"/>
      <c r="Y42" s="470"/>
      <c r="Z42" s="470"/>
      <c r="AA42" s="470"/>
      <c r="AB42" s="470"/>
      <c r="AC42" s="470"/>
      <c r="AD42" s="470"/>
      <c r="AE42" s="470"/>
      <c r="AF42" s="470"/>
      <c r="AG42" s="470"/>
      <c r="AH42" s="470"/>
      <c r="AI42" s="470"/>
      <c r="AJ42" s="470"/>
      <c r="AK42" s="470"/>
      <c r="AL42" s="2"/>
      <c r="AM42" s="471" t="str">
        <f t="shared" si="2"/>
        <v/>
      </c>
      <c r="AN42" s="471"/>
      <c r="AO42" s="470"/>
      <c r="AP42" s="470"/>
      <c r="AQ42" s="470"/>
      <c r="AR42" s="470"/>
      <c r="AS42" s="470"/>
      <c r="AT42" s="470"/>
      <c r="AU42" s="470"/>
      <c r="AV42" s="470"/>
      <c r="AW42" s="470"/>
      <c r="AX42" s="470"/>
      <c r="AY42" s="470"/>
      <c r="AZ42" s="470"/>
      <c r="BA42" s="470"/>
      <c r="BB42" s="470"/>
      <c r="BC42" s="470"/>
      <c r="BD42" s="2"/>
      <c r="BE42" s="471" t="str">
        <f t="shared" si="3"/>
        <v/>
      </c>
      <c r="BF42" s="471"/>
      <c r="BG42" s="470"/>
      <c r="BH42" s="470"/>
      <c r="BI42" s="470"/>
      <c r="BJ42" s="470"/>
      <c r="BK42" s="470"/>
      <c r="BL42" s="470"/>
      <c r="BM42" s="470"/>
      <c r="BN42" s="470"/>
      <c r="BO42" s="470"/>
      <c r="BP42" s="470"/>
      <c r="BQ42" s="470"/>
      <c r="BR42" s="470"/>
      <c r="BS42" s="470"/>
      <c r="BT42" s="470"/>
      <c r="BU42" s="470"/>
      <c r="BV42" s="2"/>
      <c r="BW42" s="471" t="str">
        <f t="shared" si="4"/>
        <v/>
      </c>
      <c r="BX42" s="471"/>
      <c r="BY42" s="470" t="str">
        <f>IF('各会計、関係団体の財政状況及び健全化判断比率'!B76="","",'各会計、関係団体の財政状況及び健全化判断比率'!B76)</f>
        <v/>
      </c>
      <c r="BZ42" s="470"/>
      <c r="CA42" s="470"/>
      <c r="CB42" s="470"/>
      <c r="CC42" s="470"/>
      <c r="CD42" s="470"/>
      <c r="CE42" s="470"/>
      <c r="CF42" s="470"/>
      <c r="CG42" s="470"/>
      <c r="CH42" s="470"/>
      <c r="CI42" s="470"/>
      <c r="CJ42" s="470"/>
      <c r="CK42" s="470"/>
      <c r="CL42" s="470"/>
      <c r="CM42" s="470"/>
      <c r="CN42" s="2"/>
      <c r="CO42" s="471" t="str">
        <f t="shared" si="5"/>
        <v/>
      </c>
      <c r="CP42" s="471"/>
      <c r="CQ42" s="470" t="str">
        <f>IF('各会計、関係団体の財政状況及び健全化判断比率'!BS15="","",'各会計、関係団体の財政状況及び健全化判断比率'!BS15)</f>
        <v/>
      </c>
      <c r="CR42" s="470"/>
      <c r="CS42" s="470"/>
      <c r="CT42" s="470"/>
      <c r="CU42" s="470"/>
      <c r="CV42" s="470"/>
      <c r="CW42" s="470"/>
      <c r="CX42" s="470"/>
      <c r="CY42" s="470"/>
      <c r="CZ42" s="470"/>
      <c r="DA42" s="470"/>
      <c r="DB42" s="470"/>
      <c r="DC42" s="470"/>
      <c r="DD42" s="470"/>
      <c r="DE42" s="470"/>
      <c r="DG42" s="472" t="str">
        <f>IF('各会計、関係団体の財政状況及び健全化判断比率'!BR15="","",'各会計、関係団体の財政状況及び健全化判断比率'!BR15)</f>
        <v/>
      </c>
      <c r="DH42" s="472"/>
      <c r="DI42" s="15"/>
    </row>
    <row r="43" spans="1:113" ht="32.25" customHeight="1" x14ac:dyDescent="0.15">
      <c r="B43" s="5"/>
      <c r="C43" s="471" t="str">
        <f t="shared" si="0"/>
        <v/>
      </c>
      <c r="D43" s="471"/>
      <c r="E43" s="470" t="str">
        <f>IF('各会計、関係団体の財政状況及び健全化判断比率'!B16="","",'各会計、関係団体の財政状況及び健全化判断比率'!B16)</f>
        <v/>
      </c>
      <c r="F43" s="470"/>
      <c r="G43" s="470"/>
      <c r="H43" s="470"/>
      <c r="I43" s="470"/>
      <c r="J43" s="470"/>
      <c r="K43" s="470"/>
      <c r="L43" s="470"/>
      <c r="M43" s="470"/>
      <c r="N43" s="470"/>
      <c r="O43" s="470"/>
      <c r="P43" s="470"/>
      <c r="Q43" s="470"/>
      <c r="R43" s="470"/>
      <c r="S43" s="470"/>
      <c r="T43" s="2"/>
      <c r="U43" s="471" t="str">
        <f t="shared" si="1"/>
        <v/>
      </c>
      <c r="V43" s="471"/>
      <c r="W43" s="470"/>
      <c r="X43" s="470"/>
      <c r="Y43" s="470"/>
      <c r="Z43" s="470"/>
      <c r="AA43" s="470"/>
      <c r="AB43" s="470"/>
      <c r="AC43" s="470"/>
      <c r="AD43" s="470"/>
      <c r="AE43" s="470"/>
      <c r="AF43" s="470"/>
      <c r="AG43" s="470"/>
      <c r="AH43" s="470"/>
      <c r="AI43" s="470"/>
      <c r="AJ43" s="470"/>
      <c r="AK43" s="470"/>
      <c r="AL43" s="2"/>
      <c r="AM43" s="471" t="str">
        <f t="shared" si="2"/>
        <v/>
      </c>
      <c r="AN43" s="471"/>
      <c r="AO43" s="470"/>
      <c r="AP43" s="470"/>
      <c r="AQ43" s="470"/>
      <c r="AR43" s="470"/>
      <c r="AS43" s="470"/>
      <c r="AT43" s="470"/>
      <c r="AU43" s="470"/>
      <c r="AV43" s="470"/>
      <c r="AW43" s="470"/>
      <c r="AX43" s="470"/>
      <c r="AY43" s="470"/>
      <c r="AZ43" s="470"/>
      <c r="BA43" s="470"/>
      <c r="BB43" s="470"/>
      <c r="BC43" s="470"/>
      <c r="BD43" s="2"/>
      <c r="BE43" s="471" t="str">
        <f t="shared" si="3"/>
        <v/>
      </c>
      <c r="BF43" s="471"/>
      <c r="BG43" s="470"/>
      <c r="BH43" s="470"/>
      <c r="BI43" s="470"/>
      <c r="BJ43" s="470"/>
      <c r="BK43" s="470"/>
      <c r="BL43" s="470"/>
      <c r="BM43" s="470"/>
      <c r="BN43" s="470"/>
      <c r="BO43" s="470"/>
      <c r="BP43" s="470"/>
      <c r="BQ43" s="470"/>
      <c r="BR43" s="470"/>
      <c r="BS43" s="470"/>
      <c r="BT43" s="470"/>
      <c r="BU43" s="470"/>
      <c r="BV43" s="2"/>
      <c r="BW43" s="471" t="str">
        <f t="shared" si="4"/>
        <v/>
      </c>
      <c r="BX43" s="471"/>
      <c r="BY43" s="470" t="str">
        <f>IF('各会計、関係団体の財政状況及び健全化判断比率'!B77="","",'各会計、関係団体の財政状況及び健全化判断比率'!B77)</f>
        <v/>
      </c>
      <c r="BZ43" s="470"/>
      <c r="CA43" s="470"/>
      <c r="CB43" s="470"/>
      <c r="CC43" s="470"/>
      <c r="CD43" s="470"/>
      <c r="CE43" s="470"/>
      <c r="CF43" s="470"/>
      <c r="CG43" s="470"/>
      <c r="CH43" s="470"/>
      <c r="CI43" s="470"/>
      <c r="CJ43" s="470"/>
      <c r="CK43" s="470"/>
      <c r="CL43" s="470"/>
      <c r="CM43" s="470"/>
      <c r="CN43" s="2"/>
      <c r="CO43" s="471" t="str">
        <f t="shared" si="5"/>
        <v/>
      </c>
      <c r="CP43" s="471"/>
      <c r="CQ43" s="470" t="str">
        <f>IF('各会計、関係団体の財政状況及び健全化判断比率'!BS16="","",'各会計、関係団体の財政状況及び健全化判断比率'!BS16)</f>
        <v/>
      </c>
      <c r="CR43" s="470"/>
      <c r="CS43" s="470"/>
      <c r="CT43" s="470"/>
      <c r="CU43" s="470"/>
      <c r="CV43" s="470"/>
      <c r="CW43" s="470"/>
      <c r="CX43" s="470"/>
      <c r="CY43" s="470"/>
      <c r="CZ43" s="470"/>
      <c r="DA43" s="470"/>
      <c r="DB43" s="470"/>
      <c r="DC43" s="470"/>
      <c r="DD43" s="470"/>
      <c r="DE43" s="470"/>
      <c r="DG43" s="472" t="str">
        <f>IF('各会計、関係団体の財政状況及び健全化判断比率'!BR16="","",'各会計、関係団体の財政状況及び健全化判断比率'!BR16)</f>
        <v/>
      </c>
      <c r="DH43" s="472"/>
      <c r="DI43" s="15"/>
    </row>
    <row r="44" spans="1:113" ht="13.5" customHeight="1" x14ac:dyDescent="0.15">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2"/>
    </row>
    <row r="45" spans="1:113" x14ac:dyDescent="0.15"/>
    <row r="46" spans="1:113" x14ac:dyDescent="0.15">
      <c r="B46" s="1" t="s">
        <v>124</v>
      </c>
      <c r="E46" s="416" t="s">
        <v>264</v>
      </c>
      <c r="F46" s="416"/>
      <c r="G46" s="416"/>
      <c r="H46" s="416"/>
      <c r="I46" s="416"/>
      <c r="J46" s="416"/>
      <c r="K46" s="416"/>
      <c r="L46" s="416"/>
      <c r="M46" s="416"/>
      <c r="N46" s="416"/>
      <c r="O46" s="416"/>
      <c r="P46" s="416"/>
      <c r="Q46" s="416"/>
      <c r="R46" s="416"/>
      <c r="S46" s="416"/>
      <c r="T46" s="416"/>
      <c r="U46" s="416"/>
      <c r="V46" s="416"/>
      <c r="W46" s="416"/>
      <c r="X46" s="416"/>
      <c r="Y46" s="416"/>
      <c r="Z46" s="416"/>
      <c r="AA46" s="416"/>
      <c r="AB46" s="416"/>
      <c r="AC46" s="416"/>
      <c r="AD46" s="416"/>
      <c r="AE46" s="416"/>
      <c r="AF46" s="416"/>
      <c r="AG46" s="416"/>
      <c r="AH46" s="416"/>
      <c r="AI46" s="416"/>
      <c r="AJ46" s="416"/>
      <c r="AK46" s="416"/>
      <c r="AL46" s="416"/>
      <c r="AM46" s="416"/>
      <c r="AN46" s="416"/>
      <c r="AO46" s="416"/>
      <c r="AP46" s="416"/>
      <c r="AQ46" s="416"/>
      <c r="AR46" s="416"/>
      <c r="AS46" s="416"/>
      <c r="AT46" s="416"/>
      <c r="AU46" s="416"/>
      <c r="AV46" s="416"/>
      <c r="AW46" s="416"/>
      <c r="AX46" s="416"/>
      <c r="AY46" s="416"/>
      <c r="AZ46" s="416"/>
      <c r="BA46" s="416"/>
      <c r="BB46" s="416"/>
      <c r="BC46" s="416"/>
      <c r="BD46" s="416"/>
      <c r="BE46" s="416"/>
      <c r="BF46" s="416"/>
      <c r="BG46" s="416"/>
      <c r="BH46" s="416"/>
      <c r="BI46" s="416"/>
      <c r="BJ46" s="416"/>
      <c r="BK46" s="416"/>
      <c r="BL46" s="416"/>
      <c r="BM46" s="416"/>
      <c r="BN46" s="416"/>
      <c r="BO46" s="416"/>
      <c r="BP46" s="416"/>
      <c r="BQ46" s="416"/>
      <c r="BR46" s="416"/>
      <c r="BS46" s="416"/>
      <c r="BT46" s="416"/>
      <c r="BU46" s="416"/>
      <c r="BV46" s="416"/>
      <c r="BW46" s="416"/>
      <c r="BX46" s="416"/>
      <c r="BY46" s="416"/>
      <c r="BZ46" s="416"/>
      <c r="CA46" s="416"/>
      <c r="CB46" s="416"/>
      <c r="CC46" s="416"/>
      <c r="CD46" s="416"/>
      <c r="CE46" s="416"/>
      <c r="CF46" s="416"/>
      <c r="CG46" s="416"/>
      <c r="CH46" s="416"/>
      <c r="CI46" s="416"/>
      <c r="CJ46" s="416"/>
      <c r="CK46" s="416"/>
      <c r="CL46" s="416"/>
      <c r="CM46" s="416"/>
      <c r="CN46" s="416"/>
      <c r="CO46" s="416"/>
      <c r="CP46" s="416"/>
      <c r="CQ46" s="416"/>
      <c r="CR46" s="416"/>
      <c r="CS46" s="416"/>
      <c r="CT46" s="416"/>
      <c r="CU46" s="416"/>
      <c r="CV46" s="416"/>
      <c r="CW46" s="416"/>
      <c r="CX46" s="416"/>
      <c r="CY46" s="416"/>
      <c r="CZ46" s="416"/>
      <c r="DA46" s="416"/>
      <c r="DB46" s="416"/>
      <c r="DC46" s="416"/>
      <c r="DD46" s="416"/>
      <c r="DE46" s="416"/>
      <c r="DF46" s="416"/>
      <c r="DG46" s="416"/>
      <c r="DH46" s="416"/>
      <c r="DI46" s="416"/>
    </row>
    <row r="47" spans="1:113" x14ac:dyDescent="0.15">
      <c r="E47" s="416" t="s">
        <v>210</v>
      </c>
      <c r="F47" s="416"/>
      <c r="G47" s="416"/>
      <c r="H47" s="416"/>
      <c r="I47" s="416"/>
      <c r="J47" s="416"/>
      <c r="K47" s="416"/>
      <c r="L47" s="416"/>
      <c r="M47" s="416"/>
      <c r="N47" s="416"/>
      <c r="O47" s="416"/>
      <c r="P47" s="416"/>
      <c r="Q47" s="416"/>
      <c r="R47" s="416"/>
      <c r="S47" s="416"/>
      <c r="T47" s="416"/>
      <c r="U47" s="416"/>
      <c r="V47" s="416"/>
      <c r="W47" s="416"/>
      <c r="X47" s="416"/>
      <c r="Y47" s="416"/>
      <c r="Z47" s="416"/>
      <c r="AA47" s="416"/>
      <c r="AB47" s="416"/>
      <c r="AC47" s="416"/>
      <c r="AD47" s="416"/>
      <c r="AE47" s="416"/>
      <c r="AF47" s="416"/>
      <c r="AG47" s="416"/>
      <c r="AH47" s="416"/>
      <c r="AI47" s="416"/>
      <c r="AJ47" s="416"/>
      <c r="AK47" s="416"/>
      <c r="AL47" s="416"/>
      <c r="AM47" s="416"/>
      <c r="AN47" s="416"/>
      <c r="AO47" s="416"/>
      <c r="AP47" s="416"/>
      <c r="AQ47" s="416"/>
      <c r="AR47" s="416"/>
      <c r="AS47" s="416"/>
      <c r="AT47" s="416"/>
      <c r="AU47" s="416"/>
      <c r="AV47" s="416"/>
      <c r="AW47" s="416"/>
      <c r="AX47" s="416"/>
      <c r="AY47" s="416"/>
      <c r="AZ47" s="416"/>
      <c r="BA47" s="416"/>
      <c r="BB47" s="416"/>
      <c r="BC47" s="416"/>
      <c r="BD47" s="416"/>
      <c r="BE47" s="416"/>
      <c r="BF47" s="416"/>
      <c r="BG47" s="416"/>
      <c r="BH47" s="416"/>
      <c r="BI47" s="416"/>
      <c r="BJ47" s="416"/>
      <c r="BK47" s="416"/>
      <c r="BL47" s="416"/>
      <c r="BM47" s="416"/>
      <c r="BN47" s="416"/>
      <c r="BO47" s="416"/>
      <c r="BP47" s="416"/>
      <c r="BQ47" s="416"/>
      <c r="BR47" s="416"/>
      <c r="BS47" s="416"/>
      <c r="BT47" s="416"/>
      <c r="BU47" s="416"/>
      <c r="BV47" s="416"/>
      <c r="BW47" s="416"/>
      <c r="BX47" s="416"/>
      <c r="BY47" s="416"/>
      <c r="BZ47" s="416"/>
      <c r="CA47" s="416"/>
      <c r="CB47" s="416"/>
      <c r="CC47" s="416"/>
      <c r="CD47" s="416"/>
      <c r="CE47" s="416"/>
      <c r="CF47" s="416"/>
      <c r="CG47" s="416"/>
      <c r="CH47" s="416"/>
      <c r="CI47" s="416"/>
      <c r="CJ47" s="416"/>
      <c r="CK47" s="416"/>
      <c r="CL47" s="416"/>
      <c r="CM47" s="416"/>
      <c r="CN47" s="416"/>
      <c r="CO47" s="416"/>
      <c r="CP47" s="416"/>
      <c r="CQ47" s="416"/>
      <c r="CR47" s="416"/>
      <c r="CS47" s="416"/>
      <c r="CT47" s="416"/>
      <c r="CU47" s="416"/>
      <c r="CV47" s="416"/>
      <c r="CW47" s="416"/>
      <c r="CX47" s="416"/>
      <c r="CY47" s="416"/>
      <c r="CZ47" s="416"/>
      <c r="DA47" s="416"/>
      <c r="DB47" s="416"/>
      <c r="DC47" s="416"/>
      <c r="DD47" s="416"/>
      <c r="DE47" s="416"/>
      <c r="DF47" s="416"/>
      <c r="DG47" s="416"/>
      <c r="DH47" s="416"/>
      <c r="DI47" s="416"/>
    </row>
    <row r="48" spans="1:113" x14ac:dyDescent="0.15">
      <c r="E48" s="416" t="s">
        <v>265</v>
      </c>
      <c r="F48" s="416"/>
      <c r="G48" s="416"/>
      <c r="H48" s="416"/>
      <c r="I48" s="416"/>
      <c r="J48" s="416"/>
      <c r="K48" s="416"/>
      <c r="L48" s="416"/>
      <c r="M48" s="416"/>
      <c r="N48" s="416"/>
      <c r="O48" s="416"/>
      <c r="P48" s="416"/>
      <c r="Q48" s="416"/>
      <c r="R48" s="416"/>
      <c r="S48" s="416"/>
      <c r="T48" s="416"/>
      <c r="U48" s="416"/>
      <c r="V48" s="416"/>
      <c r="W48" s="416"/>
      <c r="X48" s="416"/>
      <c r="Y48" s="416"/>
      <c r="Z48" s="416"/>
      <c r="AA48" s="416"/>
      <c r="AB48" s="416"/>
      <c r="AC48" s="416"/>
      <c r="AD48" s="416"/>
      <c r="AE48" s="416"/>
      <c r="AF48" s="416"/>
      <c r="AG48" s="416"/>
      <c r="AH48" s="416"/>
      <c r="AI48" s="416"/>
      <c r="AJ48" s="416"/>
      <c r="AK48" s="416"/>
      <c r="AL48" s="416"/>
      <c r="AM48" s="416"/>
      <c r="AN48" s="416"/>
      <c r="AO48" s="416"/>
      <c r="AP48" s="416"/>
      <c r="AQ48" s="416"/>
      <c r="AR48" s="416"/>
      <c r="AS48" s="416"/>
      <c r="AT48" s="416"/>
      <c r="AU48" s="416"/>
      <c r="AV48" s="416"/>
      <c r="AW48" s="416"/>
      <c r="AX48" s="416"/>
      <c r="AY48" s="416"/>
      <c r="AZ48" s="416"/>
      <c r="BA48" s="416"/>
      <c r="BB48" s="416"/>
      <c r="BC48" s="416"/>
      <c r="BD48" s="416"/>
      <c r="BE48" s="416"/>
      <c r="BF48" s="416"/>
      <c r="BG48" s="416"/>
      <c r="BH48" s="416"/>
      <c r="BI48" s="416"/>
      <c r="BJ48" s="416"/>
      <c r="BK48" s="416"/>
      <c r="BL48" s="416"/>
      <c r="BM48" s="416"/>
      <c r="BN48" s="416"/>
      <c r="BO48" s="416"/>
      <c r="BP48" s="416"/>
      <c r="BQ48" s="416"/>
      <c r="BR48" s="416"/>
      <c r="BS48" s="416"/>
      <c r="BT48" s="416"/>
      <c r="BU48" s="416"/>
      <c r="BV48" s="416"/>
      <c r="BW48" s="416"/>
      <c r="BX48" s="416"/>
      <c r="BY48" s="416"/>
      <c r="BZ48" s="416"/>
      <c r="CA48" s="416"/>
      <c r="CB48" s="416"/>
      <c r="CC48" s="416"/>
      <c r="CD48" s="416"/>
      <c r="CE48" s="416"/>
      <c r="CF48" s="416"/>
      <c r="CG48" s="416"/>
      <c r="CH48" s="416"/>
      <c r="CI48" s="416"/>
      <c r="CJ48" s="416"/>
      <c r="CK48" s="416"/>
      <c r="CL48" s="416"/>
      <c r="CM48" s="416"/>
      <c r="CN48" s="416"/>
      <c r="CO48" s="416"/>
      <c r="CP48" s="416"/>
      <c r="CQ48" s="416"/>
      <c r="CR48" s="416"/>
      <c r="CS48" s="416"/>
      <c r="CT48" s="416"/>
      <c r="CU48" s="416"/>
      <c r="CV48" s="416"/>
      <c r="CW48" s="416"/>
      <c r="CX48" s="416"/>
      <c r="CY48" s="416"/>
      <c r="CZ48" s="416"/>
      <c r="DA48" s="416"/>
      <c r="DB48" s="416"/>
      <c r="DC48" s="416"/>
      <c r="DD48" s="416"/>
      <c r="DE48" s="416"/>
      <c r="DF48" s="416"/>
      <c r="DG48" s="416"/>
      <c r="DH48" s="416"/>
      <c r="DI48" s="416"/>
    </row>
    <row r="49" spans="5:113" x14ac:dyDescent="0.15">
      <c r="E49" s="416" t="s">
        <v>266</v>
      </c>
      <c r="F49" s="416"/>
      <c r="G49" s="416"/>
      <c r="H49" s="416"/>
      <c r="I49" s="416"/>
      <c r="J49" s="416"/>
      <c r="K49" s="416"/>
      <c r="L49" s="416"/>
      <c r="M49" s="416"/>
      <c r="N49" s="416"/>
      <c r="O49" s="416"/>
      <c r="P49" s="416"/>
      <c r="Q49" s="416"/>
      <c r="R49" s="416"/>
      <c r="S49" s="416"/>
      <c r="T49" s="416"/>
      <c r="U49" s="416"/>
      <c r="V49" s="416"/>
      <c r="W49" s="416"/>
      <c r="X49" s="416"/>
      <c r="Y49" s="416"/>
      <c r="Z49" s="416"/>
      <c r="AA49" s="416"/>
      <c r="AB49" s="416"/>
      <c r="AC49" s="416"/>
      <c r="AD49" s="416"/>
      <c r="AE49" s="416"/>
      <c r="AF49" s="416"/>
      <c r="AG49" s="416"/>
      <c r="AH49" s="416"/>
      <c r="AI49" s="416"/>
      <c r="AJ49" s="416"/>
      <c r="AK49" s="416"/>
      <c r="AL49" s="416"/>
      <c r="AM49" s="416"/>
      <c r="AN49" s="416"/>
      <c r="AO49" s="416"/>
      <c r="AP49" s="416"/>
      <c r="AQ49" s="416"/>
      <c r="AR49" s="416"/>
      <c r="AS49" s="416"/>
      <c r="AT49" s="416"/>
      <c r="AU49" s="416"/>
      <c r="AV49" s="416"/>
      <c r="AW49" s="416"/>
      <c r="AX49" s="416"/>
      <c r="AY49" s="416"/>
      <c r="AZ49" s="416"/>
      <c r="BA49" s="416"/>
      <c r="BB49" s="416"/>
      <c r="BC49" s="416"/>
      <c r="BD49" s="416"/>
      <c r="BE49" s="416"/>
      <c r="BF49" s="416"/>
      <c r="BG49" s="416"/>
      <c r="BH49" s="416"/>
      <c r="BI49" s="416"/>
      <c r="BJ49" s="416"/>
      <c r="BK49" s="416"/>
      <c r="BL49" s="416"/>
      <c r="BM49" s="416"/>
      <c r="BN49" s="416"/>
      <c r="BO49" s="416"/>
      <c r="BP49" s="416"/>
      <c r="BQ49" s="416"/>
      <c r="BR49" s="416"/>
      <c r="BS49" s="416"/>
      <c r="BT49" s="416"/>
      <c r="BU49" s="416"/>
      <c r="BV49" s="416"/>
      <c r="BW49" s="416"/>
      <c r="BX49" s="416"/>
      <c r="BY49" s="416"/>
      <c r="BZ49" s="416"/>
      <c r="CA49" s="416"/>
      <c r="CB49" s="416"/>
      <c r="CC49" s="416"/>
      <c r="CD49" s="416"/>
      <c r="CE49" s="416"/>
      <c r="CF49" s="416"/>
      <c r="CG49" s="416"/>
      <c r="CH49" s="416"/>
      <c r="CI49" s="416"/>
      <c r="CJ49" s="416"/>
      <c r="CK49" s="416"/>
      <c r="CL49" s="416"/>
      <c r="CM49" s="416"/>
      <c r="CN49" s="416"/>
      <c r="CO49" s="416"/>
      <c r="CP49" s="416"/>
      <c r="CQ49" s="416"/>
      <c r="CR49" s="416"/>
      <c r="CS49" s="416"/>
      <c r="CT49" s="416"/>
      <c r="CU49" s="416"/>
      <c r="CV49" s="416"/>
      <c r="CW49" s="416"/>
      <c r="CX49" s="416"/>
      <c r="CY49" s="416"/>
      <c r="CZ49" s="416"/>
      <c r="DA49" s="416"/>
      <c r="DB49" s="416"/>
      <c r="DC49" s="416"/>
      <c r="DD49" s="416"/>
      <c r="DE49" s="416"/>
      <c r="DF49" s="416"/>
      <c r="DG49" s="416"/>
      <c r="DH49" s="416"/>
      <c r="DI49" s="416"/>
    </row>
    <row r="50" spans="5:113" x14ac:dyDescent="0.15">
      <c r="E50" s="416" t="s">
        <v>184</v>
      </c>
      <c r="F50" s="416"/>
      <c r="G50" s="416"/>
      <c r="H50" s="416"/>
      <c r="I50" s="416"/>
      <c r="J50" s="416"/>
      <c r="K50" s="416"/>
      <c r="L50" s="416"/>
      <c r="M50" s="416"/>
      <c r="N50" s="416"/>
      <c r="O50" s="416"/>
      <c r="P50" s="416"/>
      <c r="Q50" s="416"/>
      <c r="R50" s="416"/>
      <c r="S50" s="416"/>
      <c r="T50" s="416"/>
      <c r="U50" s="416"/>
      <c r="V50" s="416"/>
      <c r="W50" s="416"/>
      <c r="X50" s="416"/>
      <c r="Y50" s="416"/>
      <c r="Z50" s="416"/>
      <c r="AA50" s="416"/>
      <c r="AB50" s="416"/>
      <c r="AC50" s="416"/>
      <c r="AD50" s="416"/>
      <c r="AE50" s="416"/>
      <c r="AF50" s="416"/>
      <c r="AG50" s="416"/>
      <c r="AH50" s="416"/>
      <c r="AI50" s="416"/>
      <c r="AJ50" s="416"/>
      <c r="AK50" s="416"/>
      <c r="AL50" s="416"/>
      <c r="AM50" s="416"/>
      <c r="AN50" s="416"/>
      <c r="AO50" s="416"/>
      <c r="AP50" s="416"/>
      <c r="AQ50" s="416"/>
      <c r="AR50" s="416"/>
      <c r="AS50" s="416"/>
      <c r="AT50" s="416"/>
      <c r="AU50" s="416"/>
      <c r="AV50" s="416"/>
      <c r="AW50" s="416"/>
      <c r="AX50" s="416"/>
      <c r="AY50" s="416"/>
      <c r="AZ50" s="416"/>
      <c r="BA50" s="416"/>
      <c r="BB50" s="416"/>
      <c r="BC50" s="416"/>
      <c r="BD50" s="416"/>
      <c r="BE50" s="416"/>
      <c r="BF50" s="416"/>
      <c r="BG50" s="416"/>
      <c r="BH50" s="416"/>
      <c r="BI50" s="416"/>
      <c r="BJ50" s="416"/>
      <c r="BK50" s="416"/>
      <c r="BL50" s="416"/>
      <c r="BM50" s="416"/>
      <c r="BN50" s="416"/>
      <c r="BO50" s="416"/>
      <c r="BP50" s="416"/>
      <c r="BQ50" s="416"/>
      <c r="BR50" s="416"/>
      <c r="BS50" s="416"/>
      <c r="BT50" s="416"/>
      <c r="BU50" s="416"/>
      <c r="BV50" s="416"/>
      <c r="BW50" s="416"/>
      <c r="BX50" s="416"/>
      <c r="BY50" s="416"/>
      <c r="BZ50" s="416"/>
      <c r="CA50" s="416"/>
      <c r="CB50" s="416"/>
      <c r="CC50" s="416"/>
      <c r="CD50" s="416"/>
      <c r="CE50" s="416"/>
      <c r="CF50" s="416"/>
      <c r="CG50" s="416"/>
      <c r="CH50" s="416"/>
      <c r="CI50" s="416"/>
      <c r="CJ50" s="416"/>
      <c r="CK50" s="416"/>
      <c r="CL50" s="416"/>
      <c r="CM50" s="416"/>
      <c r="CN50" s="416"/>
      <c r="CO50" s="416"/>
      <c r="CP50" s="416"/>
      <c r="CQ50" s="416"/>
      <c r="CR50" s="416"/>
      <c r="CS50" s="416"/>
      <c r="CT50" s="416"/>
      <c r="CU50" s="416"/>
      <c r="CV50" s="416"/>
      <c r="CW50" s="416"/>
      <c r="CX50" s="416"/>
      <c r="CY50" s="416"/>
      <c r="CZ50" s="416"/>
      <c r="DA50" s="416"/>
      <c r="DB50" s="416"/>
      <c r="DC50" s="416"/>
      <c r="DD50" s="416"/>
      <c r="DE50" s="416"/>
      <c r="DF50" s="416"/>
      <c r="DG50" s="416"/>
      <c r="DH50" s="416"/>
      <c r="DI50" s="416"/>
    </row>
    <row r="51" spans="5:113" x14ac:dyDescent="0.15">
      <c r="E51" s="416" t="s">
        <v>267</v>
      </c>
      <c r="F51" s="416"/>
      <c r="G51" s="416"/>
      <c r="H51" s="416"/>
      <c r="I51" s="416"/>
      <c r="J51" s="416"/>
      <c r="K51" s="416"/>
      <c r="L51" s="416"/>
      <c r="M51" s="416"/>
      <c r="N51" s="416"/>
      <c r="O51" s="416"/>
      <c r="P51" s="416"/>
      <c r="Q51" s="416"/>
      <c r="R51" s="416"/>
      <c r="S51" s="416"/>
      <c r="T51" s="416"/>
      <c r="U51" s="416"/>
      <c r="V51" s="416"/>
      <c r="W51" s="416"/>
      <c r="X51" s="416"/>
      <c r="Y51" s="416"/>
      <c r="Z51" s="416"/>
      <c r="AA51" s="416"/>
      <c r="AB51" s="416"/>
      <c r="AC51" s="416"/>
      <c r="AD51" s="416"/>
      <c r="AE51" s="416"/>
      <c r="AF51" s="416"/>
      <c r="AG51" s="416"/>
      <c r="AH51" s="416"/>
      <c r="AI51" s="416"/>
      <c r="AJ51" s="416"/>
      <c r="AK51" s="416"/>
      <c r="AL51" s="416"/>
      <c r="AM51" s="416"/>
      <c r="AN51" s="416"/>
      <c r="AO51" s="416"/>
      <c r="AP51" s="416"/>
      <c r="AQ51" s="416"/>
      <c r="AR51" s="416"/>
      <c r="AS51" s="416"/>
      <c r="AT51" s="416"/>
      <c r="AU51" s="416"/>
      <c r="AV51" s="416"/>
      <c r="AW51" s="416"/>
      <c r="AX51" s="416"/>
      <c r="AY51" s="416"/>
      <c r="AZ51" s="416"/>
      <c r="BA51" s="416"/>
      <c r="BB51" s="416"/>
      <c r="BC51" s="416"/>
      <c r="BD51" s="416"/>
      <c r="BE51" s="416"/>
      <c r="BF51" s="416"/>
      <c r="BG51" s="416"/>
      <c r="BH51" s="416"/>
      <c r="BI51" s="416"/>
      <c r="BJ51" s="416"/>
      <c r="BK51" s="416"/>
      <c r="BL51" s="416"/>
      <c r="BM51" s="416"/>
      <c r="BN51" s="416"/>
      <c r="BO51" s="416"/>
      <c r="BP51" s="416"/>
      <c r="BQ51" s="416"/>
      <c r="BR51" s="416"/>
      <c r="BS51" s="416"/>
      <c r="BT51" s="416"/>
      <c r="BU51" s="416"/>
      <c r="BV51" s="416"/>
      <c r="BW51" s="416"/>
      <c r="BX51" s="416"/>
      <c r="BY51" s="416"/>
      <c r="BZ51" s="416"/>
      <c r="CA51" s="416"/>
      <c r="CB51" s="416"/>
      <c r="CC51" s="416"/>
      <c r="CD51" s="416"/>
      <c r="CE51" s="416"/>
      <c r="CF51" s="416"/>
      <c r="CG51" s="416"/>
      <c r="CH51" s="416"/>
      <c r="CI51" s="416"/>
      <c r="CJ51" s="416"/>
      <c r="CK51" s="416"/>
      <c r="CL51" s="416"/>
      <c r="CM51" s="416"/>
      <c r="CN51" s="416"/>
      <c r="CO51" s="416"/>
      <c r="CP51" s="416"/>
      <c r="CQ51" s="416"/>
      <c r="CR51" s="416"/>
      <c r="CS51" s="416"/>
      <c r="CT51" s="416"/>
      <c r="CU51" s="416"/>
      <c r="CV51" s="416"/>
      <c r="CW51" s="416"/>
      <c r="CX51" s="416"/>
      <c r="CY51" s="416"/>
      <c r="CZ51" s="416"/>
      <c r="DA51" s="416"/>
      <c r="DB51" s="416"/>
      <c r="DC51" s="416"/>
      <c r="DD51" s="416"/>
      <c r="DE51" s="416"/>
      <c r="DF51" s="416"/>
      <c r="DG51" s="416"/>
      <c r="DH51" s="416"/>
      <c r="DI51" s="416"/>
    </row>
    <row r="52" spans="5:113" x14ac:dyDescent="0.15">
      <c r="E52" s="416" t="s">
        <v>270</v>
      </c>
      <c r="F52" s="416"/>
      <c r="G52" s="416"/>
      <c r="H52" s="416"/>
      <c r="I52" s="416"/>
      <c r="J52" s="416"/>
      <c r="K52" s="416"/>
      <c r="L52" s="416"/>
      <c r="M52" s="416"/>
      <c r="N52" s="416"/>
      <c r="O52" s="416"/>
      <c r="P52" s="416"/>
      <c r="Q52" s="416"/>
      <c r="R52" s="416"/>
      <c r="S52" s="416"/>
      <c r="T52" s="416"/>
      <c r="U52" s="416"/>
      <c r="V52" s="416"/>
      <c r="W52" s="416"/>
      <c r="X52" s="416"/>
      <c r="Y52" s="416"/>
      <c r="Z52" s="416"/>
      <c r="AA52" s="416"/>
      <c r="AB52" s="416"/>
      <c r="AC52" s="416"/>
      <c r="AD52" s="416"/>
      <c r="AE52" s="416"/>
      <c r="AF52" s="416"/>
      <c r="AG52" s="416"/>
      <c r="AH52" s="416"/>
      <c r="AI52" s="416"/>
      <c r="AJ52" s="416"/>
      <c r="AK52" s="416"/>
      <c r="AL52" s="416"/>
      <c r="AM52" s="416"/>
      <c r="AN52" s="416"/>
      <c r="AO52" s="416"/>
      <c r="AP52" s="416"/>
      <c r="AQ52" s="416"/>
      <c r="AR52" s="416"/>
      <c r="AS52" s="416"/>
      <c r="AT52" s="416"/>
      <c r="AU52" s="416"/>
      <c r="AV52" s="416"/>
      <c r="AW52" s="416"/>
      <c r="AX52" s="416"/>
      <c r="AY52" s="416"/>
      <c r="AZ52" s="416"/>
      <c r="BA52" s="416"/>
      <c r="BB52" s="416"/>
      <c r="BC52" s="416"/>
      <c r="BD52" s="416"/>
      <c r="BE52" s="416"/>
      <c r="BF52" s="416"/>
      <c r="BG52" s="416"/>
      <c r="BH52" s="416"/>
      <c r="BI52" s="416"/>
      <c r="BJ52" s="416"/>
      <c r="BK52" s="416"/>
      <c r="BL52" s="416"/>
      <c r="BM52" s="416"/>
      <c r="BN52" s="416"/>
      <c r="BO52" s="416"/>
      <c r="BP52" s="416"/>
      <c r="BQ52" s="416"/>
      <c r="BR52" s="416"/>
      <c r="BS52" s="416"/>
      <c r="BT52" s="416"/>
      <c r="BU52" s="416"/>
      <c r="BV52" s="416"/>
      <c r="BW52" s="416"/>
      <c r="BX52" s="416"/>
      <c r="BY52" s="416"/>
      <c r="BZ52" s="416"/>
      <c r="CA52" s="416"/>
      <c r="CB52" s="416"/>
      <c r="CC52" s="416"/>
      <c r="CD52" s="416"/>
      <c r="CE52" s="416"/>
      <c r="CF52" s="416"/>
      <c r="CG52" s="416"/>
      <c r="CH52" s="416"/>
      <c r="CI52" s="416"/>
      <c r="CJ52" s="416"/>
      <c r="CK52" s="416"/>
      <c r="CL52" s="416"/>
      <c r="CM52" s="416"/>
      <c r="CN52" s="416"/>
      <c r="CO52" s="416"/>
      <c r="CP52" s="416"/>
      <c r="CQ52" s="416"/>
      <c r="CR52" s="416"/>
      <c r="CS52" s="416"/>
      <c r="CT52" s="416"/>
      <c r="CU52" s="416"/>
      <c r="CV52" s="416"/>
      <c r="CW52" s="416"/>
      <c r="CX52" s="416"/>
      <c r="CY52" s="416"/>
      <c r="CZ52" s="416"/>
      <c r="DA52" s="416"/>
      <c r="DB52" s="416"/>
      <c r="DC52" s="416"/>
      <c r="DD52" s="416"/>
      <c r="DE52" s="416"/>
      <c r="DF52" s="416"/>
      <c r="DG52" s="416"/>
      <c r="DH52" s="416"/>
      <c r="DI52" s="416"/>
    </row>
    <row r="53" spans="5:113" x14ac:dyDescent="0.15">
      <c r="E53" s="300" t="s">
        <v>442</v>
      </c>
    </row>
    <row r="54" spans="5:113" x14ac:dyDescent="0.15"/>
    <row r="55" spans="5:113" x14ac:dyDescent="0.15"/>
    <row r="56" spans="5:113" x14ac:dyDescent="0.15"/>
  </sheetData>
  <sheetProtection algorithmName="SHA-512" hashValue="yqyK+bVe2Sw09H+ISNjcgC+s4/Eah53E0mosBpyNnthObrrkH2mqdI9tJhApCWYhP9WqHBrJDOiQ4kwLWv3akw==" saltValue="LyxC7Z+r2NMLnNtvJbRXRw==" spinCount="100000" sheet="1" objects="1" scenarios="1"/>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E25:K25"/>
    <mergeCell ref="L25:P25"/>
    <mergeCell ref="Q25:V25"/>
    <mergeCell ref="Z25:AG25"/>
    <mergeCell ref="AH25:AL25"/>
    <mergeCell ref="AM25:AR25"/>
    <mergeCell ref="AS25:AX25"/>
    <mergeCell ref="AY25:BM25"/>
    <mergeCell ref="BN25:BU25"/>
    <mergeCell ref="E26:K26"/>
    <mergeCell ref="L26:P26"/>
    <mergeCell ref="Q26:V26"/>
    <mergeCell ref="Z26:AG26"/>
    <mergeCell ref="AH26:AL26"/>
    <mergeCell ref="AM26:AR26"/>
    <mergeCell ref="AS26:AX26"/>
    <mergeCell ref="AY26:BM26"/>
    <mergeCell ref="BN26:BU26"/>
    <mergeCell ref="E27:K27"/>
    <mergeCell ref="L27:P27"/>
    <mergeCell ref="Q27:V27"/>
    <mergeCell ref="Z27:AG27"/>
    <mergeCell ref="AH27:AL27"/>
    <mergeCell ref="AM27:AR27"/>
    <mergeCell ref="AS27:AX27"/>
    <mergeCell ref="AY27:BM27"/>
    <mergeCell ref="BN27:BU27"/>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s>
  <phoneticPr fontId="5"/>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33" customWidth="1"/>
    <col min="2" max="2" width="11" style="33" customWidth="1"/>
    <col min="3" max="3" width="17" style="33" customWidth="1"/>
    <col min="4" max="5" width="16.625" style="33" customWidth="1"/>
    <col min="6" max="15" width="15" style="33" customWidth="1"/>
    <col min="16" max="16" width="24" style="33" customWidth="1"/>
    <col min="17" max="17" width="0" style="33" hidden="1" customWidth="1"/>
    <col min="18" max="16384" width="0" style="33" hidden="1"/>
  </cols>
  <sheetData>
    <row r="1" spans="1:16" ht="16.5" customHeight="1" x14ac:dyDescent="0.15">
      <c r="A1" s="173"/>
      <c r="B1" s="173"/>
      <c r="C1" s="173"/>
      <c r="D1" s="173"/>
      <c r="E1" s="173"/>
      <c r="F1" s="173"/>
      <c r="G1" s="173"/>
      <c r="H1" s="173"/>
      <c r="I1" s="173"/>
      <c r="J1" s="173"/>
      <c r="K1" s="173"/>
      <c r="L1" s="173"/>
      <c r="M1" s="173"/>
      <c r="N1" s="173"/>
      <c r="O1" s="173"/>
      <c r="P1" s="173"/>
    </row>
    <row r="2" spans="1:16" ht="16.5" customHeight="1" x14ac:dyDescent="0.15">
      <c r="A2" s="173"/>
      <c r="B2" s="173"/>
      <c r="C2" s="173"/>
      <c r="D2" s="173"/>
      <c r="E2" s="173"/>
      <c r="F2" s="173"/>
      <c r="G2" s="173"/>
      <c r="H2" s="173"/>
      <c r="I2" s="173"/>
      <c r="J2" s="173"/>
      <c r="K2" s="173"/>
      <c r="L2" s="173"/>
      <c r="M2" s="173"/>
      <c r="N2" s="173"/>
      <c r="O2" s="173"/>
      <c r="P2" s="173"/>
    </row>
    <row r="3" spans="1:16" ht="16.5" customHeight="1" x14ac:dyDescent="0.15">
      <c r="A3" s="173"/>
      <c r="B3" s="173"/>
      <c r="C3" s="173"/>
      <c r="D3" s="173"/>
      <c r="E3" s="173"/>
      <c r="F3" s="173"/>
      <c r="G3" s="173"/>
      <c r="H3" s="173"/>
      <c r="I3" s="173"/>
      <c r="J3" s="173"/>
      <c r="K3" s="173"/>
      <c r="L3" s="173"/>
      <c r="M3" s="173"/>
      <c r="N3" s="173"/>
      <c r="O3" s="173"/>
      <c r="P3" s="173"/>
    </row>
    <row r="4" spans="1:16" ht="16.5" customHeight="1" x14ac:dyDescent="0.15">
      <c r="A4" s="173"/>
      <c r="B4" s="173"/>
      <c r="C4" s="173"/>
      <c r="D4" s="173"/>
      <c r="E4" s="173"/>
      <c r="F4" s="173"/>
      <c r="G4" s="173"/>
      <c r="H4" s="173"/>
      <c r="I4" s="173"/>
      <c r="J4" s="173"/>
      <c r="K4" s="173"/>
      <c r="L4" s="173"/>
      <c r="M4" s="173"/>
      <c r="N4" s="173"/>
      <c r="O4" s="173"/>
      <c r="P4" s="173"/>
    </row>
    <row r="5" spans="1:16" ht="16.5" customHeight="1" x14ac:dyDescent="0.15">
      <c r="A5" s="173"/>
      <c r="B5" s="173"/>
      <c r="C5" s="173"/>
      <c r="D5" s="173"/>
      <c r="E5" s="173"/>
      <c r="F5" s="173"/>
      <c r="G5" s="173"/>
      <c r="H5" s="173"/>
      <c r="I5" s="173"/>
      <c r="J5" s="173"/>
      <c r="K5" s="173"/>
      <c r="L5" s="173"/>
      <c r="M5" s="173"/>
      <c r="N5" s="173"/>
      <c r="O5" s="173"/>
      <c r="P5" s="173"/>
    </row>
    <row r="6" spans="1:16" ht="16.5" customHeight="1" x14ac:dyDescent="0.15">
      <c r="A6" s="173"/>
      <c r="B6" s="173"/>
      <c r="C6" s="173"/>
      <c r="D6" s="173"/>
      <c r="E6" s="173"/>
      <c r="F6" s="173"/>
      <c r="G6" s="173"/>
      <c r="H6" s="173"/>
      <c r="I6" s="173"/>
      <c r="J6" s="173"/>
      <c r="K6" s="173"/>
      <c r="L6" s="173"/>
      <c r="M6" s="173"/>
      <c r="N6" s="173"/>
      <c r="O6" s="173"/>
      <c r="P6" s="173"/>
    </row>
    <row r="7" spans="1:16" ht="16.5" customHeight="1" x14ac:dyDescent="0.15">
      <c r="A7" s="173"/>
      <c r="B7" s="173"/>
      <c r="C7" s="173"/>
      <c r="D7" s="173"/>
      <c r="E7" s="173"/>
      <c r="F7" s="173"/>
      <c r="G7" s="173"/>
      <c r="H7" s="173"/>
      <c r="I7" s="173"/>
      <c r="J7" s="173"/>
      <c r="K7" s="173"/>
      <c r="L7" s="173"/>
      <c r="M7" s="173"/>
      <c r="N7" s="173"/>
      <c r="O7" s="173"/>
      <c r="P7" s="173"/>
    </row>
    <row r="8" spans="1:16" ht="16.5" customHeight="1" x14ac:dyDescent="0.15">
      <c r="A8" s="173"/>
      <c r="B8" s="173"/>
      <c r="C8" s="173"/>
      <c r="D8" s="173"/>
      <c r="E8" s="173"/>
      <c r="F8" s="173"/>
      <c r="G8" s="173"/>
      <c r="H8" s="173"/>
      <c r="I8" s="173"/>
      <c r="J8" s="173"/>
      <c r="K8" s="173"/>
      <c r="L8" s="173"/>
      <c r="M8" s="173"/>
      <c r="N8" s="173"/>
      <c r="O8" s="173"/>
      <c r="P8" s="173"/>
    </row>
    <row r="9" spans="1:16" ht="16.5" customHeight="1" x14ac:dyDescent="0.15">
      <c r="A9" s="173"/>
      <c r="B9" s="173"/>
      <c r="C9" s="173"/>
      <c r="D9" s="173"/>
      <c r="E9" s="173"/>
      <c r="F9" s="173"/>
      <c r="G9" s="173"/>
      <c r="H9" s="173"/>
      <c r="I9" s="173"/>
      <c r="J9" s="173"/>
      <c r="K9" s="173"/>
      <c r="L9" s="173"/>
      <c r="M9" s="173"/>
      <c r="N9" s="173"/>
      <c r="O9" s="173"/>
      <c r="P9" s="173"/>
    </row>
    <row r="10" spans="1:16" ht="16.5" customHeight="1" x14ac:dyDescent="0.15">
      <c r="A10" s="173"/>
      <c r="B10" s="173"/>
      <c r="C10" s="173"/>
      <c r="D10" s="173"/>
      <c r="E10" s="173"/>
      <c r="F10" s="173"/>
      <c r="G10" s="173"/>
      <c r="H10" s="173"/>
      <c r="I10" s="173"/>
      <c r="J10" s="173"/>
      <c r="K10" s="173"/>
      <c r="L10" s="173"/>
      <c r="M10" s="173"/>
      <c r="N10" s="173"/>
      <c r="O10" s="173"/>
      <c r="P10" s="173"/>
    </row>
    <row r="11" spans="1:16" ht="16.5" customHeight="1" x14ac:dyDescent="0.15">
      <c r="A11" s="173"/>
      <c r="B11" s="173"/>
      <c r="C11" s="173"/>
      <c r="D11" s="173"/>
      <c r="E11" s="173"/>
      <c r="F11" s="173"/>
      <c r="G11" s="173"/>
      <c r="H11" s="173"/>
      <c r="I11" s="173"/>
      <c r="J11" s="173"/>
      <c r="K11" s="173"/>
      <c r="L11" s="173"/>
      <c r="M11" s="173"/>
      <c r="N11" s="173"/>
      <c r="O11" s="173"/>
      <c r="P11" s="173"/>
    </row>
    <row r="12" spans="1:16" ht="16.5" customHeight="1" x14ac:dyDescent="0.15">
      <c r="A12" s="173"/>
      <c r="B12" s="173"/>
      <c r="C12" s="173"/>
      <c r="D12" s="173"/>
      <c r="E12" s="173"/>
      <c r="F12" s="173"/>
      <c r="G12" s="173"/>
      <c r="H12" s="173"/>
      <c r="I12" s="173"/>
      <c r="J12" s="173"/>
      <c r="K12" s="173"/>
      <c r="L12" s="173"/>
      <c r="M12" s="173"/>
      <c r="N12" s="173"/>
      <c r="O12" s="173"/>
      <c r="P12" s="173"/>
    </row>
    <row r="13" spans="1:16" ht="16.5" customHeight="1" x14ac:dyDescent="0.15">
      <c r="A13" s="173"/>
      <c r="B13" s="173"/>
      <c r="C13" s="173"/>
      <c r="D13" s="173"/>
      <c r="E13" s="173"/>
      <c r="F13" s="173"/>
      <c r="G13" s="173"/>
      <c r="H13" s="173"/>
      <c r="I13" s="173"/>
      <c r="J13" s="173"/>
      <c r="K13" s="173"/>
      <c r="L13" s="173"/>
      <c r="M13" s="173"/>
      <c r="N13" s="173"/>
      <c r="O13" s="173"/>
      <c r="P13" s="173"/>
    </row>
    <row r="14" spans="1:16" ht="16.5" customHeight="1" x14ac:dyDescent="0.15">
      <c r="A14" s="173"/>
      <c r="B14" s="173"/>
      <c r="C14" s="173"/>
      <c r="D14" s="173"/>
      <c r="E14" s="173"/>
      <c r="F14" s="173"/>
      <c r="G14" s="173"/>
      <c r="H14" s="173"/>
      <c r="I14" s="173"/>
      <c r="J14" s="173"/>
      <c r="K14" s="173"/>
      <c r="L14" s="173"/>
      <c r="M14" s="173"/>
      <c r="N14" s="173"/>
      <c r="O14" s="173"/>
      <c r="P14" s="173"/>
    </row>
    <row r="15" spans="1:16" ht="16.5" customHeight="1" x14ac:dyDescent="0.15">
      <c r="A15" s="173"/>
      <c r="B15" s="173"/>
      <c r="C15" s="173"/>
      <c r="D15" s="173"/>
      <c r="E15" s="173"/>
      <c r="F15" s="173"/>
      <c r="G15" s="173"/>
      <c r="H15" s="173"/>
      <c r="I15" s="173"/>
      <c r="J15" s="173"/>
      <c r="K15" s="173"/>
      <c r="L15" s="173"/>
      <c r="M15" s="173"/>
      <c r="N15" s="173"/>
      <c r="O15" s="173"/>
      <c r="P15" s="173"/>
    </row>
    <row r="16" spans="1:16" ht="16.5" customHeight="1" x14ac:dyDescent="0.15">
      <c r="A16" s="173"/>
      <c r="B16" s="173"/>
      <c r="C16" s="173"/>
      <c r="D16" s="173"/>
      <c r="E16" s="173"/>
      <c r="F16" s="173"/>
      <c r="G16" s="173"/>
      <c r="H16" s="173"/>
      <c r="I16" s="173"/>
      <c r="J16" s="173"/>
      <c r="K16" s="173"/>
      <c r="L16" s="173"/>
      <c r="M16" s="173"/>
      <c r="N16" s="173"/>
      <c r="O16" s="173"/>
      <c r="P16" s="173"/>
    </row>
    <row r="17" spans="1:16" ht="16.5" customHeight="1" x14ac:dyDescent="0.15">
      <c r="A17" s="173"/>
      <c r="B17" s="173"/>
      <c r="C17" s="173"/>
      <c r="D17" s="173"/>
      <c r="E17" s="173"/>
      <c r="F17" s="173"/>
      <c r="G17" s="173"/>
      <c r="H17" s="173"/>
      <c r="I17" s="173"/>
      <c r="J17" s="173"/>
      <c r="K17" s="173"/>
      <c r="L17" s="173"/>
      <c r="M17" s="173"/>
      <c r="N17" s="173"/>
      <c r="O17" s="173"/>
      <c r="P17" s="173"/>
    </row>
    <row r="18" spans="1:16" ht="16.5" customHeight="1" x14ac:dyDescent="0.15">
      <c r="A18" s="173"/>
      <c r="B18" s="173"/>
      <c r="C18" s="173"/>
      <c r="D18" s="173"/>
      <c r="E18" s="173"/>
      <c r="F18" s="173"/>
      <c r="G18" s="173"/>
      <c r="H18" s="173"/>
      <c r="I18" s="173"/>
      <c r="J18" s="173"/>
      <c r="K18" s="173"/>
      <c r="L18" s="173"/>
      <c r="M18" s="173"/>
      <c r="N18" s="173"/>
      <c r="O18" s="173"/>
      <c r="P18" s="173"/>
    </row>
    <row r="19" spans="1:16" ht="16.5" customHeight="1" x14ac:dyDescent="0.15">
      <c r="A19" s="173"/>
      <c r="B19" s="173"/>
      <c r="C19" s="173"/>
      <c r="D19" s="173"/>
      <c r="E19" s="173"/>
      <c r="F19" s="173"/>
      <c r="G19" s="173"/>
      <c r="H19" s="173"/>
      <c r="I19" s="173"/>
      <c r="J19" s="173"/>
      <c r="K19" s="173"/>
      <c r="L19" s="173"/>
      <c r="M19" s="173"/>
      <c r="N19" s="173"/>
      <c r="O19" s="173"/>
      <c r="P19" s="173"/>
    </row>
    <row r="20" spans="1:16" ht="16.5" customHeight="1" x14ac:dyDescent="0.15">
      <c r="A20" s="173"/>
      <c r="B20" s="173"/>
      <c r="C20" s="173"/>
      <c r="D20" s="173"/>
      <c r="E20" s="173"/>
      <c r="F20" s="173"/>
      <c r="G20" s="173"/>
      <c r="H20" s="173"/>
      <c r="I20" s="173"/>
      <c r="J20" s="173"/>
      <c r="K20" s="173"/>
      <c r="L20" s="173"/>
      <c r="M20" s="173"/>
      <c r="N20" s="173"/>
      <c r="O20" s="173"/>
      <c r="P20" s="173"/>
    </row>
    <row r="21" spans="1:16" ht="16.5" customHeight="1" x14ac:dyDescent="0.15">
      <c r="A21" s="173"/>
      <c r="B21" s="173"/>
      <c r="C21" s="173"/>
      <c r="D21" s="173"/>
      <c r="E21" s="173"/>
      <c r="F21" s="173"/>
      <c r="G21" s="173"/>
      <c r="H21" s="173"/>
      <c r="I21" s="173"/>
      <c r="J21" s="173"/>
      <c r="K21" s="173"/>
      <c r="L21" s="173"/>
      <c r="M21" s="173"/>
      <c r="N21" s="173"/>
      <c r="O21" s="173"/>
      <c r="P21" s="173"/>
    </row>
    <row r="22" spans="1:16" ht="16.5" customHeight="1" x14ac:dyDescent="0.15">
      <c r="A22" s="173"/>
      <c r="B22" s="173"/>
      <c r="C22" s="173"/>
      <c r="D22" s="173"/>
      <c r="E22" s="173"/>
      <c r="F22" s="173"/>
      <c r="G22" s="173"/>
      <c r="H22" s="173"/>
      <c r="I22" s="173"/>
      <c r="J22" s="173"/>
      <c r="K22" s="173"/>
      <c r="L22" s="173"/>
      <c r="M22" s="173"/>
      <c r="N22" s="173"/>
      <c r="O22" s="173"/>
      <c r="P22" s="173"/>
    </row>
    <row r="23" spans="1:16" ht="16.5" customHeight="1" x14ac:dyDescent="0.15">
      <c r="A23" s="173"/>
      <c r="B23" s="173"/>
      <c r="C23" s="173"/>
      <c r="D23" s="173"/>
      <c r="E23" s="173"/>
      <c r="F23" s="173"/>
      <c r="G23" s="173"/>
      <c r="H23" s="173"/>
      <c r="I23" s="173"/>
      <c r="J23" s="173"/>
      <c r="K23" s="173"/>
      <c r="L23" s="173"/>
      <c r="M23" s="173"/>
      <c r="N23" s="173"/>
      <c r="O23" s="173"/>
      <c r="P23" s="173"/>
    </row>
    <row r="24" spans="1:16" ht="16.5" customHeight="1" x14ac:dyDescent="0.15">
      <c r="A24" s="173"/>
      <c r="B24" s="173"/>
      <c r="C24" s="173"/>
      <c r="D24" s="173"/>
      <c r="E24" s="173"/>
      <c r="F24" s="173"/>
      <c r="G24" s="173"/>
      <c r="H24" s="173"/>
      <c r="I24" s="173"/>
      <c r="J24" s="173"/>
      <c r="K24" s="173"/>
      <c r="L24" s="173"/>
      <c r="M24" s="173"/>
      <c r="N24" s="173"/>
      <c r="O24" s="173"/>
      <c r="P24" s="173"/>
    </row>
    <row r="25" spans="1:16" ht="16.5" customHeight="1" x14ac:dyDescent="0.15">
      <c r="A25" s="173"/>
      <c r="B25" s="173"/>
      <c r="C25" s="173"/>
      <c r="D25" s="173"/>
      <c r="E25" s="173"/>
      <c r="F25" s="173"/>
      <c r="G25" s="173"/>
      <c r="H25" s="173"/>
      <c r="I25" s="173"/>
      <c r="J25" s="173"/>
      <c r="K25" s="173"/>
      <c r="L25" s="173"/>
      <c r="M25" s="173"/>
      <c r="N25" s="173"/>
      <c r="O25" s="173"/>
      <c r="P25" s="173"/>
    </row>
    <row r="26" spans="1:16" ht="16.5" customHeight="1" x14ac:dyDescent="0.15">
      <c r="A26" s="173"/>
      <c r="B26" s="173"/>
      <c r="C26" s="173"/>
      <c r="D26" s="173"/>
      <c r="E26" s="173"/>
      <c r="F26" s="173"/>
      <c r="G26" s="173"/>
      <c r="H26" s="173"/>
      <c r="I26" s="173"/>
      <c r="J26" s="173"/>
      <c r="K26" s="173"/>
      <c r="L26" s="173"/>
      <c r="M26" s="173"/>
      <c r="N26" s="173"/>
      <c r="O26" s="173"/>
      <c r="P26" s="173"/>
    </row>
    <row r="27" spans="1:16" ht="16.5" customHeight="1" x14ac:dyDescent="0.15">
      <c r="A27" s="173"/>
      <c r="B27" s="173"/>
      <c r="C27" s="173"/>
      <c r="D27" s="173"/>
      <c r="E27" s="173"/>
      <c r="F27" s="173"/>
      <c r="G27" s="173"/>
      <c r="H27" s="173"/>
      <c r="I27" s="173"/>
      <c r="J27" s="173"/>
      <c r="K27" s="173"/>
      <c r="L27" s="173"/>
      <c r="M27" s="173"/>
      <c r="N27" s="173"/>
      <c r="O27" s="173"/>
      <c r="P27" s="173"/>
    </row>
    <row r="28" spans="1:16" ht="16.5" customHeight="1" x14ac:dyDescent="0.15">
      <c r="A28" s="173"/>
      <c r="B28" s="173"/>
      <c r="C28" s="173"/>
      <c r="D28" s="173"/>
      <c r="E28" s="173"/>
      <c r="F28" s="173"/>
      <c r="G28" s="173"/>
      <c r="H28" s="173"/>
      <c r="I28" s="173"/>
      <c r="J28" s="173"/>
      <c r="K28" s="173"/>
      <c r="L28" s="173"/>
      <c r="M28" s="173"/>
      <c r="N28" s="173"/>
      <c r="O28" s="173"/>
      <c r="P28" s="173"/>
    </row>
    <row r="29" spans="1:16" ht="16.5" customHeight="1" x14ac:dyDescent="0.15">
      <c r="A29" s="173"/>
      <c r="B29" s="173"/>
      <c r="C29" s="173"/>
      <c r="D29" s="173"/>
      <c r="E29" s="173"/>
      <c r="F29" s="173"/>
      <c r="G29" s="173"/>
      <c r="H29" s="173"/>
      <c r="I29" s="173"/>
      <c r="J29" s="173"/>
      <c r="K29" s="173"/>
      <c r="L29" s="173"/>
      <c r="M29" s="173"/>
      <c r="N29" s="173"/>
      <c r="O29" s="173"/>
      <c r="P29" s="173"/>
    </row>
    <row r="30" spans="1:16" ht="16.5" customHeight="1" x14ac:dyDescent="0.15">
      <c r="A30" s="173"/>
      <c r="B30" s="173"/>
      <c r="C30" s="173"/>
      <c r="D30" s="173"/>
      <c r="E30" s="173"/>
      <c r="F30" s="173"/>
      <c r="G30" s="173"/>
      <c r="H30" s="173"/>
      <c r="I30" s="173"/>
      <c r="J30" s="173"/>
      <c r="K30" s="173"/>
      <c r="L30" s="173"/>
      <c r="M30" s="173"/>
      <c r="N30" s="173"/>
      <c r="O30" s="173"/>
      <c r="P30" s="173"/>
    </row>
    <row r="31" spans="1:16" ht="16.5" customHeight="1" x14ac:dyDescent="0.15">
      <c r="A31" s="173"/>
      <c r="B31" s="173"/>
      <c r="C31" s="173"/>
      <c r="D31" s="173"/>
      <c r="E31" s="173"/>
      <c r="F31" s="173"/>
      <c r="G31" s="173"/>
      <c r="H31" s="173"/>
      <c r="I31" s="173"/>
      <c r="J31" s="173"/>
      <c r="K31" s="173"/>
      <c r="L31" s="173"/>
      <c r="M31" s="173"/>
      <c r="N31" s="173"/>
      <c r="O31" s="173"/>
      <c r="P31" s="173"/>
    </row>
    <row r="32" spans="1:16" ht="31.5" customHeight="1" x14ac:dyDescent="0.15">
      <c r="A32" s="173"/>
      <c r="B32" s="173"/>
      <c r="C32" s="173"/>
      <c r="D32" s="173"/>
      <c r="E32" s="173"/>
      <c r="F32" s="173"/>
      <c r="G32" s="173"/>
      <c r="H32" s="173"/>
      <c r="I32" s="173"/>
      <c r="J32" s="168" t="s">
        <v>4</v>
      </c>
      <c r="K32" s="173"/>
      <c r="L32" s="173"/>
      <c r="M32" s="173"/>
      <c r="N32" s="173"/>
      <c r="O32" s="173"/>
      <c r="P32" s="173"/>
    </row>
    <row r="33" spans="1:16" ht="39" customHeight="1" x14ac:dyDescent="0.2">
      <c r="A33" s="173"/>
      <c r="B33" s="174" t="s">
        <v>13</v>
      </c>
      <c r="C33" s="180"/>
      <c r="D33" s="180"/>
      <c r="E33" s="182" t="s">
        <v>16</v>
      </c>
      <c r="F33" s="183" t="s">
        <v>323</v>
      </c>
      <c r="G33" s="188" t="s">
        <v>420</v>
      </c>
      <c r="H33" s="188" t="s">
        <v>421</v>
      </c>
      <c r="I33" s="188" t="s">
        <v>422</v>
      </c>
      <c r="J33" s="192" t="s">
        <v>423</v>
      </c>
      <c r="K33" s="173"/>
      <c r="L33" s="173"/>
      <c r="M33" s="173"/>
      <c r="N33" s="173"/>
      <c r="O33" s="173"/>
      <c r="P33" s="173"/>
    </row>
    <row r="34" spans="1:16" ht="39" customHeight="1" x14ac:dyDescent="0.15">
      <c r="A34" s="173"/>
      <c r="B34" s="175"/>
      <c r="C34" s="1079" t="s">
        <v>345</v>
      </c>
      <c r="D34" s="1079"/>
      <c r="E34" s="1080"/>
      <c r="F34" s="184">
        <v>4.2300000000000004</v>
      </c>
      <c r="G34" s="189">
        <v>4.5</v>
      </c>
      <c r="H34" s="189">
        <v>3.04</v>
      </c>
      <c r="I34" s="189">
        <v>2.81</v>
      </c>
      <c r="J34" s="193">
        <v>9.17</v>
      </c>
      <c r="K34" s="173"/>
      <c r="L34" s="173"/>
      <c r="M34" s="173"/>
      <c r="N34" s="173"/>
      <c r="O34" s="173"/>
      <c r="P34" s="173"/>
    </row>
    <row r="35" spans="1:16" ht="39" customHeight="1" x14ac:dyDescent="0.15">
      <c r="A35" s="173"/>
      <c r="B35" s="176"/>
      <c r="C35" s="1075" t="s">
        <v>217</v>
      </c>
      <c r="D35" s="1075"/>
      <c r="E35" s="1076"/>
      <c r="F35" s="185">
        <v>1.31</v>
      </c>
      <c r="G35" s="190">
        <v>0.8</v>
      </c>
      <c r="H35" s="190">
        <v>0.98</v>
      </c>
      <c r="I35" s="190">
        <v>0.8</v>
      </c>
      <c r="J35" s="194">
        <v>1.1000000000000001</v>
      </c>
      <c r="K35" s="173"/>
      <c r="L35" s="173"/>
      <c r="M35" s="173"/>
      <c r="N35" s="173"/>
      <c r="O35" s="173"/>
      <c r="P35" s="173"/>
    </row>
    <row r="36" spans="1:16" ht="39" customHeight="1" x14ac:dyDescent="0.15">
      <c r="A36" s="173"/>
      <c r="B36" s="176"/>
      <c r="C36" s="1075" t="s">
        <v>299</v>
      </c>
      <c r="D36" s="1075"/>
      <c r="E36" s="1076"/>
      <c r="F36" s="185" t="s">
        <v>185</v>
      </c>
      <c r="G36" s="190">
        <v>1.64</v>
      </c>
      <c r="H36" s="190">
        <v>0.44</v>
      </c>
      <c r="I36" s="190">
        <v>1.18</v>
      </c>
      <c r="J36" s="194">
        <v>0.68</v>
      </c>
      <c r="K36" s="173"/>
      <c r="L36" s="173"/>
      <c r="M36" s="173"/>
      <c r="N36" s="173"/>
      <c r="O36" s="173"/>
      <c r="P36" s="173"/>
    </row>
    <row r="37" spans="1:16" ht="39" customHeight="1" x14ac:dyDescent="0.15">
      <c r="A37" s="173"/>
      <c r="B37" s="176"/>
      <c r="C37" s="1075" t="s">
        <v>28</v>
      </c>
      <c r="D37" s="1075"/>
      <c r="E37" s="1076"/>
      <c r="F37" s="185">
        <v>0.54</v>
      </c>
      <c r="G37" s="190">
        <v>0.91</v>
      </c>
      <c r="H37" s="190">
        <v>0.85</v>
      </c>
      <c r="I37" s="190">
        <v>1.04</v>
      </c>
      <c r="J37" s="194">
        <v>0.55000000000000004</v>
      </c>
      <c r="K37" s="173"/>
      <c r="L37" s="173"/>
      <c r="M37" s="173"/>
      <c r="N37" s="173"/>
      <c r="O37" s="173"/>
      <c r="P37" s="173"/>
    </row>
    <row r="38" spans="1:16" ht="39" customHeight="1" x14ac:dyDescent="0.15">
      <c r="A38" s="173"/>
      <c r="B38" s="176"/>
      <c r="C38" s="1075" t="s">
        <v>207</v>
      </c>
      <c r="D38" s="1075"/>
      <c r="E38" s="1076"/>
      <c r="F38" s="185">
        <v>0.03</v>
      </c>
      <c r="G38" s="190">
        <v>0.01</v>
      </c>
      <c r="H38" s="190">
        <v>0.05</v>
      </c>
      <c r="I38" s="190">
        <v>0.04</v>
      </c>
      <c r="J38" s="194">
        <v>0.04</v>
      </c>
      <c r="K38" s="173"/>
      <c r="L38" s="173"/>
      <c r="M38" s="173"/>
      <c r="N38" s="173"/>
      <c r="O38" s="173"/>
      <c r="P38" s="173"/>
    </row>
    <row r="39" spans="1:16" ht="39" customHeight="1" x14ac:dyDescent="0.15">
      <c r="A39" s="173"/>
      <c r="B39" s="176"/>
      <c r="C39" s="1075" t="s">
        <v>347</v>
      </c>
      <c r="D39" s="1075"/>
      <c r="E39" s="1076"/>
      <c r="F39" s="185">
        <v>0</v>
      </c>
      <c r="G39" s="190">
        <v>0.02</v>
      </c>
      <c r="H39" s="190">
        <v>0.01</v>
      </c>
      <c r="I39" s="190">
        <v>0.15</v>
      </c>
      <c r="J39" s="194">
        <v>0.02</v>
      </c>
      <c r="K39" s="173"/>
      <c r="L39" s="173"/>
      <c r="M39" s="173"/>
      <c r="N39" s="173"/>
      <c r="O39" s="173"/>
      <c r="P39" s="173"/>
    </row>
    <row r="40" spans="1:16" ht="39" customHeight="1" x14ac:dyDescent="0.15">
      <c r="A40" s="173"/>
      <c r="B40" s="176"/>
      <c r="C40" s="1075" t="s">
        <v>268</v>
      </c>
      <c r="D40" s="1075"/>
      <c r="E40" s="1076"/>
      <c r="F40" s="185">
        <v>0</v>
      </c>
      <c r="G40" s="190">
        <v>0</v>
      </c>
      <c r="H40" s="190">
        <v>0</v>
      </c>
      <c r="I40" s="190">
        <v>0</v>
      </c>
      <c r="J40" s="194">
        <v>0</v>
      </c>
      <c r="K40" s="173"/>
      <c r="L40" s="173"/>
      <c r="M40" s="173"/>
      <c r="N40" s="173"/>
      <c r="O40" s="173"/>
      <c r="P40" s="173"/>
    </row>
    <row r="41" spans="1:16" ht="39" customHeight="1" x14ac:dyDescent="0.15">
      <c r="A41" s="173"/>
      <c r="B41" s="176"/>
      <c r="C41" s="1075" t="s">
        <v>19</v>
      </c>
      <c r="D41" s="1075"/>
      <c r="E41" s="1076"/>
      <c r="F41" s="185">
        <v>4.12</v>
      </c>
      <c r="G41" s="190">
        <v>0</v>
      </c>
      <c r="H41" s="190">
        <v>0</v>
      </c>
      <c r="I41" s="190">
        <v>0</v>
      </c>
      <c r="J41" s="194">
        <v>0</v>
      </c>
      <c r="K41" s="173"/>
      <c r="L41" s="173"/>
      <c r="M41" s="173"/>
      <c r="N41" s="173"/>
      <c r="O41" s="173"/>
      <c r="P41" s="173"/>
    </row>
    <row r="42" spans="1:16" ht="39" customHeight="1" x14ac:dyDescent="0.15">
      <c r="A42" s="173"/>
      <c r="B42" s="177"/>
      <c r="C42" s="1075" t="s">
        <v>424</v>
      </c>
      <c r="D42" s="1075"/>
      <c r="E42" s="1076"/>
      <c r="F42" s="185" t="s">
        <v>185</v>
      </c>
      <c r="G42" s="190" t="s">
        <v>185</v>
      </c>
      <c r="H42" s="190" t="s">
        <v>185</v>
      </c>
      <c r="I42" s="190" t="s">
        <v>185</v>
      </c>
      <c r="J42" s="194" t="s">
        <v>185</v>
      </c>
      <c r="K42" s="173"/>
      <c r="L42" s="173"/>
      <c r="M42" s="173"/>
      <c r="N42" s="173"/>
      <c r="O42" s="173"/>
      <c r="P42" s="173"/>
    </row>
    <row r="43" spans="1:16" ht="39" customHeight="1" x14ac:dyDescent="0.15">
      <c r="A43" s="173"/>
      <c r="B43" s="178"/>
      <c r="C43" s="1077" t="s">
        <v>382</v>
      </c>
      <c r="D43" s="1077"/>
      <c r="E43" s="1078"/>
      <c r="F43" s="186">
        <v>3.27</v>
      </c>
      <c r="G43" s="191" t="s">
        <v>185</v>
      </c>
      <c r="H43" s="191" t="s">
        <v>185</v>
      </c>
      <c r="I43" s="191" t="s">
        <v>185</v>
      </c>
      <c r="J43" s="195" t="s">
        <v>185</v>
      </c>
      <c r="K43" s="173"/>
      <c r="L43" s="173"/>
      <c r="M43" s="173"/>
      <c r="N43" s="173"/>
      <c r="O43" s="173"/>
      <c r="P43" s="173"/>
    </row>
    <row r="44" spans="1:16" ht="39" customHeight="1" x14ac:dyDescent="0.15">
      <c r="A44" s="173"/>
      <c r="B44" s="179" t="s">
        <v>17</v>
      </c>
      <c r="C44" s="181"/>
      <c r="D44" s="181"/>
      <c r="E44" s="181"/>
      <c r="F44" s="187"/>
      <c r="G44" s="187"/>
      <c r="H44" s="187"/>
      <c r="I44" s="187"/>
      <c r="J44" s="187"/>
      <c r="K44" s="173"/>
      <c r="L44" s="173"/>
      <c r="M44" s="173"/>
      <c r="N44" s="173"/>
      <c r="O44" s="173"/>
      <c r="P44" s="173"/>
    </row>
    <row r="45" spans="1:16" ht="17.25" x14ac:dyDescent="0.15">
      <c r="A45" s="173"/>
      <c r="B45" s="173"/>
      <c r="C45" s="173"/>
      <c r="D45" s="173"/>
      <c r="E45" s="173"/>
      <c r="F45" s="173"/>
      <c r="G45" s="173"/>
      <c r="H45" s="173"/>
      <c r="I45" s="173"/>
      <c r="J45" s="173"/>
      <c r="K45" s="173"/>
      <c r="L45" s="173"/>
      <c r="M45" s="173"/>
      <c r="N45" s="173"/>
      <c r="O45" s="173"/>
      <c r="P45" s="173"/>
    </row>
  </sheetData>
  <sheetProtection algorithmName="SHA-512" hashValue="490rwKj722uLJqM/ZAgMaR0spHg1iAC9ZnIXYebq5gTBdSvzl+REbgNCiWdqwOu8X/VB3Lh+1YxaDfcL+VufQA==" saltValue="YfSxbOQD+rEic5pgn9pMu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33" customWidth="1"/>
    <col min="2" max="3" width="10.875" style="33" customWidth="1"/>
    <col min="4" max="4" width="10" style="33" customWidth="1"/>
    <col min="5" max="10" width="11" style="33" customWidth="1"/>
    <col min="11" max="15" width="13.125" style="33" customWidth="1"/>
    <col min="16" max="21" width="11.5" style="33" customWidth="1"/>
    <col min="22" max="22" width="0" style="33" hidden="1" customWidth="1"/>
    <col min="23" max="16384" width="0" style="33" hidden="1"/>
  </cols>
  <sheetData>
    <row r="1" spans="1:21" ht="13.5" customHeight="1" x14ac:dyDescent="0.15">
      <c r="A1" s="72"/>
      <c r="B1" s="72"/>
      <c r="C1" s="72"/>
      <c r="D1" s="72"/>
      <c r="E1" s="72"/>
      <c r="F1" s="72"/>
      <c r="G1" s="72"/>
      <c r="H1" s="72"/>
      <c r="I1" s="72"/>
      <c r="J1" s="72"/>
      <c r="K1" s="72"/>
      <c r="L1" s="72"/>
      <c r="M1" s="72"/>
      <c r="N1" s="72"/>
      <c r="O1" s="72"/>
      <c r="P1" s="72"/>
      <c r="Q1" s="72"/>
      <c r="R1" s="72"/>
      <c r="S1" s="72"/>
      <c r="T1" s="72"/>
      <c r="U1" s="72"/>
    </row>
    <row r="2" spans="1:21" ht="13.5" customHeight="1" x14ac:dyDescent="0.15">
      <c r="A2" s="72"/>
      <c r="B2" s="72"/>
      <c r="C2" s="72"/>
      <c r="D2" s="72"/>
      <c r="E2" s="72"/>
      <c r="F2" s="72"/>
      <c r="G2" s="72"/>
      <c r="H2" s="72"/>
      <c r="I2" s="72"/>
      <c r="J2" s="72"/>
      <c r="K2" s="72"/>
      <c r="L2" s="72"/>
      <c r="M2" s="72"/>
      <c r="N2" s="72"/>
      <c r="O2" s="72"/>
      <c r="P2" s="72"/>
      <c r="Q2" s="72"/>
      <c r="R2" s="72"/>
      <c r="S2" s="72"/>
      <c r="T2" s="72"/>
      <c r="U2" s="72"/>
    </row>
    <row r="3" spans="1:21" ht="13.5" customHeight="1" x14ac:dyDescent="0.15">
      <c r="A3" s="72"/>
      <c r="B3" s="72"/>
      <c r="C3" s="72"/>
      <c r="D3" s="72"/>
      <c r="E3" s="72"/>
      <c r="F3" s="72"/>
      <c r="G3" s="72"/>
      <c r="H3" s="72"/>
      <c r="I3" s="72"/>
      <c r="J3" s="72"/>
      <c r="K3" s="72"/>
      <c r="L3" s="72"/>
      <c r="M3" s="72"/>
      <c r="N3" s="72"/>
      <c r="O3" s="72"/>
      <c r="P3" s="72"/>
      <c r="Q3" s="72"/>
      <c r="R3" s="72"/>
      <c r="S3" s="72"/>
      <c r="T3" s="72"/>
      <c r="U3" s="72"/>
    </row>
    <row r="4" spans="1:21" ht="13.5" customHeight="1" x14ac:dyDescent="0.15">
      <c r="A4" s="72"/>
      <c r="B4" s="72"/>
      <c r="C4" s="72"/>
      <c r="D4" s="72"/>
      <c r="E4" s="72"/>
      <c r="F4" s="72"/>
      <c r="G4" s="72"/>
      <c r="H4" s="72"/>
      <c r="I4" s="72"/>
      <c r="J4" s="72"/>
      <c r="K4" s="72"/>
      <c r="L4" s="72"/>
      <c r="M4" s="72"/>
      <c r="N4" s="72"/>
      <c r="O4" s="72"/>
      <c r="P4" s="72"/>
      <c r="Q4" s="72"/>
      <c r="R4" s="72"/>
      <c r="S4" s="72"/>
      <c r="T4" s="72"/>
      <c r="U4" s="72"/>
    </row>
    <row r="5" spans="1:21" ht="13.5" customHeight="1" x14ac:dyDescent="0.15">
      <c r="A5" s="72"/>
      <c r="B5" s="72"/>
      <c r="C5" s="72"/>
      <c r="D5" s="72"/>
      <c r="E5" s="72"/>
      <c r="F5" s="72"/>
      <c r="G5" s="72"/>
      <c r="H5" s="72"/>
      <c r="I5" s="72"/>
      <c r="J5" s="72"/>
      <c r="K5" s="72"/>
      <c r="L5" s="72"/>
      <c r="M5" s="72"/>
      <c r="N5" s="72"/>
      <c r="O5" s="72"/>
      <c r="P5" s="72"/>
      <c r="Q5" s="72"/>
      <c r="R5" s="72"/>
      <c r="S5" s="72"/>
      <c r="T5" s="72"/>
      <c r="U5" s="72"/>
    </row>
    <row r="6" spans="1:21" ht="13.5" customHeight="1" x14ac:dyDescent="0.15">
      <c r="A6" s="72"/>
      <c r="B6" s="72"/>
      <c r="C6" s="72"/>
      <c r="D6" s="72"/>
      <c r="E6" s="72"/>
      <c r="F6" s="72"/>
      <c r="G6" s="72"/>
      <c r="H6" s="72"/>
      <c r="I6" s="72"/>
      <c r="J6" s="72"/>
      <c r="K6" s="72"/>
      <c r="L6" s="72"/>
      <c r="M6" s="72"/>
      <c r="N6" s="72"/>
      <c r="O6" s="72"/>
      <c r="P6" s="72"/>
      <c r="Q6" s="72"/>
      <c r="R6" s="72"/>
      <c r="S6" s="72"/>
      <c r="T6" s="72"/>
      <c r="U6" s="72"/>
    </row>
    <row r="7" spans="1:21" ht="13.5" customHeight="1" x14ac:dyDescent="0.15">
      <c r="A7" s="72"/>
      <c r="B7" s="72"/>
      <c r="C7" s="72"/>
      <c r="D7" s="72"/>
      <c r="E7" s="72"/>
      <c r="F7" s="72"/>
      <c r="G7" s="72"/>
      <c r="H7" s="72"/>
      <c r="I7" s="72"/>
      <c r="J7" s="72"/>
      <c r="K7" s="72"/>
      <c r="L7" s="72"/>
      <c r="M7" s="72"/>
      <c r="N7" s="72"/>
      <c r="O7" s="72"/>
      <c r="P7" s="72"/>
      <c r="Q7" s="72"/>
      <c r="R7" s="72"/>
      <c r="S7" s="72"/>
      <c r="T7" s="72"/>
      <c r="U7" s="72"/>
    </row>
    <row r="8" spans="1:21" ht="13.5" customHeight="1" x14ac:dyDescent="0.15">
      <c r="A8" s="72"/>
      <c r="B8" s="72"/>
      <c r="C8" s="72"/>
      <c r="D8" s="72"/>
      <c r="E8" s="72"/>
      <c r="F8" s="72"/>
      <c r="G8" s="72"/>
      <c r="H8" s="72"/>
      <c r="I8" s="72"/>
      <c r="J8" s="72"/>
      <c r="K8" s="72"/>
      <c r="L8" s="72"/>
      <c r="M8" s="72"/>
      <c r="N8" s="72"/>
      <c r="O8" s="72"/>
      <c r="P8" s="72"/>
      <c r="Q8" s="72"/>
      <c r="R8" s="72"/>
      <c r="S8" s="72"/>
      <c r="T8" s="72"/>
      <c r="U8" s="72"/>
    </row>
    <row r="9" spans="1:21" ht="13.5" customHeight="1" x14ac:dyDescent="0.15">
      <c r="A9" s="72"/>
      <c r="B9" s="72"/>
      <c r="C9" s="72"/>
      <c r="D9" s="72"/>
      <c r="E9" s="72"/>
      <c r="F9" s="72"/>
      <c r="G9" s="72"/>
      <c r="H9" s="72"/>
      <c r="I9" s="72"/>
      <c r="J9" s="72"/>
      <c r="K9" s="72"/>
      <c r="L9" s="72"/>
      <c r="M9" s="72"/>
      <c r="N9" s="72"/>
      <c r="O9" s="72"/>
      <c r="P9" s="72"/>
      <c r="Q9" s="72"/>
      <c r="R9" s="72"/>
      <c r="S9" s="72"/>
      <c r="T9" s="72"/>
      <c r="U9" s="72"/>
    </row>
    <row r="10" spans="1:21" ht="13.5" customHeight="1" x14ac:dyDescent="0.15">
      <c r="A10" s="72"/>
      <c r="B10" s="72"/>
      <c r="C10" s="72"/>
      <c r="D10" s="72"/>
      <c r="E10" s="72"/>
      <c r="F10" s="72"/>
      <c r="G10" s="72"/>
      <c r="H10" s="72"/>
      <c r="I10" s="72"/>
      <c r="J10" s="72"/>
      <c r="K10" s="72"/>
      <c r="L10" s="72"/>
      <c r="M10" s="72"/>
      <c r="N10" s="72"/>
      <c r="O10" s="72"/>
      <c r="P10" s="72"/>
      <c r="Q10" s="72"/>
      <c r="R10" s="72"/>
      <c r="S10" s="72"/>
      <c r="T10" s="72"/>
      <c r="U10" s="72"/>
    </row>
    <row r="11" spans="1:21" ht="13.5" customHeight="1" x14ac:dyDescent="0.15">
      <c r="A11" s="72"/>
      <c r="B11" s="72"/>
      <c r="C11" s="72"/>
      <c r="D11" s="72"/>
      <c r="E11" s="72"/>
      <c r="F11" s="72"/>
      <c r="G11" s="72"/>
      <c r="H11" s="72"/>
      <c r="I11" s="72"/>
      <c r="J11" s="72"/>
      <c r="K11" s="72"/>
      <c r="L11" s="72"/>
      <c r="M11" s="72"/>
      <c r="N11" s="72"/>
      <c r="O11" s="72"/>
      <c r="P11" s="72"/>
      <c r="Q11" s="72"/>
      <c r="R11" s="72"/>
      <c r="S11" s="72"/>
      <c r="T11" s="72"/>
      <c r="U11" s="72"/>
    </row>
    <row r="12" spans="1:21" ht="13.5" customHeight="1" x14ac:dyDescent="0.15">
      <c r="A12" s="72"/>
      <c r="B12" s="72"/>
      <c r="C12" s="72"/>
      <c r="D12" s="72"/>
      <c r="E12" s="72"/>
      <c r="F12" s="72"/>
      <c r="G12" s="72"/>
      <c r="H12" s="72"/>
      <c r="I12" s="72"/>
      <c r="J12" s="72"/>
      <c r="K12" s="72"/>
      <c r="L12" s="72"/>
      <c r="M12" s="72"/>
      <c r="N12" s="72"/>
      <c r="O12" s="72"/>
      <c r="P12" s="72"/>
      <c r="Q12" s="72"/>
      <c r="R12" s="72"/>
      <c r="S12" s="72"/>
      <c r="T12" s="72"/>
      <c r="U12" s="72"/>
    </row>
    <row r="13" spans="1:21" ht="13.5" customHeight="1" x14ac:dyDescent="0.15">
      <c r="A13" s="72"/>
      <c r="B13" s="72"/>
      <c r="C13" s="72"/>
      <c r="D13" s="72"/>
      <c r="E13" s="72"/>
      <c r="F13" s="72"/>
      <c r="G13" s="72"/>
      <c r="H13" s="72"/>
      <c r="I13" s="72"/>
      <c r="J13" s="72"/>
      <c r="K13" s="72"/>
      <c r="L13" s="72"/>
      <c r="M13" s="72"/>
      <c r="N13" s="72"/>
      <c r="O13" s="72"/>
      <c r="P13" s="72"/>
      <c r="Q13" s="72"/>
      <c r="R13" s="72"/>
      <c r="S13" s="72"/>
      <c r="T13" s="72"/>
      <c r="U13" s="72"/>
    </row>
    <row r="14" spans="1:21" ht="13.5" customHeight="1" x14ac:dyDescent="0.15">
      <c r="A14" s="72"/>
      <c r="B14" s="72"/>
      <c r="C14" s="72"/>
      <c r="D14" s="72"/>
      <c r="E14" s="72"/>
      <c r="F14" s="72"/>
      <c r="G14" s="72"/>
      <c r="H14" s="72"/>
      <c r="I14" s="72"/>
      <c r="J14" s="72"/>
      <c r="K14" s="72"/>
      <c r="L14" s="72"/>
      <c r="M14" s="72"/>
      <c r="N14" s="72"/>
      <c r="O14" s="72"/>
      <c r="P14" s="72"/>
      <c r="Q14" s="72"/>
      <c r="R14" s="72"/>
      <c r="S14" s="72"/>
      <c r="T14" s="72"/>
      <c r="U14" s="72"/>
    </row>
    <row r="15" spans="1:21" ht="13.5" customHeight="1" x14ac:dyDescent="0.15">
      <c r="A15" s="72"/>
      <c r="B15" s="72"/>
      <c r="C15" s="72"/>
      <c r="D15" s="72"/>
      <c r="E15" s="72"/>
      <c r="F15" s="72"/>
      <c r="G15" s="72"/>
      <c r="H15" s="72"/>
      <c r="I15" s="72"/>
      <c r="J15" s="72"/>
      <c r="K15" s="72"/>
      <c r="L15" s="72"/>
      <c r="M15" s="72"/>
      <c r="N15" s="72"/>
      <c r="O15" s="72"/>
      <c r="P15" s="72"/>
      <c r="Q15" s="72"/>
      <c r="R15" s="72"/>
      <c r="S15" s="72"/>
      <c r="T15" s="72"/>
      <c r="U15" s="72"/>
    </row>
    <row r="16" spans="1:21" ht="13.5" customHeight="1" x14ac:dyDescent="0.15">
      <c r="A16" s="72"/>
      <c r="B16" s="72"/>
      <c r="C16" s="72"/>
      <c r="D16" s="72"/>
      <c r="E16" s="72"/>
      <c r="F16" s="72"/>
      <c r="G16" s="72"/>
      <c r="H16" s="72"/>
      <c r="I16" s="72"/>
      <c r="J16" s="72"/>
      <c r="K16" s="72"/>
      <c r="L16" s="72"/>
      <c r="M16" s="72"/>
      <c r="N16" s="72"/>
      <c r="O16" s="72"/>
      <c r="P16" s="72"/>
      <c r="Q16" s="72"/>
      <c r="R16" s="72"/>
      <c r="S16" s="72"/>
      <c r="T16" s="72"/>
      <c r="U16" s="72"/>
    </row>
    <row r="17" spans="1:21" ht="13.5" customHeight="1" x14ac:dyDescent="0.15">
      <c r="A17" s="72"/>
      <c r="B17" s="72"/>
      <c r="C17" s="72"/>
      <c r="D17" s="72"/>
      <c r="E17" s="72"/>
      <c r="F17" s="72"/>
      <c r="G17" s="72"/>
      <c r="H17" s="72"/>
      <c r="I17" s="72"/>
      <c r="J17" s="72"/>
      <c r="K17" s="72"/>
      <c r="L17" s="72"/>
      <c r="M17" s="72"/>
      <c r="N17" s="72"/>
      <c r="O17" s="72"/>
      <c r="P17" s="72"/>
      <c r="Q17" s="72"/>
      <c r="R17" s="72"/>
      <c r="S17" s="72"/>
      <c r="T17" s="72"/>
      <c r="U17" s="72"/>
    </row>
    <row r="18" spans="1:21" ht="13.5" customHeight="1" x14ac:dyDescent="0.15">
      <c r="A18" s="72"/>
      <c r="B18" s="72"/>
      <c r="C18" s="72"/>
      <c r="D18" s="72"/>
      <c r="E18" s="72"/>
      <c r="F18" s="72"/>
      <c r="G18" s="72"/>
      <c r="H18" s="72"/>
      <c r="I18" s="72"/>
      <c r="J18" s="72"/>
      <c r="K18" s="72"/>
      <c r="L18" s="72"/>
      <c r="M18" s="72"/>
      <c r="N18" s="72"/>
      <c r="O18" s="72"/>
      <c r="P18" s="72"/>
      <c r="Q18" s="72"/>
      <c r="R18" s="72"/>
      <c r="S18" s="72"/>
      <c r="T18" s="72"/>
      <c r="U18" s="72"/>
    </row>
    <row r="19" spans="1:21" ht="13.5" customHeight="1" x14ac:dyDescent="0.15">
      <c r="A19" s="72"/>
      <c r="B19" s="72"/>
      <c r="C19" s="72"/>
      <c r="D19" s="72"/>
      <c r="E19" s="72"/>
      <c r="F19" s="72"/>
      <c r="G19" s="72"/>
      <c r="H19" s="72"/>
      <c r="I19" s="72"/>
      <c r="J19" s="72"/>
      <c r="K19" s="72"/>
      <c r="L19" s="72"/>
      <c r="M19" s="72"/>
      <c r="N19" s="72"/>
      <c r="O19" s="72"/>
      <c r="P19" s="72"/>
      <c r="Q19" s="72"/>
      <c r="R19" s="72"/>
      <c r="S19" s="72"/>
      <c r="T19" s="72"/>
      <c r="U19" s="72"/>
    </row>
    <row r="20" spans="1:21" ht="13.5" customHeight="1" x14ac:dyDescent="0.15">
      <c r="A20" s="72"/>
      <c r="B20" s="72"/>
      <c r="C20" s="72"/>
      <c r="D20" s="72"/>
      <c r="E20" s="72"/>
      <c r="F20" s="72"/>
      <c r="G20" s="72"/>
      <c r="H20" s="72"/>
      <c r="I20" s="72"/>
      <c r="J20" s="72"/>
      <c r="K20" s="72"/>
      <c r="L20" s="72"/>
      <c r="M20" s="72"/>
      <c r="N20" s="72"/>
      <c r="O20" s="72"/>
      <c r="P20" s="72"/>
      <c r="Q20" s="72"/>
      <c r="R20" s="72"/>
      <c r="S20" s="72"/>
      <c r="T20" s="72"/>
      <c r="U20" s="72"/>
    </row>
    <row r="21" spans="1:21" ht="13.5" customHeight="1" x14ac:dyDescent="0.15">
      <c r="A21" s="72"/>
      <c r="B21" s="72"/>
      <c r="C21" s="72"/>
      <c r="D21" s="72"/>
      <c r="E21" s="72"/>
      <c r="F21" s="72"/>
      <c r="G21" s="72"/>
      <c r="H21" s="72"/>
      <c r="I21" s="72"/>
      <c r="J21" s="72"/>
      <c r="K21" s="72"/>
      <c r="L21" s="72"/>
      <c r="M21" s="72"/>
      <c r="N21" s="72"/>
      <c r="O21" s="72"/>
      <c r="P21" s="72"/>
      <c r="Q21" s="72"/>
      <c r="R21" s="72"/>
      <c r="S21" s="72"/>
      <c r="T21" s="72"/>
      <c r="U21" s="72"/>
    </row>
    <row r="22" spans="1:21" ht="13.5" customHeight="1" x14ac:dyDescent="0.15">
      <c r="A22" s="72"/>
      <c r="B22" s="72"/>
      <c r="C22" s="72"/>
      <c r="D22" s="72"/>
      <c r="E22" s="72"/>
      <c r="F22" s="72"/>
      <c r="G22" s="72"/>
      <c r="H22" s="72"/>
      <c r="I22" s="72"/>
      <c r="J22" s="72"/>
      <c r="K22" s="72"/>
      <c r="L22" s="72"/>
      <c r="M22" s="72"/>
      <c r="N22" s="72"/>
      <c r="O22" s="72"/>
      <c r="P22" s="72"/>
      <c r="Q22" s="72"/>
      <c r="R22" s="72"/>
      <c r="S22" s="72"/>
      <c r="T22" s="72"/>
      <c r="U22" s="72"/>
    </row>
    <row r="23" spans="1:21" ht="13.5" customHeight="1" x14ac:dyDescent="0.15">
      <c r="A23" s="72"/>
      <c r="B23" s="72"/>
      <c r="C23" s="72"/>
      <c r="D23" s="72"/>
      <c r="E23" s="72"/>
      <c r="F23" s="72"/>
      <c r="G23" s="72"/>
      <c r="H23" s="72"/>
      <c r="I23" s="72"/>
      <c r="J23" s="72"/>
      <c r="K23" s="72"/>
      <c r="L23" s="72"/>
      <c r="M23" s="72"/>
      <c r="N23" s="72"/>
      <c r="O23" s="72"/>
      <c r="P23" s="72"/>
      <c r="Q23" s="72"/>
      <c r="R23" s="72"/>
      <c r="S23" s="72"/>
      <c r="T23" s="72"/>
      <c r="U23" s="72"/>
    </row>
    <row r="24" spans="1:21" ht="13.5" customHeight="1" x14ac:dyDescent="0.15">
      <c r="A24" s="72"/>
      <c r="B24" s="72"/>
      <c r="C24" s="72"/>
      <c r="D24" s="72"/>
      <c r="E24" s="72"/>
      <c r="F24" s="72"/>
      <c r="G24" s="72"/>
      <c r="H24" s="72"/>
      <c r="I24" s="72"/>
      <c r="J24" s="72"/>
      <c r="K24" s="72"/>
      <c r="L24" s="72"/>
      <c r="M24" s="72"/>
      <c r="N24" s="72"/>
      <c r="O24" s="72"/>
      <c r="P24" s="72"/>
      <c r="Q24" s="72"/>
      <c r="R24" s="72"/>
      <c r="S24" s="72"/>
      <c r="T24" s="72"/>
      <c r="U24" s="72"/>
    </row>
    <row r="25" spans="1:21" ht="13.5" customHeight="1" x14ac:dyDescent="0.15">
      <c r="A25" s="72"/>
      <c r="B25" s="72"/>
      <c r="C25" s="72"/>
      <c r="D25" s="72"/>
      <c r="E25" s="72"/>
      <c r="F25" s="72"/>
      <c r="G25" s="72"/>
      <c r="H25" s="72"/>
      <c r="I25" s="72"/>
      <c r="J25" s="72"/>
      <c r="K25" s="72"/>
      <c r="L25" s="72"/>
      <c r="M25" s="72"/>
      <c r="N25" s="72"/>
      <c r="O25" s="72"/>
      <c r="P25" s="72"/>
      <c r="Q25" s="72"/>
      <c r="R25" s="72"/>
      <c r="S25" s="72"/>
      <c r="T25" s="72"/>
      <c r="U25" s="72"/>
    </row>
    <row r="26" spans="1:21" ht="13.5" customHeight="1" x14ac:dyDescent="0.15">
      <c r="A26" s="72"/>
      <c r="B26" s="72"/>
      <c r="C26" s="72"/>
      <c r="D26" s="72"/>
      <c r="E26" s="72"/>
      <c r="F26" s="72"/>
      <c r="G26" s="72"/>
      <c r="H26" s="72"/>
      <c r="I26" s="72"/>
      <c r="J26" s="72"/>
      <c r="K26" s="72"/>
      <c r="L26" s="72"/>
      <c r="M26" s="72"/>
      <c r="N26" s="72"/>
      <c r="O26" s="72"/>
      <c r="P26" s="72"/>
      <c r="Q26" s="72"/>
      <c r="R26" s="72"/>
      <c r="S26" s="72"/>
      <c r="T26" s="72"/>
      <c r="U26" s="72"/>
    </row>
    <row r="27" spans="1:21" ht="13.5" customHeight="1" x14ac:dyDescent="0.15">
      <c r="A27" s="72"/>
      <c r="B27" s="72"/>
      <c r="C27" s="72"/>
      <c r="D27" s="72"/>
      <c r="E27" s="72"/>
      <c r="F27" s="72"/>
      <c r="G27" s="72"/>
      <c r="H27" s="72"/>
      <c r="I27" s="72"/>
      <c r="J27" s="72"/>
      <c r="K27" s="72"/>
      <c r="L27" s="72"/>
      <c r="M27" s="72"/>
      <c r="N27" s="72"/>
      <c r="O27" s="72"/>
      <c r="P27" s="72"/>
      <c r="Q27" s="72"/>
      <c r="R27" s="72"/>
      <c r="S27" s="72"/>
      <c r="T27" s="72"/>
      <c r="U27" s="72"/>
    </row>
    <row r="28" spans="1:21" ht="13.5" customHeight="1" x14ac:dyDescent="0.15">
      <c r="A28" s="72"/>
      <c r="B28" s="72"/>
      <c r="C28" s="72"/>
      <c r="D28" s="72"/>
      <c r="E28" s="72"/>
      <c r="F28" s="72"/>
      <c r="G28" s="72"/>
      <c r="H28" s="72"/>
      <c r="I28" s="72"/>
      <c r="J28" s="72"/>
      <c r="K28" s="72"/>
      <c r="L28" s="72"/>
      <c r="M28" s="72"/>
      <c r="N28" s="72"/>
      <c r="O28" s="72"/>
      <c r="P28" s="72"/>
      <c r="Q28" s="72"/>
      <c r="R28" s="72"/>
      <c r="S28" s="72"/>
      <c r="T28" s="72"/>
      <c r="U28" s="72"/>
    </row>
    <row r="29" spans="1:21" ht="13.5" customHeight="1" x14ac:dyDescent="0.15">
      <c r="A29" s="72"/>
      <c r="B29" s="72"/>
      <c r="C29" s="72"/>
      <c r="D29" s="72"/>
      <c r="E29" s="72"/>
      <c r="F29" s="72"/>
      <c r="G29" s="72"/>
      <c r="H29" s="72"/>
      <c r="I29" s="72"/>
      <c r="J29" s="72"/>
      <c r="K29" s="72"/>
      <c r="L29" s="72"/>
      <c r="M29" s="72"/>
      <c r="N29" s="72"/>
      <c r="O29" s="72"/>
      <c r="P29" s="72"/>
      <c r="Q29" s="72"/>
      <c r="R29" s="72"/>
      <c r="S29" s="72"/>
      <c r="T29" s="72"/>
      <c r="U29" s="72"/>
    </row>
    <row r="30" spans="1:21" ht="13.5" customHeight="1" x14ac:dyDescent="0.15">
      <c r="A30" s="72"/>
      <c r="B30" s="72"/>
      <c r="C30" s="72"/>
      <c r="D30" s="72"/>
      <c r="E30" s="72"/>
      <c r="F30" s="72"/>
      <c r="G30" s="72"/>
      <c r="H30" s="72"/>
      <c r="I30" s="72"/>
      <c r="J30" s="72"/>
      <c r="K30" s="72"/>
      <c r="L30" s="72"/>
      <c r="M30" s="72"/>
      <c r="N30" s="72"/>
      <c r="O30" s="72"/>
      <c r="P30" s="72"/>
      <c r="Q30" s="72"/>
      <c r="R30" s="72"/>
      <c r="S30" s="72"/>
      <c r="T30" s="72"/>
      <c r="U30" s="72"/>
    </row>
    <row r="31" spans="1:21" ht="13.5" customHeight="1" x14ac:dyDescent="0.15">
      <c r="A31" s="72"/>
      <c r="B31" s="72"/>
      <c r="C31" s="72"/>
      <c r="D31" s="72"/>
      <c r="E31" s="72"/>
      <c r="F31" s="72"/>
      <c r="G31" s="72"/>
      <c r="H31" s="72"/>
      <c r="I31" s="72"/>
      <c r="J31" s="72"/>
      <c r="K31" s="72"/>
      <c r="L31" s="72"/>
      <c r="M31" s="72"/>
      <c r="N31" s="72"/>
      <c r="O31" s="72"/>
      <c r="P31" s="72"/>
      <c r="Q31" s="72"/>
      <c r="R31" s="72"/>
      <c r="S31" s="72"/>
      <c r="T31" s="72"/>
      <c r="U31" s="72"/>
    </row>
    <row r="32" spans="1:21" ht="13.5" customHeight="1" x14ac:dyDescent="0.15">
      <c r="A32" s="72"/>
      <c r="B32" s="72"/>
      <c r="C32" s="72"/>
      <c r="D32" s="72"/>
      <c r="E32" s="72"/>
      <c r="F32" s="72"/>
      <c r="G32" s="72"/>
      <c r="H32" s="72"/>
      <c r="I32" s="72"/>
      <c r="J32" s="72"/>
      <c r="K32" s="72"/>
      <c r="L32" s="72"/>
      <c r="M32" s="72"/>
      <c r="N32" s="72"/>
      <c r="O32" s="72"/>
      <c r="P32" s="72"/>
      <c r="Q32" s="72"/>
      <c r="R32" s="72"/>
      <c r="S32" s="72"/>
      <c r="T32" s="72"/>
      <c r="U32" s="72"/>
    </row>
    <row r="33" spans="1:21" ht="13.5" customHeight="1" x14ac:dyDescent="0.15">
      <c r="A33" s="72"/>
      <c r="B33" s="72"/>
      <c r="C33" s="72"/>
      <c r="D33" s="72"/>
      <c r="E33" s="72"/>
      <c r="F33" s="72"/>
      <c r="G33" s="72"/>
      <c r="H33" s="72"/>
      <c r="I33" s="72"/>
      <c r="J33" s="72"/>
      <c r="K33" s="72"/>
      <c r="L33" s="72"/>
      <c r="M33" s="72"/>
      <c r="N33" s="72"/>
      <c r="O33" s="72"/>
      <c r="P33" s="72"/>
      <c r="Q33" s="72"/>
      <c r="R33" s="72"/>
      <c r="S33" s="72"/>
      <c r="T33" s="72"/>
      <c r="U33" s="72"/>
    </row>
    <row r="34" spans="1:21" ht="13.5" customHeight="1" x14ac:dyDescent="0.15">
      <c r="A34" s="72"/>
      <c r="B34" s="72"/>
      <c r="C34" s="72"/>
      <c r="D34" s="72"/>
      <c r="E34" s="72"/>
      <c r="F34" s="72"/>
      <c r="G34" s="72"/>
      <c r="H34" s="72"/>
      <c r="I34" s="72"/>
      <c r="J34" s="72"/>
      <c r="K34" s="72"/>
      <c r="L34" s="72"/>
      <c r="M34" s="72"/>
      <c r="N34" s="72"/>
      <c r="O34" s="72"/>
      <c r="P34" s="72"/>
      <c r="Q34" s="72"/>
      <c r="R34" s="72"/>
      <c r="S34" s="72"/>
      <c r="T34" s="72"/>
      <c r="U34" s="72"/>
    </row>
    <row r="35" spans="1:21" ht="13.5" customHeight="1" x14ac:dyDescent="0.15">
      <c r="A35" s="72"/>
      <c r="B35" s="72"/>
      <c r="C35" s="72"/>
      <c r="D35" s="72"/>
      <c r="E35" s="72"/>
      <c r="F35" s="72"/>
      <c r="G35" s="72"/>
      <c r="H35" s="72"/>
      <c r="I35" s="72"/>
      <c r="J35" s="72"/>
      <c r="K35" s="72"/>
      <c r="L35" s="72"/>
      <c r="M35" s="72"/>
      <c r="N35" s="72"/>
      <c r="O35" s="72"/>
      <c r="P35" s="72"/>
      <c r="Q35" s="72"/>
      <c r="R35" s="72"/>
      <c r="S35" s="72"/>
      <c r="T35" s="72"/>
      <c r="U35" s="72"/>
    </row>
    <row r="36" spans="1:21" ht="13.5" customHeight="1" x14ac:dyDescent="0.15">
      <c r="A36" s="72"/>
      <c r="B36" s="72"/>
      <c r="C36" s="72"/>
      <c r="D36" s="72"/>
      <c r="E36" s="72"/>
      <c r="F36" s="72"/>
      <c r="G36" s="72"/>
      <c r="H36" s="72"/>
      <c r="I36" s="72"/>
      <c r="J36" s="72"/>
      <c r="K36" s="72"/>
      <c r="L36" s="72"/>
      <c r="M36" s="72"/>
      <c r="N36" s="72"/>
      <c r="O36" s="72"/>
      <c r="P36" s="72"/>
      <c r="Q36" s="72"/>
      <c r="R36" s="72"/>
      <c r="S36" s="72"/>
      <c r="T36" s="72"/>
      <c r="U36" s="72"/>
    </row>
    <row r="37" spans="1:21" ht="13.5" customHeight="1" x14ac:dyDescent="0.15">
      <c r="A37" s="72"/>
      <c r="B37" s="72"/>
      <c r="C37" s="72"/>
      <c r="D37" s="72"/>
      <c r="E37" s="72"/>
      <c r="F37" s="72"/>
      <c r="G37" s="72"/>
      <c r="H37" s="72"/>
      <c r="I37" s="72"/>
      <c r="J37" s="72"/>
      <c r="K37" s="72"/>
      <c r="L37" s="72"/>
      <c r="M37" s="72"/>
      <c r="N37" s="72"/>
      <c r="O37" s="72"/>
      <c r="P37" s="72"/>
      <c r="Q37" s="72"/>
      <c r="R37" s="72"/>
      <c r="S37" s="72"/>
      <c r="T37" s="72"/>
      <c r="U37" s="72"/>
    </row>
    <row r="38" spans="1:21" ht="13.5" customHeight="1" x14ac:dyDescent="0.15">
      <c r="A38" s="72"/>
      <c r="B38" s="72"/>
      <c r="C38" s="72"/>
      <c r="D38" s="72"/>
      <c r="E38" s="72"/>
      <c r="F38" s="72"/>
      <c r="G38" s="72"/>
      <c r="H38" s="72"/>
      <c r="I38" s="72"/>
      <c r="J38" s="72"/>
      <c r="K38" s="72"/>
      <c r="L38" s="72"/>
      <c r="M38" s="72"/>
      <c r="N38" s="72"/>
      <c r="O38" s="72"/>
      <c r="P38" s="72"/>
      <c r="Q38" s="72"/>
      <c r="R38" s="72"/>
      <c r="S38" s="72"/>
      <c r="T38" s="72"/>
      <c r="U38" s="72"/>
    </row>
    <row r="39" spans="1:21" ht="13.5" customHeight="1" x14ac:dyDescent="0.15">
      <c r="A39" s="72"/>
      <c r="B39" s="72"/>
      <c r="C39" s="72"/>
      <c r="D39" s="72"/>
      <c r="E39" s="72"/>
      <c r="F39" s="72"/>
      <c r="G39" s="72"/>
      <c r="H39" s="72"/>
      <c r="I39" s="72"/>
      <c r="J39" s="72"/>
      <c r="K39" s="72"/>
      <c r="L39" s="72"/>
      <c r="M39" s="72"/>
      <c r="N39" s="72"/>
      <c r="O39" s="72"/>
      <c r="P39" s="72"/>
      <c r="Q39" s="72"/>
      <c r="R39" s="72"/>
      <c r="S39" s="72"/>
      <c r="T39" s="72"/>
      <c r="U39" s="72"/>
    </row>
    <row r="40" spans="1:21" ht="13.5" customHeight="1" x14ac:dyDescent="0.15">
      <c r="A40" s="72"/>
      <c r="B40" s="72"/>
      <c r="C40" s="72"/>
      <c r="D40" s="72"/>
      <c r="E40" s="72"/>
      <c r="F40" s="72"/>
      <c r="G40" s="72"/>
      <c r="H40" s="72"/>
      <c r="I40" s="72"/>
      <c r="J40" s="72"/>
      <c r="K40" s="72"/>
      <c r="L40" s="72"/>
      <c r="M40" s="72"/>
      <c r="N40" s="72"/>
      <c r="O40" s="72"/>
      <c r="P40" s="72"/>
      <c r="Q40" s="72"/>
      <c r="R40" s="72"/>
      <c r="S40" s="72"/>
      <c r="T40" s="72"/>
      <c r="U40" s="72"/>
    </row>
    <row r="41" spans="1:21" ht="13.5" customHeight="1" x14ac:dyDescent="0.15">
      <c r="A41" s="72"/>
      <c r="B41" s="72"/>
      <c r="C41" s="72"/>
      <c r="D41" s="72"/>
      <c r="E41" s="72"/>
      <c r="F41" s="72"/>
      <c r="G41" s="72"/>
      <c r="H41" s="72"/>
      <c r="I41" s="72"/>
      <c r="J41" s="72"/>
      <c r="K41" s="72"/>
      <c r="L41" s="72"/>
      <c r="M41" s="72"/>
      <c r="N41" s="72"/>
      <c r="O41" s="72"/>
      <c r="P41" s="72"/>
      <c r="Q41" s="72"/>
      <c r="R41" s="72"/>
      <c r="S41" s="72"/>
      <c r="T41" s="72"/>
      <c r="U41" s="72"/>
    </row>
    <row r="42" spans="1:21" ht="13.5" customHeight="1" x14ac:dyDescent="0.15">
      <c r="A42" s="72"/>
      <c r="B42" s="72"/>
      <c r="C42" s="72"/>
      <c r="D42" s="72"/>
      <c r="E42" s="72"/>
      <c r="F42" s="72"/>
      <c r="G42" s="72"/>
      <c r="H42" s="72"/>
      <c r="I42" s="72"/>
      <c r="J42" s="72"/>
      <c r="K42" s="72"/>
      <c r="L42" s="72"/>
      <c r="M42" s="72"/>
      <c r="N42" s="72"/>
      <c r="O42" s="72"/>
      <c r="P42" s="72"/>
      <c r="Q42" s="72"/>
      <c r="R42" s="72"/>
      <c r="S42" s="72"/>
      <c r="T42" s="72"/>
      <c r="U42" s="72"/>
    </row>
    <row r="43" spans="1:21" ht="30.75" customHeight="1" x14ac:dyDescent="0.15">
      <c r="A43" s="72"/>
      <c r="B43" s="72"/>
      <c r="C43" s="72"/>
      <c r="D43" s="72"/>
      <c r="E43" s="72"/>
      <c r="F43" s="72"/>
      <c r="G43" s="72"/>
      <c r="H43" s="72"/>
      <c r="I43" s="72"/>
      <c r="J43" s="72"/>
      <c r="K43" s="72"/>
      <c r="L43" s="72"/>
      <c r="M43" s="72"/>
      <c r="N43" s="72"/>
      <c r="O43" s="230" t="s">
        <v>22</v>
      </c>
      <c r="P43" s="72"/>
      <c r="Q43" s="72"/>
      <c r="R43" s="72"/>
      <c r="S43" s="72"/>
      <c r="T43" s="72"/>
      <c r="U43" s="72"/>
    </row>
    <row r="44" spans="1:21" ht="30.75" customHeight="1" x14ac:dyDescent="0.15">
      <c r="A44" s="72"/>
      <c r="B44" s="196" t="s">
        <v>26</v>
      </c>
      <c r="C44" s="202"/>
      <c r="D44" s="202"/>
      <c r="E44" s="210"/>
      <c r="F44" s="210"/>
      <c r="G44" s="210"/>
      <c r="H44" s="210"/>
      <c r="I44" s="210"/>
      <c r="J44" s="213" t="s">
        <v>16</v>
      </c>
      <c r="K44" s="215" t="s">
        <v>323</v>
      </c>
      <c r="L44" s="223" t="s">
        <v>420</v>
      </c>
      <c r="M44" s="223" t="s">
        <v>421</v>
      </c>
      <c r="N44" s="223" t="s">
        <v>422</v>
      </c>
      <c r="O44" s="231" t="s">
        <v>423</v>
      </c>
      <c r="P44" s="72"/>
      <c r="Q44" s="72"/>
      <c r="R44" s="72"/>
      <c r="S44" s="72"/>
      <c r="T44" s="72"/>
      <c r="U44" s="72"/>
    </row>
    <row r="45" spans="1:21" ht="30.75" customHeight="1" x14ac:dyDescent="0.15">
      <c r="A45" s="72"/>
      <c r="B45" s="1091" t="s">
        <v>27</v>
      </c>
      <c r="C45" s="1092"/>
      <c r="D45" s="205"/>
      <c r="E45" s="1105" t="s">
        <v>25</v>
      </c>
      <c r="F45" s="1105"/>
      <c r="G45" s="1105"/>
      <c r="H45" s="1105"/>
      <c r="I45" s="1105"/>
      <c r="J45" s="1106"/>
      <c r="K45" s="216">
        <v>618</v>
      </c>
      <c r="L45" s="224">
        <v>492</v>
      </c>
      <c r="M45" s="224">
        <v>529</v>
      </c>
      <c r="N45" s="224">
        <v>633</v>
      </c>
      <c r="O45" s="232">
        <v>756</v>
      </c>
      <c r="P45" s="72"/>
      <c r="Q45" s="72"/>
      <c r="R45" s="72"/>
      <c r="S45" s="72"/>
      <c r="T45" s="72"/>
      <c r="U45" s="72"/>
    </row>
    <row r="46" spans="1:21" ht="30.75" customHeight="1" x14ac:dyDescent="0.15">
      <c r="A46" s="72"/>
      <c r="B46" s="1093"/>
      <c r="C46" s="1094"/>
      <c r="D46" s="206"/>
      <c r="E46" s="1097" t="s">
        <v>31</v>
      </c>
      <c r="F46" s="1097"/>
      <c r="G46" s="1097"/>
      <c r="H46" s="1097"/>
      <c r="I46" s="1097"/>
      <c r="J46" s="1098"/>
      <c r="K46" s="217" t="s">
        <v>185</v>
      </c>
      <c r="L46" s="225" t="s">
        <v>185</v>
      </c>
      <c r="M46" s="225" t="s">
        <v>185</v>
      </c>
      <c r="N46" s="225" t="s">
        <v>185</v>
      </c>
      <c r="O46" s="233" t="s">
        <v>185</v>
      </c>
      <c r="P46" s="72"/>
      <c r="Q46" s="72"/>
      <c r="R46" s="72"/>
      <c r="S46" s="72"/>
      <c r="T46" s="72"/>
      <c r="U46" s="72"/>
    </row>
    <row r="47" spans="1:21" ht="30.75" customHeight="1" x14ac:dyDescent="0.15">
      <c r="A47" s="72"/>
      <c r="B47" s="1093"/>
      <c r="C47" s="1094"/>
      <c r="D47" s="206"/>
      <c r="E47" s="1097" t="s">
        <v>33</v>
      </c>
      <c r="F47" s="1097"/>
      <c r="G47" s="1097"/>
      <c r="H47" s="1097"/>
      <c r="I47" s="1097"/>
      <c r="J47" s="1098"/>
      <c r="K47" s="217" t="s">
        <v>185</v>
      </c>
      <c r="L47" s="225" t="s">
        <v>185</v>
      </c>
      <c r="M47" s="225" t="s">
        <v>185</v>
      </c>
      <c r="N47" s="225" t="s">
        <v>185</v>
      </c>
      <c r="O47" s="233" t="s">
        <v>185</v>
      </c>
      <c r="P47" s="72"/>
      <c r="Q47" s="72"/>
      <c r="R47" s="72"/>
      <c r="S47" s="72"/>
      <c r="T47" s="72"/>
      <c r="U47" s="72"/>
    </row>
    <row r="48" spans="1:21" ht="30.75" customHeight="1" x14ac:dyDescent="0.15">
      <c r="A48" s="72"/>
      <c r="B48" s="1093"/>
      <c r="C48" s="1094"/>
      <c r="D48" s="206"/>
      <c r="E48" s="1097" t="s">
        <v>39</v>
      </c>
      <c r="F48" s="1097"/>
      <c r="G48" s="1097"/>
      <c r="H48" s="1097"/>
      <c r="I48" s="1097"/>
      <c r="J48" s="1098"/>
      <c r="K48" s="217">
        <v>491</v>
      </c>
      <c r="L48" s="225">
        <v>521</v>
      </c>
      <c r="M48" s="225">
        <v>635</v>
      </c>
      <c r="N48" s="225">
        <v>652</v>
      </c>
      <c r="O48" s="233">
        <v>598</v>
      </c>
      <c r="P48" s="72"/>
      <c r="Q48" s="72"/>
      <c r="R48" s="72"/>
      <c r="S48" s="72"/>
      <c r="T48" s="72"/>
      <c r="U48" s="72"/>
    </row>
    <row r="49" spans="1:21" ht="30.75" customHeight="1" x14ac:dyDescent="0.15">
      <c r="A49" s="72"/>
      <c r="B49" s="1093"/>
      <c r="C49" s="1094"/>
      <c r="D49" s="206"/>
      <c r="E49" s="1097" t="s">
        <v>2</v>
      </c>
      <c r="F49" s="1097"/>
      <c r="G49" s="1097"/>
      <c r="H49" s="1097"/>
      <c r="I49" s="1097"/>
      <c r="J49" s="1098"/>
      <c r="K49" s="217">
        <v>49</v>
      </c>
      <c r="L49" s="225">
        <v>43</v>
      </c>
      <c r="M49" s="225">
        <v>64</v>
      </c>
      <c r="N49" s="225">
        <v>85</v>
      </c>
      <c r="O49" s="233">
        <v>26</v>
      </c>
      <c r="P49" s="72"/>
      <c r="Q49" s="72"/>
      <c r="R49" s="72"/>
      <c r="S49" s="72"/>
      <c r="T49" s="72"/>
      <c r="U49" s="72"/>
    </row>
    <row r="50" spans="1:21" ht="30.75" customHeight="1" x14ac:dyDescent="0.15">
      <c r="A50" s="72"/>
      <c r="B50" s="1093"/>
      <c r="C50" s="1094"/>
      <c r="D50" s="206"/>
      <c r="E50" s="1097" t="s">
        <v>41</v>
      </c>
      <c r="F50" s="1097"/>
      <c r="G50" s="1097"/>
      <c r="H50" s="1097"/>
      <c r="I50" s="1097"/>
      <c r="J50" s="1098"/>
      <c r="K50" s="217" t="s">
        <v>185</v>
      </c>
      <c r="L50" s="225" t="s">
        <v>185</v>
      </c>
      <c r="M50" s="225" t="s">
        <v>185</v>
      </c>
      <c r="N50" s="225" t="s">
        <v>185</v>
      </c>
      <c r="O50" s="233" t="s">
        <v>185</v>
      </c>
      <c r="P50" s="72"/>
      <c r="Q50" s="72"/>
      <c r="R50" s="72"/>
      <c r="S50" s="72"/>
      <c r="T50" s="72"/>
      <c r="U50" s="72"/>
    </row>
    <row r="51" spans="1:21" ht="30.75" customHeight="1" x14ac:dyDescent="0.15">
      <c r="A51" s="72"/>
      <c r="B51" s="1095"/>
      <c r="C51" s="1096"/>
      <c r="D51" s="207"/>
      <c r="E51" s="1097" t="s">
        <v>48</v>
      </c>
      <c r="F51" s="1097"/>
      <c r="G51" s="1097"/>
      <c r="H51" s="1097"/>
      <c r="I51" s="1097"/>
      <c r="J51" s="1098"/>
      <c r="K51" s="217" t="s">
        <v>185</v>
      </c>
      <c r="L51" s="225" t="s">
        <v>185</v>
      </c>
      <c r="M51" s="225" t="s">
        <v>185</v>
      </c>
      <c r="N51" s="225" t="s">
        <v>185</v>
      </c>
      <c r="O51" s="233" t="s">
        <v>185</v>
      </c>
      <c r="P51" s="72"/>
      <c r="Q51" s="72"/>
      <c r="R51" s="72"/>
      <c r="S51" s="72"/>
      <c r="T51" s="72"/>
      <c r="U51" s="72"/>
    </row>
    <row r="52" spans="1:21" ht="30.75" customHeight="1" x14ac:dyDescent="0.15">
      <c r="A52" s="72"/>
      <c r="B52" s="1099" t="s">
        <v>50</v>
      </c>
      <c r="C52" s="1100"/>
      <c r="D52" s="207"/>
      <c r="E52" s="1097" t="s">
        <v>51</v>
      </c>
      <c r="F52" s="1097"/>
      <c r="G52" s="1097"/>
      <c r="H52" s="1097"/>
      <c r="I52" s="1097"/>
      <c r="J52" s="1098"/>
      <c r="K52" s="217">
        <v>1301</v>
      </c>
      <c r="L52" s="225">
        <v>1375</v>
      </c>
      <c r="M52" s="225">
        <v>1395</v>
      </c>
      <c r="N52" s="225">
        <v>1460</v>
      </c>
      <c r="O52" s="233">
        <v>1378</v>
      </c>
      <c r="P52" s="72"/>
      <c r="Q52" s="72"/>
      <c r="R52" s="72"/>
      <c r="S52" s="72"/>
      <c r="T52" s="72"/>
      <c r="U52" s="72"/>
    </row>
    <row r="53" spans="1:21" ht="30.75" customHeight="1" x14ac:dyDescent="0.15">
      <c r="A53" s="72"/>
      <c r="B53" s="1101" t="s">
        <v>53</v>
      </c>
      <c r="C53" s="1102"/>
      <c r="D53" s="208"/>
      <c r="E53" s="1103" t="s">
        <v>55</v>
      </c>
      <c r="F53" s="1103"/>
      <c r="G53" s="1103"/>
      <c r="H53" s="1103"/>
      <c r="I53" s="1103"/>
      <c r="J53" s="1104"/>
      <c r="K53" s="218">
        <v>-143</v>
      </c>
      <c r="L53" s="226">
        <v>-319</v>
      </c>
      <c r="M53" s="226">
        <v>-167</v>
      </c>
      <c r="N53" s="226">
        <v>-90</v>
      </c>
      <c r="O53" s="234">
        <v>2</v>
      </c>
      <c r="P53" s="72"/>
      <c r="Q53" s="72"/>
      <c r="R53" s="72"/>
      <c r="S53" s="72"/>
      <c r="T53" s="72"/>
      <c r="U53" s="72"/>
    </row>
    <row r="54" spans="1:21" ht="24" customHeight="1" x14ac:dyDescent="0.15">
      <c r="A54" s="72"/>
      <c r="B54" s="197" t="s">
        <v>61</v>
      </c>
      <c r="C54" s="72"/>
      <c r="D54" s="72"/>
      <c r="E54" s="72"/>
      <c r="F54" s="72"/>
      <c r="G54" s="72"/>
      <c r="H54" s="72"/>
      <c r="I54" s="72"/>
      <c r="J54" s="72"/>
      <c r="K54" s="72"/>
      <c r="L54" s="72"/>
      <c r="M54" s="72"/>
      <c r="N54" s="72"/>
      <c r="O54" s="72"/>
      <c r="P54" s="72"/>
      <c r="Q54" s="72"/>
      <c r="R54" s="72"/>
      <c r="S54" s="72"/>
      <c r="T54" s="72"/>
      <c r="U54" s="72"/>
    </row>
    <row r="55" spans="1:21" ht="24" customHeight="1" x14ac:dyDescent="0.15">
      <c r="A55" s="72"/>
      <c r="B55" s="198" t="s">
        <v>7</v>
      </c>
      <c r="C55" s="203"/>
      <c r="D55" s="203"/>
      <c r="E55" s="203"/>
      <c r="F55" s="203"/>
      <c r="G55" s="203"/>
      <c r="H55" s="203"/>
      <c r="I55" s="203"/>
      <c r="J55" s="203"/>
      <c r="K55" s="219"/>
      <c r="L55" s="219"/>
      <c r="M55" s="219"/>
      <c r="N55" s="219"/>
      <c r="O55" s="235" t="s">
        <v>425</v>
      </c>
      <c r="P55" s="72"/>
      <c r="Q55" s="72"/>
      <c r="R55" s="72"/>
      <c r="S55" s="72"/>
      <c r="T55" s="72"/>
      <c r="U55" s="72"/>
    </row>
    <row r="56" spans="1:21" ht="31.5" customHeight="1" x14ac:dyDescent="0.15">
      <c r="A56" s="72"/>
      <c r="B56" s="199"/>
      <c r="C56" s="204"/>
      <c r="D56" s="204"/>
      <c r="E56" s="211"/>
      <c r="F56" s="211"/>
      <c r="G56" s="211"/>
      <c r="H56" s="211"/>
      <c r="I56" s="211"/>
      <c r="J56" s="214" t="s">
        <v>16</v>
      </c>
      <c r="K56" s="220" t="s">
        <v>426</v>
      </c>
      <c r="L56" s="227" t="s">
        <v>427</v>
      </c>
      <c r="M56" s="227" t="s">
        <v>428</v>
      </c>
      <c r="N56" s="227" t="s">
        <v>429</v>
      </c>
      <c r="O56" s="236" t="s">
        <v>430</v>
      </c>
      <c r="P56" s="72"/>
      <c r="Q56" s="72"/>
      <c r="R56" s="72"/>
      <c r="S56" s="72"/>
      <c r="T56" s="72"/>
      <c r="U56" s="72"/>
    </row>
    <row r="57" spans="1:21" ht="31.5" customHeight="1" x14ac:dyDescent="0.15">
      <c r="B57" s="1087" t="s">
        <v>49</v>
      </c>
      <c r="C57" s="1088"/>
      <c r="D57" s="1081" t="s">
        <v>63</v>
      </c>
      <c r="E57" s="1082"/>
      <c r="F57" s="1082"/>
      <c r="G57" s="1082"/>
      <c r="H57" s="1082"/>
      <c r="I57" s="1082"/>
      <c r="J57" s="1083"/>
      <c r="K57" s="221" t="s">
        <v>441</v>
      </c>
      <c r="L57" s="228" t="s">
        <v>441</v>
      </c>
      <c r="M57" s="228" t="s">
        <v>441</v>
      </c>
      <c r="N57" s="228" t="s">
        <v>441</v>
      </c>
      <c r="O57" s="237" t="s">
        <v>441</v>
      </c>
    </row>
    <row r="58" spans="1:21" ht="31.5" customHeight="1" x14ac:dyDescent="0.15">
      <c r="B58" s="1089"/>
      <c r="C58" s="1090"/>
      <c r="D58" s="1084" t="s">
        <v>65</v>
      </c>
      <c r="E58" s="1085"/>
      <c r="F58" s="1085"/>
      <c r="G58" s="1085"/>
      <c r="H58" s="1085"/>
      <c r="I58" s="1085"/>
      <c r="J58" s="1086"/>
      <c r="K58" s="222" t="s">
        <v>441</v>
      </c>
      <c r="L58" s="229" t="s">
        <v>441</v>
      </c>
      <c r="M58" s="229" t="s">
        <v>441</v>
      </c>
      <c r="N58" s="229" t="s">
        <v>441</v>
      </c>
      <c r="O58" s="238" t="s">
        <v>441</v>
      </c>
    </row>
    <row r="59" spans="1:21" ht="24" customHeight="1" x14ac:dyDescent="0.15">
      <c r="B59" s="200"/>
      <c r="C59" s="200"/>
      <c r="D59" s="209" t="s">
        <v>46</v>
      </c>
      <c r="E59" s="212"/>
      <c r="F59" s="212"/>
      <c r="G59" s="212"/>
      <c r="H59" s="212"/>
      <c r="I59" s="212"/>
      <c r="J59" s="212"/>
      <c r="K59" s="212"/>
      <c r="L59" s="212"/>
      <c r="M59" s="212"/>
      <c r="N59" s="212"/>
      <c r="O59" s="212"/>
    </row>
    <row r="60" spans="1:21" ht="24" customHeight="1" x14ac:dyDescent="0.15">
      <c r="B60" s="201"/>
      <c r="C60" s="201"/>
      <c r="D60" s="209" t="s">
        <v>40</v>
      </c>
      <c r="E60" s="212"/>
      <c r="F60" s="212"/>
      <c r="G60" s="212"/>
      <c r="H60" s="212"/>
      <c r="I60" s="212"/>
      <c r="J60" s="212"/>
      <c r="K60" s="212"/>
      <c r="L60" s="212"/>
      <c r="M60" s="212"/>
      <c r="N60" s="212"/>
      <c r="O60" s="212"/>
    </row>
    <row r="61" spans="1:21" ht="24" customHeight="1" x14ac:dyDescent="0.15">
      <c r="A61" s="72"/>
      <c r="B61" s="197"/>
      <c r="C61" s="72"/>
      <c r="D61" s="72"/>
      <c r="E61" s="72"/>
      <c r="F61" s="72"/>
      <c r="G61" s="72"/>
      <c r="H61" s="72"/>
      <c r="I61" s="72"/>
      <c r="J61" s="72"/>
      <c r="K61" s="72"/>
      <c r="L61" s="72"/>
      <c r="M61" s="72"/>
      <c r="N61" s="72"/>
      <c r="O61" s="72"/>
      <c r="P61" s="72"/>
      <c r="Q61" s="72"/>
      <c r="R61" s="72"/>
      <c r="S61" s="72"/>
      <c r="T61" s="72"/>
      <c r="U61" s="72"/>
    </row>
    <row r="62" spans="1:21" ht="24" customHeight="1" x14ac:dyDescent="0.15">
      <c r="A62" s="72"/>
      <c r="B62" s="197"/>
      <c r="C62" s="72"/>
      <c r="D62" s="72"/>
      <c r="E62" s="72"/>
      <c r="F62" s="72"/>
      <c r="G62" s="72"/>
      <c r="H62" s="72"/>
      <c r="I62" s="72"/>
      <c r="J62" s="72"/>
      <c r="K62" s="72"/>
      <c r="L62" s="72"/>
      <c r="M62" s="72"/>
      <c r="N62" s="72"/>
      <c r="O62" s="72"/>
      <c r="P62" s="72"/>
      <c r="Q62" s="72"/>
      <c r="R62" s="72"/>
      <c r="S62" s="72"/>
      <c r="T62" s="72"/>
      <c r="U62" s="72"/>
    </row>
  </sheetData>
  <sheetProtection algorithmName="SHA-512" hashValue="Nw5oPFCbABgN777nC4JDRpszPleoXKbmzg8HQhnwAFb+wcZ4XV7ysHJqlIv0Uq3JoI5Zem9HnG8ahGs0O8JozA==" saltValue="/3CKlqt7GWPdhhJSCn+uHA=="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33" customWidth="1"/>
    <col min="2" max="3" width="12.625" style="33" customWidth="1"/>
    <col min="4" max="4" width="11.625" style="33" customWidth="1"/>
    <col min="5" max="8" width="10.375" style="33" customWidth="1"/>
    <col min="9" max="13" width="16.375" style="33" customWidth="1"/>
    <col min="14" max="19" width="12.625" style="33" customWidth="1"/>
    <col min="20" max="20" width="0" style="33" hidden="1" customWidth="1"/>
    <col min="21" max="16384" width="0" style="3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30" t="s">
        <v>22</v>
      </c>
    </row>
    <row r="40" spans="2:13" ht="27.75" customHeight="1" x14ac:dyDescent="0.15">
      <c r="B40" s="196" t="s">
        <v>26</v>
      </c>
      <c r="C40" s="202"/>
      <c r="D40" s="202"/>
      <c r="E40" s="210"/>
      <c r="F40" s="210"/>
      <c r="G40" s="210"/>
      <c r="H40" s="213" t="s">
        <v>16</v>
      </c>
      <c r="I40" s="215" t="s">
        <v>323</v>
      </c>
      <c r="J40" s="223" t="s">
        <v>420</v>
      </c>
      <c r="K40" s="223" t="s">
        <v>421</v>
      </c>
      <c r="L40" s="223" t="s">
        <v>422</v>
      </c>
      <c r="M40" s="250" t="s">
        <v>423</v>
      </c>
    </row>
    <row r="41" spans="2:13" ht="27.75" customHeight="1" x14ac:dyDescent="0.15">
      <c r="B41" s="1091" t="s">
        <v>35</v>
      </c>
      <c r="C41" s="1092"/>
      <c r="D41" s="205"/>
      <c r="E41" s="1116" t="s">
        <v>66</v>
      </c>
      <c r="F41" s="1116"/>
      <c r="G41" s="1116"/>
      <c r="H41" s="1117"/>
      <c r="I41" s="243">
        <v>8574</v>
      </c>
      <c r="J41" s="247">
        <v>9041</v>
      </c>
      <c r="K41" s="247">
        <v>9827</v>
      </c>
      <c r="L41" s="247">
        <v>10454</v>
      </c>
      <c r="M41" s="251">
        <v>10236</v>
      </c>
    </row>
    <row r="42" spans="2:13" ht="27.75" customHeight="1" x14ac:dyDescent="0.15">
      <c r="B42" s="1093"/>
      <c r="C42" s="1094"/>
      <c r="D42" s="206"/>
      <c r="E42" s="1107" t="s">
        <v>73</v>
      </c>
      <c r="F42" s="1107"/>
      <c r="G42" s="1107"/>
      <c r="H42" s="1108"/>
      <c r="I42" s="244" t="s">
        <v>185</v>
      </c>
      <c r="J42" s="248" t="s">
        <v>185</v>
      </c>
      <c r="K42" s="248" t="s">
        <v>185</v>
      </c>
      <c r="L42" s="248" t="s">
        <v>185</v>
      </c>
      <c r="M42" s="252" t="s">
        <v>185</v>
      </c>
    </row>
    <row r="43" spans="2:13" ht="27.75" customHeight="1" x14ac:dyDescent="0.15">
      <c r="B43" s="1093"/>
      <c r="C43" s="1094"/>
      <c r="D43" s="206"/>
      <c r="E43" s="1107" t="s">
        <v>74</v>
      </c>
      <c r="F43" s="1107"/>
      <c r="G43" s="1107"/>
      <c r="H43" s="1108"/>
      <c r="I43" s="244">
        <v>6524</v>
      </c>
      <c r="J43" s="248">
        <v>6947</v>
      </c>
      <c r="K43" s="248">
        <v>6171</v>
      </c>
      <c r="L43" s="248">
        <v>5354</v>
      </c>
      <c r="M43" s="252">
        <v>4055</v>
      </c>
    </row>
    <row r="44" spans="2:13" ht="27.75" customHeight="1" x14ac:dyDescent="0.15">
      <c r="B44" s="1093"/>
      <c r="C44" s="1094"/>
      <c r="D44" s="206"/>
      <c r="E44" s="1107" t="s">
        <v>76</v>
      </c>
      <c r="F44" s="1107"/>
      <c r="G44" s="1107"/>
      <c r="H44" s="1108"/>
      <c r="I44" s="244">
        <v>459</v>
      </c>
      <c r="J44" s="248">
        <v>747</v>
      </c>
      <c r="K44" s="248">
        <v>888</v>
      </c>
      <c r="L44" s="248">
        <v>1041</v>
      </c>
      <c r="M44" s="252">
        <v>1159</v>
      </c>
    </row>
    <row r="45" spans="2:13" ht="27.75" customHeight="1" x14ac:dyDescent="0.15">
      <c r="B45" s="1093"/>
      <c r="C45" s="1094"/>
      <c r="D45" s="206"/>
      <c r="E45" s="1107" t="s">
        <v>78</v>
      </c>
      <c r="F45" s="1107"/>
      <c r="G45" s="1107"/>
      <c r="H45" s="1108"/>
      <c r="I45" s="244" t="s">
        <v>185</v>
      </c>
      <c r="J45" s="248" t="s">
        <v>185</v>
      </c>
      <c r="K45" s="248" t="s">
        <v>185</v>
      </c>
      <c r="L45" s="248" t="s">
        <v>185</v>
      </c>
      <c r="M45" s="252" t="s">
        <v>185</v>
      </c>
    </row>
    <row r="46" spans="2:13" ht="27.75" customHeight="1" x14ac:dyDescent="0.15">
      <c r="B46" s="1093"/>
      <c r="C46" s="1094"/>
      <c r="D46" s="207"/>
      <c r="E46" s="1107" t="s">
        <v>77</v>
      </c>
      <c r="F46" s="1107"/>
      <c r="G46" s="1107"/>
      <c r="H46" s="1108"/>
      <c r="I46" s="244" t="s">
        <v>185</v>
      </c>
      <c r="J46" s="248" t="s">
        <v>185</v>
      </c>
      <c r="K46" s="248" t="s">
        <v>185</v>
      </c>
      <c r="L46" s="248" t="s">
        <v>185</v>
      </c>
      <c r="M46" s="252" t="s">
        <v>185</v>
      </c>
    </row>
    <row r="47" spans="2:13" ht="27.75" customHeight="1" x14ac:dyDescent="0.15">
      <c r="B47" s="1093"/>
      <c r="C47" s="1094"/>
      <c r="D47" s="240"/>
      <c r="E47" s="1113" t="s">
        <v>80</v>
      </c>
      <c r="F47" s="1114"/>
      <c r="G47" s="1114"/>
      <c r="H47" s="1115"/>
      <c r="I47" s="244" t="s">
        <v>185</v>
      </c>
      <c r="J47" s="248" t="s">
        <v>185</v>
      </c>
      <c r="K47" s="248" t="s">
        <v>185</v>
      </c>
      <c r="L47" s="248" t="s">
        <v>185</v>
      </c>
      <c r="M47" s="252" t="s">
        <v>185</v>
      </c>
    </row>
    <row r="48" spans="2:13" ht="27.75" customHeight="1" x14ac:dyDescent="0.15">
      <c r="B48" s="1093"/>
      <c r="C48" s="1094"/>
      <c r="D48" s="206"/>
      <c r="E48" s="1107" t="s">
        <v>83</v>
      </c>
      <c r="F48" s="1107"/>
      <c r="G48" s="1107"/>
      <c r="H48" s="1108"/>
      <c r="I48" s="244" t="s">
        <v>185</v>
      </c>
      <c r="J48" s="248" t="s">
        <v>185</v>
      </c>
      <c r="K48" s="248" t="s">
        <v>185</v>
      </c>
      <c r="L48" s="248" t="s">
        <v>185</v>
      </c>
      <c r="M48" s="252" t="s">
        <v>185</v>
      </c>
    </row>
    <row r="49" spans="2:13" ht="27.75" customHeight="1" x14ac:dyDescent="0.15">
      <c r="B49" s="1095"/>
      <c r="C49" s="1096"/>
      <c r="D49" s="206"/>
      <c r="E49" s="1107" t="s">
        <v>88</v>
      </c>
      <c r="F49" s="1107"/>
      <c r="G49" s="1107"/>
      <c r="H49" s="1108"/>
      <c r="I49" s="244" t="s">
        <v>185</v>
      </c>
      <c r="J49" s="248" t="s">
        <v>185</v>
      </c>
      <c r="K49" s="248" t="s">
        <v>185</v>
      </c>
      <c r="L49" s="248" t="s">
        <v>185</v>
      </c>
      <c r="M49" s="252" t="s">
        <v>185</v>
      </c>
    </row>
    <row r="50" spans="2:13" ht="27.75" customHeight="1" x14ac:dyDescent="0.15">
      <c r="B50" s="1111" t="s">
        <v>90</v>
      </c>
      <c r="C50" s="1112"/>
      <c r="D50" s="241"/>
      <c r="E50" s="1107" t="s">
        <v>93</v>
      </c>
      <c r="F50" s="1107"/>
      <c r="G50" s="1107"/>
      <c r="H50" s="1108"/>
      <c r="I50" s="244">
        <v>4917</v>
      </c>
      <c r="J50" s="248">
        <v>5202</v>
      </c>
      <c r="K50" s="248">
        <v>5926</v>
      </c>
      <c r="L50" s="248">
        <v>6081</v>
      </c>
      <c r="M50" s="252">
        <v>6605</v>
      </c>
    </row>
    <row r="51" spans="2:13" ht="27.75" customHeight="1" x14ac:dyDescent="0.15">
      <c r="B51" s="1093"/>
      <c r="C51" s="1094"/>
      <c r="D51" s="206"/>
      <c r="E51" s="1107" t="s">
        <v>97</v>
      </c>
      <c r="F51" s="1107"/>
      <c r="G51" s="1107"/>
      <c r="H51" s="1108"/>
      <c r="I51" s="244">
        <v>6363</v>
      </c>
      <c r="J51" s="248">
        <v>5681</v>
      </c>
      <c r="K51" s="248">
        <v>4966</v>
      </c>
      <c r="L51" s="248">
        <v>5021</v>
      </c>
      <c r="M51" s="252">
        <v>4422</v>
      </c>
    </row>
    <row r="52" spans="2:13" ht="27.75" customHeight="1" x14ac:dyDescent="0.15">
      <c r="B52" s="1095"/>
      <c r="C52" s="1096"/>
      <c r="D52" s="206"/>
      <c r="E52" s="1107" t="s">
        <v>43</v>
      </c>
      <c r="F52" s="1107"/>
      <c r="G52" s="1107"/>
      <c r="H52" s="1108"/>
      <c r="I52" s="244">
        <v>7942</v>
      </c>
      <c r="J52" s="248">
        <v>7565</v>
      </c>
      <c r="K52" s="248">
        <v>7114</v>
      </c>
      <c r="L52" s="248">
        <v>6700</v>
      </c>
      <c r="M52" s="252">
        <v>6381</v>
      </c>
    </row>
    <row r="53" spans="2:13" ht="27.75" customHeight="1" x14ac:dyDescent="0.15">
      <c r="B53" s="1101" t="s">
        <v>53</v>
      </c>
      <c r="C53" s="1102"/>
      <c r="D53" s="208"/>
      <c r="E53" s="1109" t="s">
        <v>99</v>
      </c>
      <c r="F53" s="1109"/>
      <c r="G53" s="1109"/>
      <c r="H53" s="1110"/>
      <c r="I53" s="245">
        <v>-3664</v>
      </c>
      <c r="J53" s="249">
        <v>-1712</v>
      </c>
      <c r="K53" s="249">
        <v>-1120</v>
      </c>
      <c r="L53" s="249">
        <v>-953</v>
      </c>
      <c r="M53" s="253">
        <v>-1958</v>
      </c>
    </row>
    <row r="54" spans="2:13" ht="27.75" customHeight="1" x14ac:dyDescent="0.15">
      <c r="B54" s="239" t="s">
        <v>0</v>
      </c>
      <c r="C54" s="179"/>
      <c r="D54" s="179"/>
      <c r="E54" s="242"/>
      <c r="F54" s="242"/>
      <c r="G54" s="242"/>
      <c r="H54" s="242"/>
      <c r="I54" s="246"/>
      <c r="J54" s="246"/>
      <c r="K54" s="246"/>
      <c r="L54" s="246"/>
      <c r="M54" s="246"/>
    </row>
    <row r="55" spans="2:13" x14ac:dyDescent="0.15"/>
  </sheetData>
  <sheetProtection algorithmName="SHA-512" hashValue="V+STYtDefH9ITbq+LrL4j9Os3OOg7mzLsK/bn1uxMZCmVPg4M6hw+dvLrIbo464K4G+73ZGU1/4UhjEQPdpGIg==" saltValue="+a1OjsSEakZqCDT3YWYEd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33" customWidth="1"/>
    <col min="2" max="2" width="16.375" style="33" customWidth="1"/>
    <col min="3" max="5" width="26.25" style="33" customWidth="1"/>
    <col min="6" max="8" width="24.25" style="33" customWidth="1"/>
    <col min="9" max="14" width="26" style="33" customWidth="1"/>
    <col min="15" max="15" width="6.125" style="33" customWidth="1"/>
    <col min="16" max="16" width="9" style="33" hidden="1" customWidth="1"/>
    <col min="17" max="20" width="0" style="33" hidden="1" customWidth="1"/>
    <col min="21" max="21" width="9" style="33" hidden="1" customWidth="1"/>
    <col min="22" max="22" width="0" style="33" hidden="1" customWidth="1"/>
    <col min="23" max="23" width="9" style="33" hidden="1" customWidth="1"/>
    <col min="24" max="24" width="0" style="33" hidden="1" customWidth="1"/>
    <col min="25" max="16384" width="0" style="33"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72"/>
      <c r="C53" s="72"/>
      <c r="D53" s="72"/>
      <c r="E53" s="72"/>
      <c r="F53" s="72"/>
      <c r="G53" s="72"/>
      <c r="H53" s="269" t="s">
        <v>94</v>
      </c>
    </row>
    <row r="54" spans="2:8" ht="29.25" customHeight="1" x14ac:dyDescent="0.2">
      <c r="B54" s="254" t="s">
        <v>8</v>
      </c>
      <c r="C54" s="260"/>
      <c r="D54" s="260"/>
      <c r="E54" s="261" t="s">
        <v>16</v>
      </c>
      <c r="F54" s="262" t="s">
        <v>421</v>
      </c>
      <c r="G54" s="262" t="s">
        <v>422</v>
      </c>
      <c r="H54" s="270" t="s">
        <v>423</v>
      </c>
    </row>
    <row r="55" spans="2:8" ht="52.5" customHeight="1" x14ac:dyDescent="0.15">
      <c r="B55" s="255"/>
      <c r="C55" s="1126" t="s">
        <v>102</v>
      </c>
      <c r="D55" s="1126"/>
      <c r="E55" s="1127"/>
      <c r="F55" s="263">
        <v>1668</v>
      </c>
      <c r="G55" s="263">
        <v>1958</v>
      </c>
      <c r="H55" s="271">
        <v>1681</v>
      </c>
    </row>
    <row r="56" spans="2:8" ht="52.5" customHeight="1" x14ac:dyDescent="0.15">
      <c r="B56" s="256"/>
      <c r="C56" s="1128" t="s">
        <v>105</v>
      </c>
      <c r="D56" s="1128"/>
      <c r="E56" s="1129"/>
      <c r="F56" s="264">
        <v>4</v>
      </c>
      <c r="G56" s="264">
        <v>4</v>
      </c>
      <c r="H56" s="272">
        <v>4</v>
      </c>
    </row>
    <row r="57" spans="2:8" ht="53.25" customHeight="1" x14ac:dyDescent="0.15">
      <c r="B57" s="256"/>
      <c r="C57" s="1130" t="s">
        <v>70</v>
      </c>
      <c r="D57" s="1130"/>
      <c r="E57" s="1131"/>
      <c r="F57" s="265">
        <v>3242</v>
      </c>
      <c r="G57" s="265">
        <v>3140</v>
      </c>
      <c r="H57" s="273">
        <v>3891</v>
      </c>
    </row>
    <row r="58" spans="2:8" ht="45.75" customHeight="1" x14ac:dyDescent="0.15">
      <c r="B58" s="257"/>
      <c r="C58" s="1118" t="s">
        <v>436</v>
      </c>
      <c r="D58" s="1119"/>
      <c r="E58" s="1120"/>
      <c r="F58" s="266">
        <v>1475</v>
      </c>
      <c r="G58" s="266">
        <v>1390</v>
      </c>
      <c r="H58" s="274">
        <v>1725</v>
      </c>
    </row>
    <row r="59" spans="2:8" ht="45.75" customHeight="1" x14ac:dyDescent="0.15">
      <c r="B59" s="257"/>
      <c r="C59" s="1118" t="s">
        <v>437</v>
      </c>
      <c r="D59" s="1119"/>
      <c r="E59" s="1120"/>
      <c r="F59" s="266">
        <v>956</v>
      </c>
      <c r="G59" s="266">
        <v>956</v>
      </c>
      <c r="H59" s="274">
        <v>945</v>
      </c>
    </row>
    <row r="60" spans="2:8" ht="45.75" customHeight="1" x14ac:dyDescent="0.15">
      <c r="B60" s="257"/>
      <c r="C60" s="1118" t="s">
        <v>438</v>
      </c>
      <c r="D60" s="1119"/>
      <c r="E60" s="1120"/>
      <c r="F60" s="266">
        <v>373</v>
      </c>
      <c r="G60" s="266">
        <v>374</v>
      </c>
      <c r="H60" s="274">
        <v>752</v>
      </c>
    </row>
    <row r="61" spans="2:8" ht="45.75" customHeight="1" x14ac:dyDescent="0.15">
      <c r="B61" s="257"/>
      <c r="C61" s="1118" t="s">
        <v>439</v>
      </c>
      <c r="D61" s="1119"/>
      <c r="E61" s="1120"/>
      <c r="F61" s="266">
        <v>209</v>
      </c>
      <c r="G61" s="266">
        <v>209</v>
      </c>
      <c r="H61" s="274">
        <v>209</v>
      </c>
    </row>
    <row r="62" spans="2:8" ht="45.75" customHeight="1" x14ac:dyDescent="0.15">
      <c r="B62" s="258"/>
      <c r="C62" s="1121" t="s">
        <v>440</v>
      </c>
      <c r="D62" s="1122"/>
      <c r="E62" s="1123"/>
      <c r="F62" s="267">
        <v>170</v>
      </c>
      <c r="G62" s="267">
        <v>170</v>
      </c>
      <c r="H62" s="275">
        <v>170</v>
      </c>
    </row>
    <row r="63" spans="2:8" ht="52.5" customHeight="1" x14ac:dyDescent="0.15">
      <c r="B63" s="259"/>
      <c r="C63" s="1124" t="s">
        <v>107</v>
      </c>
      <c r="D63" s="1124"/>
      <c r="E63" s="1125"/>
      <c r="F63" s="268">
        <v>4914</v>
      </c>
      <c r="G63" s="268">
        <v>5102</v>
      </c>
      <c r="H63" s="276">
        <v>5576</v>
      </c>
    </row>
    <row r="64" spans="2:8" x14ac:dyDescent="0.15"/>
  </sheetData>
  <sheetProtection algorithmName="SHA-512" hashValue="xegBInNY/G+VlJAX8Vzau1f0xtII8L80MCeHdP5TlwKxyz6eGrwmQUlma8aIB/lCWevvVlR+kF4ck3nfMvC+tQ==" saltValue="ePlD7Pkba+SqNskIzdze/A=="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AAB2C-DCAF-41AE-B131-0C9E3D00C9CE}">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18" customWidth="1"/>
    <col min="2" max="107" width="2.5" style="318" customWidth="1"/>
    <col min="108" max="108" width="6.125" style="326" customWidth="1"/>
    <col min="109" max="109" width="5.875" style="325" customWidth="1"/>
    <col min="110" max="16384" width="8.625" style="318" hidden="1"/>
  </cols>
  <sheetData>
    <row r="1" spans="1:109" ht="42.75" customHeight="1" x14ac:dyDescent="0.15">
      <c r="A1" s="316"/>
      <c r="B1" s="317"/>
      <c r="DD1" s="318"/>
      <c r="DE1" s="318"/>
    </row>
    <row r="2" spans="1:109" ht="25.5" customHeight="1" x14ac:dyDescent="0.15">
      <c r="A2" s="319"/>
      <c r="C2" s="319"/>
      <c r="O2" s="319"/>
      <c r="P2" s="319"/>
      <c r="Q2" s="319"/>
      <c r="R2" s="319"/>
      <c r="S2" s="319"/>
      <c r="T2" s="319"/>
      <c r="U2" s="319"/>
      <c r="V2" s="319"/>
      <c r="W2" s="319"/>
      <c r="X2" s="319"/>
      <c r="Y2" s="319"/>
      <c r="Z2" s="319"/>
      <c r="AA2" s="319"/>
      <c r="AB2" s="319"/>
      <c r="AC2" s="319"/>
      <c r="AD2" s="319"/>
      <c r="AE2" s="319"/>
      <c r="AF2" s="319"/>
      <c r="AG2" s="319"/>
      <c r="AH2" s="319"/>
      <c r="AI2" s="319"/>
      <c r="AU2" s="319"/>
      <c r="BG2" s="319"/>
      <c r="BS2" s="319"/>
      <c r="CE2" s="319"/>
      <c r="CQ2" s="319"/>
      <c r="DD2" s="318"/>
      <c r="DE2" s="318"/>
    </row>
    <row r="3" spans="1:109" ht="25.5" customHeight="1" x14ac:dyDescent="0.15">
      <c r="A3" s="319"/>
      <c r="C3" s="319"/>
      <c r="O3" s="319"/>
      <c r="P3" s="319"/>
      <c r="Q3" s="319"/>
      <c r="R3" s="319"/>
      <c r="S3" s="319"/>
      <c r="T3" s="319"/>
      <c r="U3" s="319"/>
      <c r="V3" s="319"/>
      <c r="W3" s="319"/>
      <c r="X3" s="319"/>
      <c r="Y3" s="319"/>
      <c r="Z3" s="319"/>
      <c r="AA3" s="319"/>
      <c r="AB3" s="319"/>
      <c r="AC3" s="319"/>
      <c r="AD3" s="319"/>
      <c r="AE3" s="319"/>
      <c r="AF3" s="319"/>
      <c r="AG3" s="319"/>
      <c r="AH3" s="319"/>
      <c r="AI3" s="319"/>
      <c r="AU3" s="319"/>
      <c r="BG3" s="319"/>
      <c r="BS3" s="319"/>
      <c r="CE3" s="319"/>
      <c r="CQ3" s="319"/>
      <c r="DD3" s="318"/>
      <c r="DE3" s="318"/>
    </row>
    <row r="4" spans="1:109" s="320" customFormat="1" x14ac:dyDescent="0.15">
      <c r="A4" s="319"/>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c r="BA4" s="319"/>
      <c r="BB4" s="319"/>
      <c r="BC4" s="319"/>
      <c r="BD4" s="319"/>
      <c r="BE4" s="319"/>
      <c r="BF4" s="319"/>
      <c r="BG4" s="319"/>
      <c r="BH4" s="319"/>
      <c r="BI4" s="319"/>
      <c r="BJ4" s="319"/>
      <c r="BK4" s="319"/>
      <c r="BL4" s="319"/>
      <c r="BM4" s="319"/>
      <c r="BN4" s="319"/>
      <c r="BO4" s="319"/>
      <c r="BP4" s="319"/>
      <c r="BQ4" s="319"/>
      <c r="BR4" s="319"/>
      <c r="BS4" s="319"/>
      <c r="BT4" s="319"/>
      <c r="BU4" s="319"/>
      <c r="BV4" s="319"/>
      <c r="BW4" s="319"/>
      <c r="BX4" s="319"/>
      <c r="BY4" s="319"/>
      <c r="BZ4" s="319"/>
      <c r="CA4" s="319"/>
      <c r="CB4" s="319"/>
      <c r="CC4" s="319"/>
      <c r="CD4" s="319"/>
      <c r="CE4" s="319"/>
      <c r="CF4" s="319"/>
      <c r="CG4" s="319"/>
      <c r="CH4" s="319"/>
      <c r="CI4" s="319"/>
      <c r="CJ4" s="319"/>
      <c r="CK4" s="319"/>
      <c r="CL4" s="319"/>
      <c r="CM4" s="319"/>
      <c r="CN4" s="319"/>
      <c r="CO4" s="319"/>
      <c r="CP4" s="319"/>
      <c r="CQ4" s="319"/>
      <c r="CR4" s="319"/>
      <c r="CS4" s="319"/>
      <c r="CT4" s="319"/>
      <c r="CU4" s="319"/>
      <c r="CV4" s="319"/>
      <c r="CW4" s="319"/>
      <c r="CX4" s="319"/>
      <c r="CY4" s="319"/>
      <c r="CZ4" s="319"/>
      <c r="DA4" s="319"/>
      <c r="DB4" s="319"/>
      <c r="DC4" s="319"/>
      <c r="DD4" s="319"/>
      <c r="DE4" s="319"/>
    </row>
    <row r="5" spans="1:109" s="320" customFormat="1" x14ac:dyDescent="0.15">
      <c r="A5" s="319"/>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c r="AM5" s="319"/>
      <c r="AN5" s="319"/>
      <c r="AO5" s="319"/>
      <c r="AP5" s="319"/>
      <c r="AQ5" s="319"/>
      <c r="AR5" s="319"/>
      <c r="AS5" s="319"/>
      <c r="AT5" s="319"/>
      <c r="AU5" s="319"/>
      <c r="AV5" s="319"/>
      <c r="AW5" s="319"/>
      <c r="AX5" s="319"/>
      <c r="AY5" s="319"/>
      <c r="AZ5" s="319"/>
      <c r="BA5" s="319"/>
      <c r="BB5" s="319"/>
      <c r="BC5" s="319"/>
      <c r="BD5" s="319"/>
      <c r="BE5" s="319"/>
      <c r="BF5" s="319"/>
      <c r="BG5" s="319"/>
      <c r="BH5" s="319"/>
      <c r="BI5" s="319"/>
      <c r="BJ5" s="319"/>
      <c r="BK5" s="319"/>
      <c r="BL5" s="319"/>
      <c r="BM5" s="319"/>
      <c r="BN5" s="319"/>
      <c r="BO5" s="319"/>
      <c r="BP5" s="319"/>
      <c r="BQ5" s="319"/>
      <c r="BR5" s="319"/>
      <c r="BS5" s="319"/>
      <c r="BT5" s="319"/>
      <c r="BU5" s="319"/>
      <c r="BV5" s="319"/>
      <c r="BW5" s="319"/>
      <c r="BX5" s="319"/>
      <c r="BY5" s="319"/>
      <c r="BZ5" s="319"/>
      <c r="CA5" s="319"/>
      <c r="CB5" s="319"/>
      <c r="CC5" s="319"/>
      <c r="CD5" s="319"/>
      <c r="CE5" s="319"/>
      <c r="CF5" s="319"/>
      <c r="CG5" s="319"/>
      <c r="CH5" s="319"/>
      <c r="CI5" s="319"/>
      <c r="CJ5" s="319"/>
      <c r="CK5" s="319"/>
      <c r="CL5" s="319"/>
      <c r="CM5" s="319"/>
      <c r="CN5" s="319"/>
      <c r="CO5" s="319"/>
      <c r="CP5" s="319"/>
      <c r="CQ5" s="319"/>
      <c r="CR5" s="319"/>
      <c r="CS5" s="319"/>
      <c r="CT5" s="319"/>
      <c r="CU5" s="319"/>
      <c r="CV5" s="319"/>
      <c r="CW5" s="319"/>
      <c r="CX5" s="319"/>
      <c r="CY5" s="319"/>
      <c r="CZ5" s="319"/>
      <c r="DA5" s="319"/>
      <c r="DB5" s="319"/>
      <c r="DC5" s="319"/>
      <c r="DD5" s="319"/>
      <c r="DE5" s="319"/>
    </row>
    <row r="6" spans="1:109" s="320" customFormat="1" x14ac:dyDescent="0.15">
      <c r="A6" s="319"/>
      <c r="B6" s="319"/>
      <c r="C6" s="319"/>
      <c r="D6" s="319"/>
      <c r="E6" s="319"/>
      <c r="F6" s="319"/>
      <c r="G6" s="319"/>
      <c r="H6" s="319"/>
      <c r="I6" s="319"/>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19"/>
      <c r="AN6" s="319"/>
      <c r="AO6" s="319"/>
      <c r="AP6" s="319"/>
      <c r="AQ6" s="319"/>
      <c r="AR6" s="319"/>
      <c r="AS6" s="319"/>
      <c r="AT6" s="319"/>
      <c r="AU6" s="319"/>
      <c r="AV6" s="319"/>
      <c r="AW6" s="319"/>
      <c r="AX6" s="319"/>
      <c r="AY6" s="319"/>
      <c r="AZ6" s="319"/>
      <c r="BA6" s="319"/>
      <c r="BB6" s="319"/>
      <c r="BC6" s="319"/>
      <c r="BD6" s="319"/>
      <c r="BE6" s="319"/>
      <c r="BF6" s="319"/>
      <c r="BG6" s="319"/>
      <c r="BH6" s="319"/>
      <c r="BI6" s="319"/>
      <c r="BJ6" s="319"/>
      <c r="BK6" s="319"/>
      <c r="BL6" s="319"/>
      <c r="BM6" s="319"/>
      <c r="BN6" s="319"/>
      <c r="BO6" s="319"/>
      <c r="BP6" s="319"/>
      <c r="BQ6" s="319"/>
      <c r="BR6" s="319"/>
      <c r="BS6" s="319"/>
      <c r="BT6" s="319"/>
      <c r="BU6" s="319"/>
      <c r="BV6" s="319"/>
      <c r="BW6" s="319"/>
      <c r="BX6" s="319"/>
      <c r="BY6" s="319"/>
      <c r="BZ6" s="319"/>
      <c r="CA6" s="319"/>
      <c r="CB6" s="319"/>
      <c r="CC6" s="319"/>
      <c r="CD6" s="319"/>
      <c r="CE6" s="319"/>
      <c r="CF6" s="319"/>
      <c r="CG6" s="319"/>
      <c r="CH6" s="319"/>
      <c r="CI6" s="319"/>
      <c r="CJ6" s="319"/>
      <c r="CK6" s="319"/>
      <c r="CL6" s="319"/>
      <c r="CM6" s="319"/>
      <c r="CN6" s="319"/>
      <c r="CO6" s="319"/>
      <c r="CP6" s="319"/>
      <c r="CQ6" s="319"/>
      <c r="CR6" s="319"/>
      <c r="CS6" s="319"/>
      <c r="CT6" s="319"/>
      <c r="CU6" s="319"/>
      <c r="CV6" s="319"/>
      <c r="CW6" s="319"/>
      <c r="CX6" s="319"/>
      <c r="CY6" s="319"/>
      <c r="CZ6" s="319"/>
      <c r="DA6" s="319"/>
      <c r="DB6" s="319"/>
      <c r="DC6" s="319"/>
      <c r="DD6" s="319"/>
      <c r="DE6" s="319"/>
    </row>
    <row r="7" spans="1:109" s="320" customFormat="1" x14ac:dyDescent="0.15">
      <c r="A7" s="319"/>
      <c r="B7" s="319"/>
      <c r="C7" s="319"/>
      <c r="D7" s="319"/>
      <c r="E7" s="319"/>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9"/>
      <c r="AL7" s="319"/>
      <c r="AM7" s="319"/>
      <c r="AN7" s="319"/>
      <c r="AO7" s="319"/>
      <c r="AP7" s="319"/>
      <c r="AQ7" s="319"/>
      <c r="AR7" s="319"/>
      <c r="AS7" s="319"/>
      <c r="AT7" s="319"/>
      <c r="AU7" s="319"/>
      <c r="AV7" s="319"/>
      <c r="AW7" s="319"/>
      <c r="AX7" s="319"/>
      <c r="AY7" s="319"/>
      <c r="AZ7" s="319"/>
      <c r="BA7" s="319"/>
      <c r="BB7" s="319"/>
      <c r="BC7" s="319"/>
      <c r="BD7" s="319"/>
      <c r="BE7" s="319"/>
      <c r="BF7" s="319"/>
      <c r="BG7" s="319"/>
      <c r="BH7" s="319"/>
      <c r="BI7" s="319"/>
      <c r="BJ7" s="319"/>
      <c r="BK7" s="319"/>
      <c r="BL7" s="319"/>
      <c r="BM7" s="319"/>
      <c r="BN7" s="319"/>
      <c r="BO7" s="319"/>
      <c r="BP7" s="319"/>
      <c r="BQ7" s="319"/>
      <c r="BR7" s="319"/>
      <c r="BS7" s="319"/>
      <c r="BT7" s="319"/>
      <c r="BU7" s="319"/>
      <c r="BV7" s="319"/>
      <c r="BW7" s="319"/>
      <c r="BX7" s="319"/>
      <c r="BY7" s="319"/>
      <c r="BZ7" s="319"/>
      <c r="CA7" s="319"/>
      <c r="CB7" s="319"/>
      <c r="CC7" s="319"/>
      <c r="CD7" s="319"/>
      <c r="CE7" s="319"/>
      <c r="CF7" s="319"/>
      <c r="CG7" s="319"/>
      <c r="CH7" s="319"/>
      <c r="CI7" s="319"/>
      <c r="CJ7" s="319"/>
      <c r="CK7" s="319"/>
      <c r="CL7" s="319"/>
      <c r="CM7" s="319"/>
      <c r="CN7" s="319"/>
      <c r="CO7" s="319"/>
      <c r="CP7" s="319"/>
      <c r="CQ7" s="319"/>
      <c r="CR7" s="319"/>
      <c r="CS7" s="319"/>
      <c r="CT7" s="319"/>
      <c r="CU7" s="319"/>
      <c r="CV7" s="319"/>
      <c r="CW7" s="319"/>
      <c r="CX7" s="319"/>
      <c r="CY7" s="319"/>
      <c r="CZ7" s="319"/>
      <c r="DA7" s="319"/>
      <c r="DB7" s="319"/>
      <c r="DC7" s="319"/>
      <c r="DD7" s="319"/>
      <c r="DE7" s="319"/>
    </row>
    <row r="8" spans="1:109" s="320" customFormat="1" x14ac:dyDescent="0.15">
      <c r="A8" s="319"/>
      <c r="B8" s="319"/>
      <c r="C8" s="319"/>
      <c r="D8" s="319"/>
      <c r="E8" s="319"/>
      <c r="F8" s="319"/>
      <c r="G8" s="319"/>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c r="AL8" s="319"/>
      <c r="AM8" s="319"/>
      <c r="AN8" s="319"/>
      <c r="AO8" s="319"/>
      <c r="AP8" s="319"/>
      <c r="AQ8" s="319"/>
      <c r="AR8" s="319"/>
      <c r="AS8" s="319"/>
      <c r="AT8" s="319"/>
      <c r="AU8" s="319"/>
      <c r="AV8" s="319"/>
      <c r="AW8" s="319"/>
      <c r="AX8" s="319"/>
      <c r="AY8" s="319"/>
      <c r="AZ8" s="319"/>
      <c r="BA8" s="319"/>
      <c r="BB8" s="319"/>
      <c r="BC8" s="319"/>
      <c r="BD8" s="319"/>
      <c r="BE8" s="319"/>
      <c r="BF8" s="319"/>
      <c r="BG8" s="319"/>
      <c r="BH8" s="319"/>
      <c r="BI8" s="319"/>
      <c r="BJ8" s="319"/>
      <c r="BK8" s="319"/>
      <c r="BL8" s="319"/>
      <c r="BM8" s="319"/>
      <c r="BN8" s="319"/>
      <c r="BO8" s="319"/>
      <c r="BP8" s="319"/>
      <c r="BQ8" s="319"/>
      <c r="BR8" s="319"/>
      <c r="BS8" s="319"/>
      <c r="BT8" s="319"/>
      <c r="BU8" s="319"/>
      <c r="BV8" s="319"/>
      <c r="BW8" s="319"/>
      <c r="BX8" s="319"/>
      <c r="BY8" s="319"/>
      <c r="BZ8" s="319"/>
      <c r="CA8" s="319"/>
      <c r="CB8" s="319"/>
      <c r="CC8" s="319"/>
      <c r="CD8" s="319"/>
      <c r="CE8" s="319"/>
      <c r="CF8" s="319"/>
      <c r="CG8" s="319"/>
      <c r="CH8" s="319"/>
      <c r="CI8" s="319"/>
      <c r="CJ8" s="319"/>
      <c r="CK8" s="319"/>
      <c r="CL8" s="319"/>
      <c r="CM8" s="319"/>
      <c r="CN8" s="319"/>
      <c r="CO8" s="319"/>
      <c r="CP8" s="319"/>
      <c r="CQ8" s="319"/>
      <c r="CR8" s="319"/>
      <c r="CS8" s="319"/>
      <c r="CT8" s="319"/>
      <c r="CU8" s="319"/>
      <c r="CV8" s="319"/>
      <c r="CW8" s="319"/>
      <c r="CX8" s="319"/>
      <c r="CY8" s="319"/>
      <c r="CZ8" s="319"/>
      <c r="DA8" s="319"/>
      <c r="DB8" s="319"/>
      <c r="DC8" s="319"/>
      <c r="DD8" s="319"/>
      <c r="DE8" s="319"/>
    </row>
    <row r="9" spans="1:109" s="320" customFormat="1" x14ac:dyDescent="0.15">
      <c r="A9" s="319"/>
      <c r="B9" s="319"/>
      <c r="C9" s="319"/>
      <c r="D9" s="319"/>
      <c r="E9" s="319"/>
      <c r="F9" s="319"/>
      <c r="G9" s="319"/>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319"/>
      <c r="AX9" s="319"/>
      <c r="AY9" s="319"/>
      <c r="AZ9" s="319"/>
      <c r="BA9" s="319"/>
      <c r="BB9" s="319"/>
      <c r="BC9" s="319"/>
      <c r="BD9" s="319"/>
      <c r="BE9" s="319"/>
      <c r="BF9" s="319"/>
      <c r="BG9" s="319"/>
      <c r="BH9" s="319"/>
      <c r="BI9" s="319"/>
      <c r="BJ9" s="319"/>
      <c r="BK9" s="319"/>
      <c r="BL9" s="319"/>
      <c r="BM9" s="319"/>
      <c r="BN9" s="319"/>
      <c r="BO9" s="319"/>
      <c r="BP9" s="319"/>
      <c r="BQ9" s="319"/>
      <c r="BR9" s="319"/>
      <c r="BS9" s="319"/>
      <c r="BT9" s="319"/>
      <c r="BU9" s="319"/>
      <c r="BV9" s="319"/>
      <c r="BW9" s="319"/>
      <c r="BX9" s="319"/>
      <c r="BY9" s="319"/>
      <c r="BZ9" s="319"/>
      <c r="CA9" s="319"/>
      <c r="CB9" s="319"/>
      <c r="CC9" s="319"/>
      <c r="CD9" s="319"/>
      <c r="CE9" s="319"/>
      <c r="CF9" s="319"/>
      <c r="CG9" s="319"/>
      <c r="CH9" s="319"/>
      <c r="CI9" s="319"/>
      <c r="CJ9" s="319"/>
      <c r="CK9" s="319"/>
      <c r="CL9" s="319"/>
      <c r="CM9" s="319"/>
      <c r="CN9" s="319"/>
      <c r="CO9" s="319"/>
      <c r="CP9" s="319"/>
      <c r="CQ9" s="319"/>
      <c r="CR9" s="319"/>
      <c r="CS9" s="319"/>
      <c r="CT9" s="319"/>
      <c r="CU9" s="319"/>
      <c r="CV9" s="319"/>
      <c r="CW9" s="319"/>
      <c r="CX9" s="319"/>
      <c r="CY9" s="319"/>
      <c r="CZ9" s="319"/>
      <c r="DA9" s="319"/>
      <c r="DB9" s="319"/>
      <c r="DC9" s="319"/>
      <c r="DD9" s="319"/>
      <c r="DE9" s="319"/>
    </row>
    <row r="10" spans="1:109" s="320" customFormat="1" x14ac:dyDescent="0.15">
      <c r="A10" s="319"/>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19"/>
      <c r="AY10" s="319"/>
      <c r="AZ10" s="319"/>
      <c r="BA10" s="319"/>
      <c r="BB10" s="319"/>
      <c r="BC10" s="319"/>
      <c r="BD10" s="319"/>
      <c r="BE10" s="319"/>
      <c r="BF10" s="319"/>
      <c r="BG10" s="319"/>
      <c r="BH10" s="319"/>
      <c r="BI10" s="319"/>
      <c r="BJ10" s="319"/>
      <c r="BK10" s="319"/>
      <c r="BL10" s="319"/>
      <c r="BM10" s="319"/>
      <c r="BN10" s="319"/>
      <c r="BO10" s="319"/>
      <c r="BP10" s="319"/>
      <c r="BQ10" s="319"/>
      <c r="BR10" s="319"/>
      <c r="BS10" s="319"/>
      <c r="BT10" s="319"/>
      <c r="BU10" s="319"/>
      <c r="BV10" s="319"/>
      <c r="BW10" s="319"/>
      <c r="BX10" s="319"/>
      <c r="BY10" s="319"/>
      <c r="BZ10" s="319"/>
      <c r="CA10" s="319"/>
      <c r="CB10" s="319"/>
      <c r="CC10" s="319"/>
      <c r="CD10" s="319"/>
      <c r="CE10" s="319"/>
      <c r="CF10" s="319"/>
      <c r="CG10" s="319"/>
      <c r="CH10" s="319"/>
      <c r="CI10" s="319"/>
      <c r="CJ10" s="319"/>
      <c r="CK10" s="319"/>
      <c r="CL10" s="319"/>
      <c r="CM10" s="319"/>
      <c r="CN10" s="319"/>
      <c r="CO10" s="319"/>
      <c r="CP10" s="319"/>
      <c r="CQ10" s="319"/>
      <c r="CR10" s="319"/>
      <c r="CS10" s="319"/>
      <c r="CT10" s="319"/>
      <c r="CU10" s="319"/>
      <c r="CV10" s="319"/>
      <c r="CW10" s="319"/>
      <c r="CX10" s="319"/>
      <c r="CY10" s="319"/>
      <c r="CZ10" s="319"/>
      <c r="DA10" s="319"/>
      <c r="DB10" s="319"/>
      <c r="DC10" s="319"/>
      <c r="DD10" s="319"/>
      <c r="DE10" s="319"/>
    </row>
    <row r="11" spans="1:109" s="320" customFormat="1" x14ac:dyDescent="0.15">
      <c r="A11" s="319"/>
      <c r="B11" s="319"/>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19"/>
      <c r="AN11" s="319"/>
      <c r="AO11" s="319"/>
      <c r="AP11" s="319"/>
      <c r="AQ11" s="319"/>
      <c r="AR11" s="319"/>
      <c r="AS11" s="319"/>
      <c r="AT11" s="319"/>
      <c r="AU11" s="319"/>
      <c r="AV11" s="319"/>
      <c r="AW11" s="319"/>
      <c r="AX11" s="319"/>
      <c r="AY11" s="319"/>
      <c r="AZ11" s="319"/>
      <c r="BA11" s="319"/>
      <c r="BB11" s="319"/>
      <c r="BC11" s="319"/>
      <c r="BD11" s="319"/>
      <c r="BE11" s="319"/>
      <c r="BF11" s="319"/>
      <c r="BG11" s="319"/>
      <c r="BH11" s="319"/>
      <c r="BI11" s="319"/>
      <c r="BJ11" s="319"/>
      <c r="BK11" s="319"/>
      <c r="BL11" s="319"/>
      <c r="BM11" s="319"/>
      <c r="BN11" s="319"/>
      <c r="BO11" s="319"/>
      <c r="BP11" s="319"/>
      <c r="BQ11" s="319"/>
      <c r="BR11" s="319"/>
      <c r="BS11" s="319"/>
      <c r="BT11" s="319"/>
      <c r="BU11" s="319"/>
      <c r="BV11" s="319"/>
      <c r="BW11" s="319"/>
      <c r="BX11" s="319"/>
      <c r="BY11" s="319"/>
      <c r="BZ11" s="319"/>
      <c r="CA11" s="319"/>
      <c r="CB11" s="319"/>
      <c r="CC11" s="319"/>
      <c r="CD11" s="319"/>
      <c r="CE11" s="319"/>
      <c r="CF11" s="319"/>
      <c r="CG11" s="319"/>
      <c r="CH11" s="319"/>
      <c r="CI11" s="319"/>
      <c r="CJ11" s="319"/>
      <c r="CK11" s="319"/>
      <c r="CL11" s="319"/>
      <c r="CM11" s="319"/>
      <c r="CN11" s="319"/>
      <c r="CO11" s="319"/>
      <c r="CP11" s="319"/>
      <c r="CQ11" s="319"/>
      <c r="CR11" s="319"/>
      <c r="CS11" s="319"/>
      <c r="CT11" s="319"/>
      <c r="CU11" s="319"/>
      <c r="CV11" s="319"/>
      <c r="CW11" s="319"/>
      <c r="CX11" s="319"/>
      <c r="CY11" s="319"/>
      <c r="CZ11" s="319"/>
      <c r="DA11" s="319"/>
      <c r="DB11" s="319"/>
      <c r="DC11" s="319"/>
      <c r="DD11" s="319"/>
      <c r="DE11" s="319"/>
    </row>
    <row r="12" spans="1:109" s="320" customFormat="1" x14ac:dyDescent="0.15">
      <c r="A12" s="319"/>
      <c r="B12" s="319"/>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19"/>
      <c r="AG12" s="319"/>
      <c r="AH12" s="319"/>
      <c r="AI12" s="319"/>
      <c r="AJ12" s="319"/>
      <c r="AK12" s="319"/>
      <c r="AL12" s="319"/>
      <c r="AM12" s="319"/>
      <c r="AN12" s="319"/>
      <c r="AO12" s="319"/>
      <c r="AP12" s="319"/>
      <c r="AQ12" s="319"/>
      <c r="AR12" s="319"/>
      <c r="AS12" s="319"/>
      <c r="AT12" s="319"/>
      <c r="AU12" s="319"/>
      <c r="AV12" s="319"/>
      <c r="AW12" s="319"/>
      <c r="AX12" s="319"/>
      <c r="AY12" s="319"/>
      <c r="AZ12" s="319"/>
      <c r="BA12" s="319"/>
      <c r="BB12" s="319"/>
      <c r="BC12" s="319"/>
      <c r="BD12" s="319"/>
      <c r="BE12" s="319"/>
      <c r="BF12" s="319"/>
      <c r="BG12" s="319"/>
      <c r="BH12" s="319"/>
      <c r="BI12" s="319"/>
      <c r="BJ12" s="319"/>
      <c r="BK12" s="319"/>
      <c r="BL12" s="319"/>
      <c r="BM12" s="319"/>
      <c r="BN12" s="319"/>
      <c r="BO12" s="319"/>
      <c r="BP12" s="319"/>
      <c r="BQ12" s="319"/>
      <c r="BR12" s="319"/>
      <c r="BS12" s="319"/>
      <c r="BT12" s="319"/>
      <c r="BU12" s="319"/>
      <c r="BV12" s="319"/>
      <c r="BW12" s="319"/>
      <c r="BX12" s="319"/>
      <c r="BY12" s="319"/>
      <c r="BZ12" s="319"/>
      <c r="CA12" s="319"/>
      <c r="CB12" s="319"/>
      <c r="CC12" s="319"/>
      <c r="CD12" s="319"/>
      <c r="CE12" s="319"/>
      <c r="CF12" s="319"/>
      <c r="CG12" s="319"/>
      <c r="CH12" s="319"/>
      <c r="CI12" s="319"/>
      <c r="CJ12" s="319"/>
      <c r="CK12" s="319"/>
      <c r="CL12" s="319"/>
      <c r="CM12" s="319"/>
      <c r="CN12" s="319"/>
      <c r="CO12" s="319"/>
      <c r="CP12" s="319"/>
      <c r="CQ12" s="319"/>
      <c r="CR12" s="319"/>
      <c r="CS12" s="319"/>
      <c r="CT12" s="319"/>
      <c r="CU12" s="319"/>
      <c r="CV12" s="319"/>
      <c r="CW12" s="319"/>
      <c r="CX12" s="319"/>
      <c r="CY12" s="319"/>
      <c r="CZ12" s="319"/>
      <c r="DA12" s="319"/>
      <c r="DB12" s="319"/>
      <c r="DC12" s="319"/>
      <c r="DD12" s="319"/>
      <c r="DE12" s="319"/>
    </row>
    <row r="13" spans="1:109" s="320" customFormat="1" x14ac:dyDescent="0.15">
      <c r="A13" s="319"/>
      <c r="B13" s="319"/>
      <c r="C13" s="319"/>
      <c r="D13" s="319"/>
      <c r="E13" s="319"/>
      <c r="F13" s="319"/>
      <c r="G13" s="319"/>
      <c r="H13" s="319"/>
      <c r="I13" s="319"/>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19"/>
      <c r="AM13" s="319"/>
      <c r="AN13" s="319"/>
      <c r="AO13" s="319"/>
      <c r="AP13" s="319"/>
      <c r="AQ13" s="319"/>
      <c r="AR13" s="319"/>
      <c r="AS13" s="319"/>
      <c r="AT13" s="319"/>
      <c r="AU13" s="319"/>
      <c r="AV13" s="319"/>
      <c r="AW13" s="319"/>
      <c r="AX13" s="319"/>
      <c r="AY13" s="319"/>
      <c r="AZ13" s="319"/>
      <c r="BA13" s="319"/>
      <c r="BB13" s="319"/>
      <c r="BC13" s="319"/>
      <c r="BD13" s="319"/>
      <c r="BE13" s="319"/>
      <c r="BF13" s="319"/>
      <c r="BG13" s="319"/>
      <c r="BH13" s="319"/>
      <c r="BI13" s="319"/>
      <c r="BJ13" s="319"/>
      <c r="BK13" s="319"/>
      <c r="BL13" s="319"/>
      <c r="BM13" s="319"/>
      <c r="BN13" s="319"/>
      <c r="BO13" s="319"/>
      <c r="BP13" s="319"/>
      <c r="BQ13" s="319"/>
      <c r="BR13" s="319"/>
      <c r="BS13" s="319"/>
      <c r="BT13" s="319"/>
      <c r="BU13" s="319"/>
      <c r="BV13" s="319"/>
      <c r="BW13" s="319"/>
      <c r="BX13" s="319"/>
      <c r="BY13" s="319"/>
      <c r="BZ13" s="319"/>
      <c r="CA13" s="319"/>
      <c r="CB13" s="319"/>
      <c r="CC13" s="319"/>
      <c r="CD13" s="319"/>
      <c r="CE13" s="319"/>
      <c r="CF13" s="319"/>
      <c r="CG13" s="319"/>
      <c r="CH13" s="319"/>
      <c r="CI13" s="319"/>
      <c r="CJ13" s="319"/>
      <c r="CK13" s="319"/>
      <c r="CL13" s="319"/>
      <c r="CM13" s="319"/>
      <c r="CN13" s="319"/>
      <c r="CO13" s="319"/>
      <c r="CP13" s="319"/>
      <c r="CQ13" s="319"/>
      <c r="CR13" s="319"/>
      <c r="CS13" s="319"/>
      <c r="CT13" s="319"/>
      <c r="CU13" s="319"/>
      <c r="CV13" s="319"/>
      <c r="CW13" s="319"/>
      <c r="CX13" s="319"/>
      <c r="CY13" s="319"/>
      <c r="CZ13" s="319"/>
      <c r="DA13" s="319"/>
      <c r="DB13" s="319"/>
      <c r="DC13" s="319"/>
      <c r="DD13" s="319"/>
      <c r="DE13" s="319"/>
    </row>
    <row r="14" spans="1:109" s="320" customFormat="1" x14ac:dyDescent="0.15">
      <c r="A14" s="319"/>
      <c r="B14" s="319"/>
      <c r="C14" s="319"/>
      <c r="D14" s="319"/>
      <c r="E14" s="319"/>
      <c r="F14" s="319"/>
      <c r="G14" s="319"/>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19"/>
      <c r="AN14" s="319"/>
      <c r="AO14" s="319"/>
      <c r="AP14" s="319"/>
      <c r="AQ14" s="319"/>
      <c r="AR14" s="319"/>
      <c r="AS14" s="319"/>
      <c r="AT14" s="319"/>
      <c r="AU14" s="319"/>
      <c r="AV14" s="319"/>
      <c r="AW14" s="319"/>
      <c r="AX14" s="319"/>
      <c r="AY14" s="319"/>
      <c r="AZ14" s="319"/>
      <c r="BA14" s="319"/>
      <c r="BB14" s="319"/>
      <c r="BC14" s="319"/>
      <c r="BD14" s="319"/>
      <c r="BE14" s="319"/>
      <c r="BF14" s="319"/>
      <c r="BG14" s="319"/>
      <c r="BH14" s="319"/>
      <c r="BI14" s="319"/>
      <c r="BJ14" s="319"/>
      <c r="BK14" s="319"/>
      <c r="BL14" s="319"/>
      <c r="BM14" s="319"/>
      <c r="BN14" s="319"/>
      <c r="BO14" s="319"/>
      <c r="BP14" s="319"/>
      <c r="BQ14" s="319"/>
      <c r="BR14" s="319"/>
      <c r="BS14" s="319"/>
      <c r="BT14" s="319"/>
      <c r="BU14" s="319"/>
      <c r="BV14" s="319"/>
      <c r="BW14" s="319"/>
      <c r="BX14" s="319"/>
      <c r="BY14" s="319"/>
      <c r="BZ14" s="319"/>
      <c r="CA14" s="319"/>
      <c r="CB14" s="319"/>
      <c r="CC14" s="319"/>
      <c r="CD14" s="319"/>
      <c r="CE14" s="319"/>
      <c r="CF14" s="319"/>
      <c r="CG14" s="319"/>
      <c r="CH14" s="319"/>
      <c r="CI14" s="319"/>
      <c r="CJ14" s="319"/>
      <c r="CK14" s="319"/>
      <c r="CL14" s="319"/>
      <c r="CM14" s="319"/>
      <c r="CN14" s="319"/>
      <c r="CO14" s="319"/>
      <c r="CP14" s="319"/>
      <c r="CQ14" s="319"/>
      <c r="CR14" s="319"/>
      <c r="CS14" s="319"/>
      <c r="CT14" s="319"/>
      <c r="CU14" s="319"/>
      <c r="CV14" s="319"/>
      <c r="CW14" s="319"/>
      <c r="CX14" s="319"/>
      <c r="CY14" s="319"/>
      <c r="CZ14" s="319"/>
      <c r="DA14" s="319"/>
      <c r="DB14" s="319"/>
      <c r="DC14" s="319"/>
      <c r="DD14" s="319"/>
      <c r="DE14" s="319"/>
    </row>
    <row r="15" spans="1:109" s="320" customFormat="1" x14ac:dyDescent="0.15">
      <c r="A15" s="318"/>
      <c r="B15" s="319"/>
      <c r="C15" s="319"/>
      <c r="D15" s="319"/>
      <c r="E15" s="319"/>
      <c r="F15" s="319"/>
      <c r="G15" s="319"/>
      <c r="H15" s="319"/>
      <c r="I15" s="319"/>
      <c r="J15" s="319"/>
      <c r="K15" s="319"/>
      <c r="L15" s="319"/>
      <c r="M15" s="319"/>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19"/>
      <c r="AM15" s="319"/>
      <c r="AN15" s="319"/>
      <c r="AO15" s="319"/>
      <c r="AP15" s="319"/>
      <c r="AQ15" s="319"/>
      <c r="AR15" s="319"/>
      <c r="AS15" s="319"/>
      <c r="AT15" s="319"/>
      <c r="AU15" s="319"/>
      <c r="AV15" s="319"/>
      <c r="AW15" s="319"/>
      <c r="AX15" s="319"/>
      <c r="AY15" s="319"/>
      <c r="AZ15" s="319"/>
      <c r="BA15" s="319"/>
      <c r="BB15" s="319"/>
      <c r="BC15" s="319"/>
      <c r="BD15" s="319"/>
      <c r="BE15" s="319"/>
      <c r="BF15" s="319"/>
      <c r="BG15" s="319"/>
      <c r="BH15" s="319"/>
      <c r="BI15" s="319"/>
      <c r="BJ15" s="319"/>
      <c r="BK15" s="319"/>
      <c r="BL15" s="319"/>
      <c r="BM15" s="319"/>
      <c r="BN15" s="319"/>
      <c r="BO15" s="319"/>
      <c r="BP15" s="319"/>
      <c r="BQ15" s="319"/>
      <c r="BR15" s="319"/>
      <c r="BS15" s="319"/>
      <c r="BT15" s="319"/>
      <c r="BU15" s="319"/>
      <c r="BV15" s="319"/>
      <c r="BW15" s="319"/>
      <c r="BX15" s="319"/>
      <c r="BY15" s="319"/>
      <c r="BZ15" s="319"/>
      <c r="CA15" s="319"/>
      <c r="CB15" s="319"/>
      <c r="CC15" s="319"/>
      <c r="CD15" s="319"/>
      <c r="CE15" s="319"/>
      <c r="CF15" s="319"/>
      <c r="CG15" s="319"/>
      <c r="CH15" s="319"/>
      <c r="CI15" s="319"/>
      <c r="CJ15" s="319"/>
      <c r="CK15" s="319"/>
      <c r="CL15" s="319"/>
      <c r="CM15" s="319"/>
      <c r="CN15" s="319"/>
      <c r="CO15" s="319"/>
      <c r="CP15" s="319"/>
      <c r="CQ15" s="319"/>
      <c r="CR15" s="319"/>
      <c r="CS15" s="319"/>
      <c r="CT15" s="319"/>
      <c r="CU15" s="319"/>
      <c r="CV15" s="319"/>
      <c r="CW15" s="319"/>
      <c r="CX15" s="319"/>
      <c r="CY15" s="319"/>
      <c r="CZ15" s="319"/>
      <c r="DA15" s="319"/>
      <c r="DB15" s="319"/>
      <c r="DC15" s="319"/>
      <c r="DD15" s="319"/>
      <c r="DE15" s="319"/>
    </row>
    <row r="16" spans="1:109" s="320" customFormat="1" x14ac:dyDescent="0.15">
      <c r="A16" s="318"/>
      <c r="B16" s="319"/>
      <c r="C16" s="319"/>
      <c r="D16" s="319"/>
      <c r="E16" s="319"/>
      <c r="F16" s="319"/>
      <c r="G16" s="319"/>
      <c r="H16" s="319"/>
      <c r="I16" s="319"/>
      <c r="J16" s="319"/>
      <c r="K16" s="319"/>
      <c r="L16" s="319"/>
      <c r="M16" s="319"/>
      <c r="N16" s="319"/>
      <c r="O16" s="319"/>
      <c r="P16" s="319"/>
      <c r="Q16" s="319"/>
      <c r="R16" s="319"/>
      <c r="S16" s="319"/>
      <c r="T16" s="319"/>
      <c r="U16" s="319"/>
      <c r="V16" s="319"/>
      <c r="W16" s="319"/>
      <c r="X16" s="319"/>
      <c r="Y16" s="319"/>
      <c r="Z16" s="319"/>
      <c r="AA16" s="319"/>
      <c r="AB16" s="319"/>
      <c r="AC16" s="319"/>
      <c r="AD16" s="319"/>
      <c r="AE16" s="319"/>
      <c r="AF16" s="319"/>
      <c r="AG16" s="319"/>
      <c r="AH16" s="319"/>
      <c r="AI16" s="319"/>
      <c r="AJ16" s="319"/>
      <c r="AK16" s="319"/>
      <c r="AL16" s="319"/>
      <c r="AM16" s="319"/>
      <c r="AN16" s="319"/>
      <c r="AO16" s="319"/>
      <c r="AP16" s="319"/>
      <c r="AQ16" s="319"/>
      <c r="AR16" s="319"/>
      <c r="AS16" s="319"/>
      <c r="AT16" s="319"/>
      <c r="AU16" s="319"/>
      <c r="AV16" s="319"/>
      <c r="AW16" s="319"/>
      <c r="AX16" s="319"/>
      <c r="AY16" s="319"/>
      <c r="AZ16" s="319"/>
      <c r="BA16" s="319"/>
      <c r="BB16" s="319"/>
      <c r="BC16" s="319"/>
      <c r="BD16" s="319"/>
      <c r="BE16" s="319"/>
      <c r="BF16" s="319"/>
      <c r="BG16" s="319"/>
      <c r="BH16" s="319"/>
      <c r="BI16" s="319"/>
      <c r="BJ16" s="319"/>
      <c r="BK16" s="319"/>
      <c r="BL16" s="319"/>
      <c r="BM16" s="319"/>
      <c r="BN16" s="319"/>
      <c r="BO16" s="319"/>
      <c r="BP16" s="319"/>
      <c r="BQ16" s="319"/>
      <c r="BR16" s="319"/>
      <c r="BS16" s="319"/>
      <c r="BT16" s="319"/>
      <c r="BU16" s="319"/>
      <c r="BV16" s="319"/>
      <c r="BW16" s="319"/>
      <c r="BX16" s="319"/>
      <c r="BY16" s="319"/>
      <c r="BZ16" s="319"/>
      <c r="CA16" s="319"/>
      <c r="CB16" s="319"/>
      <c r="CC16" s="319"/>
      <c r="CD16" s="319"/>
      <c r="CE16" s="319"/>
      <c r="CF16" s="319"/>
      <c r="CG16" s="319"/>
      <c r="CH16" s="319"/>
      <c r="CI16" s="319"/>
      <c r="CJ16" s="319"/>
      <c r="CK16" s="319"/>
      <c r="CL16" s="319"/>
      <c r="CM16" s="319"/>
      <c r="CN16" s="319"/>
      <c r="CO16" s="319"/>
      <c r="CP16" s="319"/>
      <c r="CQ16" s="319"/>
      <c r="CR16" s="319"/>
      <c r="CS16" s="319"/>
      <c r="CT16" s="319"/>
      <c r="CU16" s="319"/>
      <c r="CV16" s="319"/>
      <c r="CW16" s="319"/>
      <c r="CX16" s="319"/>
      <c r="CY16" s="319"/>
      <c r="CZ16" s="319"/>
      <c r="DA16" s="319"/>
      <c r="DB16" s="319"/>
      <c r="DC16" s="319"/>
      <c r="DD16" s="319"/>
      <c r="DE16" s="319"/>
    </row>
    <row r="17" spans="1:109" s="320" customFormat="1" x14ac:dyDescent="0.15">
      <c r="A17" s="318"/>
      <c r="B17" s="319"/>
      <c r="C17" s="319"/>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19"/>
      <c r="AK17" s="319"/>
      <c r="AL17" s="319"/>
      <c r="AM17" s="319"/>
      <c r="AN17" s="319"/>
      <c r="AO17" s="319"/>
      <c r="AP17" s="319"/>
      <c r="AQ17" s="319"/>
      <c r="AR17" s="319"/>
      <c r="AS17" s="319"/>
      <c r="AT17" s="319"/>
      <c r="AU17" s="319"/>
      <c r="AV17" s="319"/>
      <c r="AW17" s="319"/>
      <c r="AX17" s="319"/>
      <c r="AY17" s="319"/>
      <c r="AZ17" s="319"/>
      <c r="BA17" s="319"/>
      <c r="BB17" s="319"/>
      <c r="BC17" s="319"/>
      <c r="BD17" s="319"/>
      <c r="BE17" s="319"/>
      <c r="BF17" s="319"/>
      <c r="BG17" s="319"/>
      <c r="BH17" s="319"/>
      <c r="BI17" s="319"/>
      <c r="BJ17" s="319"/>
      <c r="BK17" s="319"/>
      <c r="BL17" s="319"/>
      <c r="BM17" s="319"/>
      <c r="BN17" s="319"/>
      <c r="BO17" s="319"/>
      <c r="BP17" s="319"/>
      <c r="BQ17" s="319"/>
      <c r="BR17" s="319"/>
      <c r="BS17" s="319"/>
      <c r="BT17" s="319"/>
      <c r="BU17" s="319"/>
      <c r="BV17" s="319"/>
      <c r="BW17" s="319"/>
      <c r="BX17" s="319"/>
      <c r="BY17" s="319"/>
      <c r="BZ17" s="319"/>
      <c r="CA17" s="319"/>
      <c r="CB17" s="319"/>
      <c r="CC17" s="319"/>
      <c r="CD17" s="319"/>
      <c r="CE17" s="319"/>
      <c r="CF17" s="319"/>
      <c r="CG17" s="319"/>
      <c r="CH17" s="319"/>
      <c r="CI17" s="319"/>
      <c r="CJ17" s="319"/>
      <c r="CK17" s="319"/>
      <c r="CL17" s="319"/>
      <c r="CM17" s="319"/>
      <c r="CN17" s="319"/>
      <c r="CO17" s="319"/>
      <c r="CP17" s="319"/>
      <c r="CQ17" s="319"/>
      <c r="CR17" s="319"/>
      <c r="CS17" s="319"/>
      <c r="CT17" s="319"/>
      <c r="CU17" s="319"/>
      <c r="CV17" s="319"/>
      <c r="CW17" s="319"/>
      <c r="CX17" s="319"/>
      <c r="CY17" s="319"/>
      <c r="CZ17" s="319"/>
      <c r="DA17" s="319"/>
      <c r="DB17" s="319"/>
      <c r="DC17" s="319"/>
      <c r="DD17" s="319"/>
      <c r="DE17" s="319"/>
    </row>
    <row r="18" spans="1:109" s="320" customFormat="1" x14ac:dyDescent="0.15">
      <c r="A18" s="318"/>
      <c r="B18" s="319"/>
      <c r="C18" s="319"/>
      <c r="D18" s="319"/>
      <c r="E18" s="319"/>
      <c r="F18" s="319"/>
      <c r="G18" s="319"/>
      <c r="H18" s="319"/>
      <c r="I18" s="319"/>
      <c r="J18" s="319"/>
      <c r="K18" s="319"/>
      <c r="L18" s="319"/>
      <c r="M18" s="319"/>
      <c r="N18" s="319"/>
      <c r="O18" s="319"/>
      <c r="P18" s="319"/>
      <c r="Q18" s="319"/>
      <c r="R18" s="319"/>
      <c r="S18" s="319"/>
      <c r="T18" s="319"/>
      <c r="U18" s="319"/>
      <c r="V18" s="319"/>
      <c r="W18" s="319"/>
      <c r="X18" s="319"/>
      <c r="Y18" s="319"/>
      <c r="Z18" s="319"/>
      <c r="AA18" s="319"/>
      <c r="AB18" s="319"/>
      <c r="AC18" s="319"/>
      <c r="AD18" s="319"/>
      <c r="AE18" s="319"/>
      <c r="AF18" s="319"/>
      <c r="AG18" s="319"/>
      <c r="AH18" s="319"/>
      <c r="AI18" s="319"/>
      <c r="AJ18" s="319"/>
      <c r="AK18" s="319"/>
      <c r="AL18" s="319"/>
      <c r="AM18" s="319"/>
      <c r="AN18" s="319"/>
      <c r="AO18" s="319"/>
      <c r="AP18" s="319"/>
      <c r="AQ18" s="319"/>
      <c r="AR18" s="319"/>
      <c r="AS18" s="319"/>
      <c r="AT18" s="319"/>
      <c r="AU18" s="319"/>
      <c r="AV18" s="319"/>
      <c r="AW18" s="319"/>
      <c r="AX18" s="319"/>
      <c r="AY18" s="319"/>
      <c r="AZ18" s="319"/>
      <c r="BA18" s="319"/>
      <c r="BB18" s="319"/>
      <c r="BC18" s="319"/>
      <c r="BD18" s="319"/>
      <c r="BE18" s="319"/>
      <c r="BF18" s="319"/>
      <c r="BG18" s="319"/>
      <c r="BH18" s="319"/>
      <c r="BI18" s="319"/>
      <c r="BJ18" s="319"/>
      <c r="BK18" s="319"/>
      <c r="BL18" s="319"/>
      <c r="BM18" s="319"/>
      <c r="BN18" s="319"/>
      <c r="BO18" s="319"/>
      <c r="BP18" s="319"/>
      <c r="BQ18" s="319"/>
      <c r="BR18" s="319"/>
      <c r="BS18" s="319"/>
      <c r="BT18" s="319"/>
      <c r="BU18" s="319"/>
      <c r="BV18" s="319"/>
      <c r="BW18" s="319"/>
      <c r="BX18" s="319"/>
      <c r="BY18" s="319"/>
      <c r="BZ18" s="319"/>
      <c r="CA18" s="319"/>
      <c r="CB18" s="319"/>
      <c r="CC18" s="319"/>
      <c r="CD18" s="319"/>
      <c r="CE18" s="319"/>
      <c r="CF18" s="319"/>
      <c r="CG18" s="319"/>
      <c r="CH18" s="319"/>
      <c r="CI18" s="319"/>
      <c r="CJ18" s="319"/>
      <c r="CK18" s="319"/>
      <c r="CL18" s="319"/>
      <c r="CM18" s="319"/>
      <c r="CN18" s="319"/>
      <c r="CO18" s="319"/>
      <c r="CP18" s="319"/>
      <c r="CQ18" s="319"/>
      <c r="CR18" s="319"/>
      <c r="CS18" s="319"/>
      <c r="CT18" s="319"/>
      <c r="CU18" s="319"/>
      <c r="CV18" s="319"/>
      <c r="CW18" s="319"/>
      <c r="CX18" s="319"/>
      <c r="CY18" s="319"/>
      <c r="CZ18" s="319"/>
      <c r="DA18" s="319"/>
      <c r="DB18" s="319"/>
      <c r="DC18" s="319"/>
      <c r="DD18" s="319"/>
      <c r="DE18" s="319"/>
    </row>
    <row r="19" spans="1:109" x14ac:dyDescent="0.15">
      <c r="DD19" s="318"/>
      <c r="DE19" s="318"/>
    </row>
    <row r="20" spans="1:109" x14ac:dyDescent="0.15">
      <c r="DD20" s="318"/>
      <c r="DE20" s="318"/>
    </row>
    <row r="21" spans="1:109" ht="17.25" customHeight="1" x14ac:dyDescent="0.15">
      <c r="B21" s="321"/>
      <c r="C21" s="322"/>
      <c r="D21" s="322"/>
      <c r="E21" s="322"/>
      <c r="F21" s="322"/>
      <c r="G21" s="322"/>
      <c r="H21" s="322"/>
      <c r="I21" s="322"/>
      <c r="J21" s="322"/>
      <c r="K21" s="322"/>
      <c r="L21" s="322"/>
      <c r="M21" s="322"/>
      <c r="N21" s="323"/>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2"/>
      <c r="AM21" s="322"/>
      <c r="AN21" s="322"/>
      <c r="AO21" s="322"/>
      <c r="AP21" s="322"/>
      <c r="AQ21" s="322"/>
      <c r="AR21" s="322"/>
      <c r="AS21" s="322"/>
      <c r="AT21" s="323"/>
      <c r="AU21" s="322"/>
      <c r="AV21" s="322"/>
      <c r="AW21" s="322"/>
      <c r="AX21" s="322"/>
      <c r="AY21" s="322"/>
      <c r="AZ21" s="322"/>
      <c r="BA21" s="322"/>
      <c r="BB21" s="322"/>
      <c r="BC21" s="322"/>
      <c r="BD21" s="322"/>
      <c r="BE21" s="322"/>
      <c r="BF21" s="323"/>
      <c r="BG21" s="322"/>
      <c r="BH21" s="322"/>
      <c r="BI21" s="322"/>
      <c r="BJ21" s="322"/>
      <c r="BK21" s="322"/>
      <c r="BL21" s="322"/>
      <c r="BM21" s="322"/>
      <c r="BN21" s="322"/>
      <c r="BO21" s="322"/>
      <c r="BP21" s="322"/>
      <c r="BQ21" s="322"/>
      <c r="BR21" s="323"/>
      <c r="BS21" s="322"/>
      <c r="BT21" s="322"/>
      <c r="BU21" s="322"/>
      <c r="BV21" s="322"/>
      <c r="BW21" s="322"/>
      <c r="BX21" s="322"/>
      <c r="BY21" s="322"/>
      <c r="BZ21" s="322"/>
      <c r="CA21" s="322"/>
      <c r="CB21" s="322"/>
      <c r="CC21" s="322"/>
      <c r="CD21" s="323"/>
      <c r="CE21" s="322"/>
      <c r="CF21" s="322"/>
      <c r="CG21" s="322"/>
      <c r="CH21" s="322"/>
      <c r="CI21" s="322"/>
      <c r="CJ21" s="322"/>
      <c r="CK21" s="322"/>
      <c r="CL21" s="322"/>
      <c r="CM21" s="322"/>
      <c r="CN21" s="322"/>
      <c r="CO21" s="322"/>
      <c r="CP21" s="323"/>
      <c r="CQ21" s="322"/>
      <c r="CR21" s="322"/>
      <c r="CS21" s="322"/>
      <c r="CT21" s="322"/>
      <c r="CU21" s="322"/>
      <c r="CV21" s="322"/>
      <c r="CW21" s="322"/>
      <c r="CX21" s="322"/>
      <c r="CY21" s="322"/>
      <c r="CZ21" s="322"/>
      <c r="DA21" s="322"/>
      <c r="DB21" s="323"/>
      <c r="DC21" s="322"/>
      <c r="DD21" s="324"/>
      <c r="DE21" s="318"/>
    </row>
    <row r="22" spans="1:109" ht="17.25" customHeight="1" x14ac:dyDescent="0.15">
      <c r="B22" s="325"/>
    </row>
    <row r="23" spans="1:109" x14ac:dyDescent="0.15">
      <c r="B23" s="325"/>
    </row>
    <row r="24" spans="1:109" x14ac:dyDescent="0.15">
      <c r="B24" s="325"/>
    </row>
    <row r="25" spans="1:109" x14ac:dyDescent="0.15">
      <c r="B25" s="325"/>
    </row>
    <row r="26" spans="1:109" x14ac:dyDescent="0.15">
      <c r="B26" s="325"/>
    </row>
    <row r="27" spans="1:109" x14ac:dyDescent="0.15">
      <c r="B27" s="325"/>
    </row>
    <row r="28" spans="1:109" x14ac:dyDescent="0.15">
      <c r="B28" s="325"/>
    </row>
    <row r="29" spans="1:109" x14ac:dyDescent="0.15">
      <c r="B29" s="325"/>
    </row>
    <row r="30" spans="1:109" x14ac:dyDescent="0.15">
      <c r="B30" s="325"/>
    </row>
    <row r="31" spans="1:109" x14ac:dyDescent="0.15">
      <c r="B31" s="325"/>
    </row>
    <row r="32" spans="1:109" x14ac:dyDescent="0.15">
      <c r="B32" s="325"/>
    </row>
    <row r="33" spans="2:109" x14ac:dyDescent="0.15">
      <c r="B33" s="325"/>
    </row>
    <row r="34" spans="2:109" x14ac:dyDescent="0.15">
      <c r="B34" s="325"/>
    </row>
    <row r="35" spans="2:109" x14ac:dyDescent="0.15">
      <c r="B35" s="325"/>
    </row>
    <row r="36" spans="2:109" x14ac:dyDescent="0.15">
      <c r="B36" s="325"/>
    </row>
    <row r="37" spans="2:109" x14ac:dyDescent="0.15">
      <c r="B37" s="325"/>
    </row>
    <row r="38" spans="2:109" x14ac:dyDescent="0.15">
      <c r="B38" s="325"/>
    </row>
    <row r="39" spans="2:109" x14ac:dyDescent="0.15">
      <c r="B39" s="327"/>
      <c r="C39" s="328"/>
      <c r="D39" s="328"/>
      <c r="E39" s="328"/>
      <c r="F39" s="328"/>
      <c r="G39" s="328"/>
      <c r="H39" s="328"/>
      <c r="I39" s="328"/>
      <c r="J39" s="328"/>
      <c r="K39" s="328"/>
      <c r="L39" s="328"/>
      <c r="M39" s="328"/>
      <c r="N39" s="328"/>
      <c r="O39" s="328"/>
      <c r="P39" s="328"/>
      <c r="Q39" s="328"/>
      <c r="R39" s="328"/>
      <c r="S39" s="328"/>
      <c r="T39" s="328"/>
      <c r="U39" s="328"/>
      <c r="V39" s="328"/>
      <c r="W39" s="328"/>
      <c r="X39" s="328"/>
      <c r="Y39" s="328"/>
      <c r="Z39" s="328"/>
      <c r="AA39" s="328"/>
      <c r="AB39" s="328"/>
      <c r="AC39" s="328"/>
      <c r="AD39" s="328"/>
      <c r="AE39" s="328"/>
      <c r="AF39" s="328"/>
      <c r="AG39" s="328"/>
      <c r="AH39" s="328"/>
      <c r="AI39" s="328"/>
      <c r="AJ39" s="328"/>
      <c r="AK39" s="328"/>
      <c r="AL39" s="328"/>
      <c r="AM39" s="328"/>
      <c r="AN39" s="328"/>
      <c r="AO39" s="328"/>
      <c r="AP39" s="328"/>
      <c r="AQ39" s="328"/>
      <c r="AR39" s="328"/>
      <c r="AS39" s="328"/>
      <c r="AT39" s="328"/>
      <c r="AU39" s="328"/>
      <c r="AV39" s="328"/>
      <c r="AW39" s="328"/>
      <c r="AX39" s="328"/>
      <c r="AY39" s="328"/>
      <c r="AZ39" s="328"/>
      <c r="BA39" s="328"/>
      <c r="BB39" s="328"/>
      <c r="BC39" s="328"/>
      <c r="BD39" s="328"/>
      <c r="BE39" s="328"/>
      <c r="BF39" s="328"/>
      <c r="BG39" s="328"/>
      <c r="BH39" s="328"/>
      <c r="BI39" s="328"/>
      <c r="BJ39" s="328"/>
      <c r="BK39" s="328"/>
      <c r="BL39" s="328"/>
      <c r="BM39" s="328"/>
      <c r="BN39" s="328"/>
      <c r="BO39" s="328"/>
      <c r="BP39" s="328"/>
      <c r="BQ39" s="328"/>
      <c r="BR39" s="328"/>
      <c r="BS39" s="328"/>
      <c r="BT39" s="328"/>
      <c r="BU39" s="328"/>
      <c r="BV39" s="328"/>
      <c r="BW39" s="328"/>
      <c r="BX39" s="328"/>
      <c r="BY39" s="328"/>
      <c r="BZ39" s="328"/>
      <c r="CA39" s="328"/>
      <c r="CB39" s="328"/>
      <c r="CC39" s="328"/>
      <c r="CD39" s="328"/>
      <c r="CE39" s="328"/>
      <c r="CF39" s="328"/>
      <c r="CG39" s="328"/>
      <c r="CH39" s="328"/>
      <c r="CI39" s="328"/>
      <c r="CJ39" s="328"/>
      <c r="CK39" s="328"/>
      <c r="CL39" s="328"/>
      <c r="CM39" s="328"/>
      <c r="CN39" s="328"/>
      <c r="CO39" s="328"/>
      <c r="CP39" s="328"/>
      <c r="CQ39" s="328"/>
      <c r="CR39" s="328"/>
      <c r="CS39" s="328"/>
      <c r="CT39" s="328"/>
      <c r="CU39" s="328"/>
      <c r="CV39" s="328"/>
      <c r="CW39" s="328"/>
      <c r="CX39" s="328"/>
      <c r="CY39" s="328"/>
      <c r="CZ39" s="328"/>
      <c r="DA39" s="328"/>
      <c r="DB39" s="328"/>
      <c r="DC39" s="328"/>
      <c r="DD39" s="329"/>
    </row>
    <row r="40" spans="2:109" x14ac:dyDescent="0.15">
      <c r="B40" s="330"/>
      <c r="DD40" s="330"/>
      <c r="DE40" s="318"/>
    </row>
    <row r="41" spans="2:109" ht="17.25" x14ac:dyDescent="0.15">
      <c r="B41" s="331" t="s">
        <v>559</v>
      </c>
      <c r="C41" s="322"/>
      <c r="D41" s="322"/>
      <c r="E41" s="322"/>
      <c r="F41" s="322"/>
      <c r="G41" s="322"/>
      <c r="H41" s="322"/>
      <c r="I41" s="322"/>
      <c r="J41" s="322"/>
      <c r="K41" s="322"/>
      <c r="L41" s="322"/>
      <c r="M41" s="322"/>
      <c r="N41" s="322"/>
      <c r="O41" s="322"/>
      <c r="P41" s="322"/>
      <c r="Q41" s="322"/>
      <c r="R41" s="322"/>
      <c r="S41" s="322"/>
      <c r="T41" s="322"/>
      <c r="U41" s="322"/>
      <c r="V41" s="322"/>
      <c r="W41" s="322"/>
      <c r="X41" s="322"/>
      <c r="Y41" s="322"/>
      <c r="Z41" s="322"/>
      <c r="AA41" s="322"/>
      <c r="AB41" s="322"/>
      <c r="AC41" s="322"/>
      <c r="AD41" s="322"/>
      <c r="AE41" s="322"/>
      <c r="AF41" s="322"/>
      <c r="AG41" s="322"/>
      <c r="AH41" s="322"/>
      <c r="AI41" s="322"/>
      <c r="AJ41" s="322"/>
      <c r="AK41" s="322"/>
      <c r="AL41" s="322"/>
      <c r="AM41" s="322"/>
      <c r="AN41" s="322"/>
      <c r="AO41" s="322"/>
      <c r="AP41" s="322"/>
      <c r="AQ41" s="322"/>
      <c r="AR41" s="322"/>
      <c r="AS41" s="322"/>
      <c r="AT41" s="322"/>
      <c r="AU41" s="322"/>
      <c r="AV41" s="322"/>
      <c r="AW41" s="322"/>
      <c r="AX41" s="322"/>
      <c r="AY41" s="322"/>
      <c r="AZ41" s="322"/>
      <c r="BA41" s="322"/>
      <c r="BB41" s="322"/>
      <c r="BC41" s="322"/>
      <c r="BD41" s="322"/>
      <c r="BE41" s="322"/>
      <c r="BF41" s="322"/>
      <c r="BG41" s="322"/>
      <c r="BH41" s="322"/>
      <c r="BI41" s="322"/>
      <c r="BJ41" s="322"/>
      <c r="BK41" s="322"/>
      <c r="BL41" s="322"/>
      <c r="BM41" s="322"/>
      <c r="BN41" s="322"/>
      <c r="BO41" s="322"/>
      <c r="BP41" s="322"/>
      <c r="BQ41" s="322"/>
      <c r="BR41" s="322"/>
      <c r="BS41" s="322"/>
      <c r="BT41" s="322"/>
      <c r="BU41" s="322"/>
      <c r="BV41" s="322"/>
      <c r="BW41" s="322"/>
      <c r="BX41" s="322"/>
      <c r="BY41" s="322"/>
      <c r="BZ41" s="322"/>
      <c r="CA41" s="322"/>
      <c r="CB41" s="322"/>
      <c r="CC41" s="322"/>
      <c r="CD41" s="322"/>
      <c r="CE41" s="322"/>
      <c r="CF41" s="322"/>
      <c r="CG41" s="322"/>
      <c r="CH41" s="322"/>
      <c r="CI41" s="322"/>
      <c r="CJ41" s="322"/>
      <c r="CK41" s="322"/>
      <c r="CL41" s="322"/>
      <c r="CM41" s="322"/>
      <c r="CN41" s="322"/>
      <c r="CO41" s="322"/>
      <c r="CP41" s="322"/>
      <c r="CQ41" s="322"/>
      <c r="CR41" s="322"/>
      <c r="CS41" s="322"/>
      <c r="CT41" s="322"/>
      <c r="CU41" s="322"/>
      <c r="CV41" s="322"/>
      <c r="CW41" s="322"/>
      <c r="CX41" s="322"/>
      <c r="CY41" s="322"/>
      <c r="CZ41" s="322"/>
      <c r="DA41" s="322"/>
      <c r="DB41" s="322"/>
      <c r="DC41" s="322"/>
      <c r="DD41" s="324"/>
    </row>
    <row r="42" spans="2:109" x14ac:dyDescent="0.15">
      <c r="B42" s="325"/>
      <c r="G42" s="332"/>
      <c r="I42" s="333"/>
      <c r="J42" s="333"/>
      <c r="K42" s="333"/>
      <c r="AM42" s="332"/>
      <c r="AN42" s="332" t="s">
        <v>560</v>
      </c>
      <c r="AP42" s="333"/>
      <c r="AQ42" s="333"/>
      <c r="AR42" s="333"/>
      <c r="AY42" s="332"/>
      <c r="BA42" s="333"/>
      <c r="BB42" s="333"/>
      <c r="BC42" s="333"/>
      <c r="BK42" s="332"/>
      <c r="BM42" s="333"/>
      <c r="BN42" s="333"/>
      <c r="BO42" s="333"/>
      <c r="BW42" s="332"/>
      <c r="BY42" s="333"/>
      <c r="BZ42" s="333"/>
      <c r="CA42" s="333"/>
      <c r="CI42" s="332"/>
      <c r="CK42" s="333"/>
      <c r="CL42" s="333"/>
      <c r="CM42" s="333"/>
      <c r="CU42" s="332"/>
      <c r="CW42" s="333"/>
      <c r="CX42" s="333"/>
      <c r="CY42" s="333"/>
    </row>
    <row r="43" spans="2:109" ht="13.5" customHeight="1" x14ac:dyDescent="0.15">
      <c r="B43" s="325"/>
      <c r="AN43" s="1144" t="s">
        <v>561</v>
      </c>
      <c r="AO43" s="1145"/>
      <c r="AP43" s="1145"/>
      <c r="AQ43" s="1145"/>
      <c r="AR43" s="1145"/>
      <c r="AS43" s="1145"/>
      <c r="AT43" s="1145"/>
      <c r="AU43" s="1145"/>
      <c r="AV43" s="1145"/>
      <c r="AW43" s="1145"/>
      <c r="AX43" s="1145"/>
      <c r="AY43" s="1145"/>
      <c r="AZ43" s="1145"/>
      <c r="BA43" s="1145"/>
      <c r="BB43" s="1145"/>
      <c r="BC43" s="1145"/>
      <c r="BD43" s="1145"/>
      <c r="BE43" s="1145"/>
      <c r="BF43" s="1145"/>
      <c r="BG43" s="1145"/>
      <c r="BH43" s="1145"/>
      <c r="BI43" s="1145"/>
      <c r="BJ43" s="1145"/>
      <c r="BK43" s="1145"/>
      <c r="BL43" s="1145"/>
      <c r="BM43" s="1145"/>
      <c r="BN43" s="1145"/>
      <c r="BO43" s="1145"/>
      <c r="BP43" s="1145"/>
      <c r="BQ43" s="1145"/>
      <c r="BR43" s="1145"/>
      <c r="BS43" s="1145"/>
      <c r="BT43" s="1145"/>
      <c r="BU43" s="1145"/>
      <c r="BV43" s="1145"/>
      <c r="BW43" s="1145"/>
      <c r="BX43" s="1145"/>
      <c r="BY43" s="1145"/>
      <c r="BZ43" s="1145"/>
      <c r="CA43" s="1145"/>
      <c r="CB43" s="1145"/>
      <c r="CC43" s="1145"/>
      <c r="CD43" s="1145"/>
      <c r="CE43" s="1145"/>
      <c r="CF43" s="1145"/>
      <c r="CG43" s="1145"/>
      <c r="CH43" s="1145"/>
      <c r="CI43" s="1145"/>
      <c r="CJ43" s="1145"/>
      <c r="CK43" s="1145"/>
      <c r="CL43" s="1145"/>
      <c r="CM43" s="1145"/>
      <c r="CN43" s="1145"/>
      <c r="CO43" s="1145"/>
      <c r="CP43" s="1145"/>
      <c r="CQ43" s="1145"/>
      <c r="CR43" s="1145"/>
      <c r="CS43" s="1145"/>
      <c r="CT43" s="1145"/>
      <c r="CU43" s="1145"/>
      <c r="CV43" s="1145"/>
      <c r="CW43" s="1145"/>
      <c r="CX43" s="1145"/>
      <c r="CY43" s="1145"/>
      <c r="CZ43" s="1145"/>
      <c r="DA43" s="1145"/>
      <c r="DB43" s="1145"/>
      <c r="DC43" s="1146"/>
    </row>
    <row r="44" spans="2:109" x14ac:dyDescent="0.15">
      <c r="B44" s="325"/>
      <c r="AN44" s="1147"/>
      <c r="AO44" s="1148"/>
      <c r="AP44" s="1148"/>
      <c r="AQ44" s="1148"/>
      <c r="AR44" s="1148"/>
      <c r="AS44" s="1148"/>
      <c r="AT44" s="1148"/>
      <c r="AU44" s="1148"/>
      <c r="AV44" s="1148"/>
      <c r="AW44" s="1148"/>
      <c r="AX44" s="1148"/>
      <c r="AY44" s="1148"/>
      <c r="AZ44" s="1148"/>
      <c r="BA44" s="1148"/>
      <c r="BB44" s="1148"/>
      <c r="BC44" s="1148"/>
      <c r="BD44" s="1148"/>
      <c r="BE44" s="1148"/>
      <c r="BF44" s="1148"/>
      <c r="BG44" s="1148"/>
      <c r="BH44" s="1148"/>
      <c r="BI44" s="1148"/>
      <c r="BJ44" s="1148"/>
      <c r="BK44" s="1148"/>
      <c r="BL44" s="1148"/>
      <c r="BM44" s="1148"/>
      <c r="BN44" s="1148"/>
      <c r="BO44" s="1148"/>
      <c r="BP44" s="1148"/>
      <c r="BQ44" s="1148"/>
      <c r="BR44" s="1148"/>
      <c r="BS44" s="1148"/>
      <c r="BT44" s="1148"/>
      <c r="BU44" s="1148"/>
      <c r="BV44" s="1148"/>
      <c r="BW44" s="1148"/>
      <c r="BX44" s="1148"/>
      <c r="BY44" s="1148"/>
      <c r="BZ44" s="1148"/>
      <c r="CA44" s="1148"/>
      <c r="CB44" s="1148"/>
      <c r="CC44" s="1148"/>
      <c r="CD44" s="1148"/>
      <c r="CE44" s="1148"/>
      <c r="CF44" s="1148"/>
      <c r="CG44" s="1148"/>
      <c r="CH44" s="1148"/>
      <c r="CI44" s="1148"/>
      <c r="CJ44" s="1148"/>
      <c r="CK44" s="1148"/>
      <c r="CL44" s="1148"/>
      <c r="CM44" s="1148"/>
      <c r="CN44" s="1148"/>
      <c r="CO44" s="1148"/>
      <c r="CP44" s="1148"/>
      <c r="CQ44" s="1148"/>
      <c r="CR44" s="1148"/>
      <c r="CS44" s="1148"/>
      <c r="CT44" s="1148"/>
      <c r="CU44" s="1148"/>
      <c r="CV44" s="1148"/>
      <c r="CW44" s="1148"/>
      <c r="CX44" s="1148"/>
      <c r="CY44" s="1148"/>
      <c r="CZ44" s="1148"/>
      <c r="DA44" s="1148"/>
      <c r="DB44" s="1148"/>
      <c r="DC44" s="1149"/>
    </row>
    <row r="45" spans="2:109" x14ac:dyDescent="0.15">
      <c r="B45" s="325"/>
      <c r="AN45" s="1147"/>
      <c r="AO45" s="1148"/>
      <c r="AP45" s="1148"/>
      <c r="AQ45" s="1148"/>
      <c r="AR45" s="1148"/>
      <c r="AS45" s="1148"/>
      <c r="AT45" s="1148"/>
      <c r="AU45" s="1148"/>
      <c r="AV45" s="1148"/>
      <c r="AW45" s="1148"/>
      <c r="AX45" s="1148"/>
      <c r="AY45" s="1148"/>
      <c r="AZ45" s="1148"/>
      <c r="BA45" s="1148"/>
      <c r="BB45" s="1148"/>
      <c r="BC45" s="1148"/>
      <c r="BD45" s="1148"/>
      <c r="BE45" s="1148"/>
      <c r="BF45" s="1148"/>
      <c r="BG45" s="1148"/>
      <c r="BH45" s="1148"/>
      <c r="BI45" s="1148"/>
      <c r="BJ45" s="1148"/>
      <c r="BK45" s="1148"/>
      <c r="BL45" s="1148"/>
      <c r="BM45" s="1148"/>
      <c r="BN45" s="1148"/>
      <c r="BO45" s="1148"/>
      <c r="BP45" s="1148"/>
      <c r="BQ45" s="1148"/>
      <c r="BR45" s="1148"/>
      <c r="BS45" s="1148"/>
      <c r="BT45" s="1148"/>
      <c r="BU45" s="1148"/>
      <c r="BV45" s="1148"/>
      <c r="BW45" s="1148"/>
      <c r="BX45" s="1148"/>
      <c r="BY45" s="1148"/>
      <c r="BZ45" s="1148"/>
      <c r="CA45" s="1148"/>
      <c r="CB45" s="1148"/>
      <c r="CC45" s="1148"/>
      <c r="CD45" s="1148"/>
      <c r="CE45" s="1148"/>
      <c r="CF45" s="1148"/>
      <c r="CG45" s="1148"/>
      <c r="CH45" s="1148"/>
      <c r="CI45" s="1148"/>
      <c r="CJ45" s="1148"/>
      <c r="CK45" s="1148"/>
      <c r="CL45" s="1148"/>
      <c r="CM45" s="1148"/>
      <c r="CN45" s="1148"/>
      <c r="CO45" s="1148"/>
      <c r="CP45" s="1148"/>
      <c r="CQ45" s="1148"/>
      <c r="CR45" s="1148"/>
      <c r="CS45" s="1148"/>
      <c r="CT45" s="1148"/>
      <c r="CU45" s="1148"/>
      <c r="CV45" s="1148"/>
      <c r="CW45" s="1148"/>
      <c r="CX45" s="1148"/>
      <c r="CY45" s="1148"/>
      <c r="CZ45" s="1148"/>
      <c r="DA45" s="1148"/>
      <c r="DB45" s="1148"/>
      <c r="DC45" s="1149"/>
    </row>
    <row r="46" spans="2:109" x14ac:dyDescent="0.15">
      <c r="B46" s="325"/>
      <c r="AN46" s="1147"/>
      <c r="AO46" s="1148"/>
      <c r="AP46" s="1148"/>
      <c r="AQ46" s="1148"/>
      <c r="AR46" s="1148"/>
      <c r="AS46" s="1148"/>
      <c r="AT46" s="1148"/>
      <c r="AU46" s="1148"/>
      <c r="AV46" s="1148"/>
      <c r="AW46" s="1148"/>
      <c r="AX46" s="1148"/>
      <c r="AY46" s="1148"/>
      <c r="AZ46" s="1148"/>
      <c r="BA46" s="1148"/>
      <c r="BB46" s="1148"/>
      <c r="BC46" s="1148"/>
      <c r="BD46" s="1148"/>
      <c r="BE46" s="1148"/>
      <c r="BF46" s="1148"/>
      <c r="BG46" s="1148"/>
      <c r="BH46" s="1148"/>
      <c r="BI46" s="1148"/>
      <c r="BJ46" s="1148"/>
      <c r="BK46" s="1148"/>
      <c r="BL46" s="1148"/>
      <c r="BM46" s="1148"/>
      <c r="BN46" s="1148"/>
      <c r="BO46" s="1148"/>
      <c r="BP46" s="1148"/>
      <c r="BQ46" s="1148"/>
      <c r="BR46" s="1148"/>
      <c r="BS46" s="1148"/>
      <c r="BT46" s="1148"/>
      <c r="BU46" s="1148"/>
      <c r="BV46" s="1148"/>
      <c r="BW46" s="1148"/>
      <c r="BX46" s="1148"/>
      <c r="BY46" s="1148"/>
      <c r="BZ46" s="1148"/>
      <c r="CA46" s="1148"/>
      <c r="CB46" s="1148"/>
      <c r="CC46" s="1148"/>
      <c r="CD46" s="1148"/>
      <c r="CE46" s="1148"/>
      <c r="CF46" s="1148"/>
      <c r="CG46" s="1148"/>
      <c r="CH46" s="1148"/>
      <c r="CI46" s="1148"/>
      <c r="CJ46" s="1148"/>
      <c r="CK46" s="1148"/>
      <c r="CL46" s="1148"/>
      <c r="CM46" s="1148"/>
      <c r="CN46" s="1148"/>
      <c r="CO46" s="1148"/>
      <c r="CP46" s="1148"/>
      <c r="CQ46" s="1148"/>
      <c r="CR46" s="1148"/>
      <c r="CS46" s="1148"/>
      <c r="CT46" s="1148"/>
      <c r="CU46" s="1148"/>
      <c r="CV46" s="1148"/>
      <c r="CW46" s="1148"/>
      <c r="CX46" s="1148"/>
      <c r="CY46" s="1148"/>
      <c r="CZ46" s="1148"/>
      <c r="DA46" s="1148"/>
      <c r="DB46" s="1148"/>
      <c r="DC46" s="1149"/>
    </row>
    <row r="47" spans="2:109" x14ac:dyDescent="0.15">
      <c r="B47" s="325"/>
      <c r="AN47" s="1150"/>
      <c r="AO47" s="1151"/>
      <c r="AP47" s="1151"/>
      <c r="AQ47" s="1151"/>
      <c r="AR47" s="1151"/>
      <c r="AS47" s="1151"/>
      <c r="AT47" s="1151"/>
      <c r="AU47" s="1151"/>
      <c r="AV47" s="1151"/>
      <c r="AW47" s="1151"/>
      <c r="AX47" s="1151"/>
      <c r="AY47" s="1151"/>
      <c r="AZ47" s="1151"/>
      <c r="BA47" s="1151"/>
      <c r="BB47" s="1151"/>
      <c r="BC47" s="1151"/>
      <c r="BD47" s="1151"/>
      <c r="BE47" s="1151"/>
      <c r="BF47" s="1151"/>
      <c r="BG47" s="1151"/>
      <c r="BH47" s="1151"/>
      <c r="BI47" s="1151"/>
      <c r="BJ47" s="1151"/>
      <c r="BK47" s="1151"/>
      <c r="BL47" s="1151"/>
      <c r="BM47" s="1151"/>
      <c r="BN47" s="1151"/>
      <c r="BO47" s="1151"/>
      <c r="BP47" s="1151"/>
      <c r="BQ47" s="1151"/>
      <c r="BR47" s="1151"/>
      <c r="BS47" s="1151"/>
      <c r="BT47" s="1151"/>
      <c r="BU47" s="1151"/>
      <c r="BV47" s="1151"/>
      <c r="BW47" s="1151"/>
      <c r="BX47" s="1151"/>
      <c r="BY47" s="1151"/>
      <c r="BZ47" s="1151"/>
      <c r="CA47" s="1151"/>
      <c r="CB47" s="1151"/>
      <c r="CC47" s="1151"/>
      <c r="CD47" s="1151"/>
      <c r="CE47" s="1151"/>
      <c r="CF47" s="1151"/>
      <c r="CG47" s="1151"/>
      <c r="CH47" s="1151"/>
      <c r="CI47" s="1151"/>
      <c r="CJ47" s="1151"/>
      <c r="CK47" s="1151"/>
      <c r="CL47" s="1151"/>
      <c r="CM47" s="1151"/>
      <c r="CN47" s="1151"/>
      <c r="CO47" s="1151"/>
      <c r="CP47" s="1151"/>
      <c r="CQ47" s="1151"/>
      <c r="CR47" s="1151"/>
      <c r="CS47" s="1151"/>
      <c r="CT47" s="1151"/>
      <c r="CU47" s="1151"/>
      <c r="CV47" s="1151"/>
      <c r="CW47" s="1151"/>
      <c r="CX47" s="1151"/>
      <c r="CY47" s="1151"/>
      <c r="CZ47" s="1151"/>
      <c r="DA47" s="1151"/>
      <c r="DB47" s="1151"/>
      <c r="DC47" s="1152"/>
    </row>
    <row r="48" spans="2:109" x14ac:dyDescent="0.15">
      <c r="B48" s="325"/>
      <c r="H48" s="334"/>
      <c r="I48" s="334"/>
      <c r="J48" s="334"/>
      <c r="AN48" s="334"/>
      <c r="AO48" s="334"/>
      <c r="AP48" s="334"/>
      <c r="AZ48" s="334"/>
      <c r="BA48" s="334"/>
      <c r="BB48" s="334"/>
      <c r="BL48" s="334"/>
      <c r="BM48" s="334"/>
      <c r="BN48" s="334"/>
      <c r="BX48" s="334"/>
      <c r="BY48" s="334"/>
      <c r="BZ48" s="334"/>
      <c r="CJ48" s="334"/>
      <c r="CK48" s="334"/>
      <c r="CL48" s="334"/>
      <c r="CV48" s="334"/>
      <c r="CW48" s="334"/>
      <c r="CX48" s="334"/>
    </row>
    <row r="49" spans="1:109" x14ac:dyDescent="0.15">
      <c r="B49" s="325"/>
      <c r="AN49" s="318" t="s">
        <v>562</v>
      </c>
    </row>
    <row r="50" spans="1:109" x14ac:dyDescent="0.15">
      <c r="B50" s="325"/>
      <c r="G50" s="1138"/>
      <c r="H50" s="1138"/>
      <c r="I50" s="1138"/>
      <c r="J50" s="1138"/>
      <c r="K50" s="335"/>
      <c r="L50" s="335"/>
      <c r="M50" s="336"/>
      <c r="N50" s="336"/>
      <c r="AN50" s="1141"/>
      <c r="AO50" s="1142"/>
      <c r="AP50" s="1142"/>
      <c r="AQ50" s="1142"/>
      <c r="AR50" s="1142"/>
      <c r="AS50" s="1142"/>
      <c r="AT50" s="1142"/>
      <c r="AU50" s="1142"/>
      <c r="AV50" s="1142"/>
      <c r="AW50" s="1142"/>
      <c r="AX50" s="1142"/>
      <c r="AY50" s="1142"/>
      <c r="AZ50" s="1142"/>
      <c r="BA50" s="1142"/>
      <c r="BB50" s="1142"/>
      <c r="BC50" s="1142"/>
      <c r="BD50" s="1142"/>
      <c r="BE50" s="1142"/>
      <c r="BF50" s="1142"/>
      <c r="BG50" s="1142"/>
      <c r="BH50" s="1142"/>
      <c r="BI50" s="1142"/>
      <c r="BJ50" s="1142"/>
      <c r="BK50" s="1142"/>
      <c r="BL50" s="1142"/>
      <c r="BM50" s="1142"/>
      <c r="BN50" s="1142"/>
      <c r="BO50" s="1143"/>
      <c r="BP50" s="1137" t="s">
        <v>323</v>
      </c>
      <c r="BQ50" s="1137"/>
      <c r="BR50" s="1137"/>
      <c r="BS50" s="1137"/>
      <c r="BT50" s="1137"/>
      <c r="BU50" s="1137"/>
      <c r="BV50" s="1137"/>
      <c r="BW50" s="1137"/>
      <c r="BX50" s="1137" t="s">
        <v>420</v>
      </c>
      <c r="BY50" s="1137"/>
      <c r="BZ50" s="1137"/>
      <c r="CA50" s="1137"/>
      <c r="CB50" s="1137"/>
      <c r="CC50" s="1137"/>
      <c r="CD50" s="1137"/>
      <c r="CE50" s="1137"/>
      <c r="CF50" s="1137" t="s">
        <v>421</v>
      </c>
      <c r="CG50" s="1137"/>
      <c r="CH50" s="1137"/>
      <c r="CI50" s="1137"/>
      <c r="CJ50" s="1137"/>
      <c r="CK50" s="1137"/>
      <c r="CL50" s="1137"/>
      <c r="CM50" s="1137"/>
      <c r="CN50" s="1137" t="s">
        <v>422</v>
      </c>
      <c r="CO50" s="1137"/>
      <c r="CP50" s="1137"/>
      <c r="CQ50" s="1137"/>
      <c r="CR50" s="1137"/>
      <c r="CS50" s="1137"/>
      <c r="CT50" s="1137"/>
      <c r="CU50" s="1137"/>
      <c r="CV50" s="1137" t="s">
        <v>423</v>
      </c>
      <c r="CW50" s="1137"/>
      <c r="CX50" s="1137"/>
      <c r="CY50" s="1137"/>
      <c r="CZ50" s="1137"/>
      <c r="DA50" s="1137"/>
      <c r="DB50" s="1137"/>
      <c r="DC50" s="1137"/>
    </row>
    <row r="51" spans="1:109" ht="13.5" customHeight="1" x14ac:dyDescent="0.15">
      <c r="B51" s="325"/>
      <c r="G51" s="1140"/>
      <c r="H51" s="1140"/>
      <c r="I51" s="1153"/>
      <c r="J51" s="1153"/>
      <c r="K51" s="1139"/>
      <c r="L51" s="1139"/>
      <c r="M51" s="1139"/>
      <c r="N51" s="1139"/>
      <c r="AM51" s="334"/>
      <c r="AN51" s="1135" t="s">
        <v>563</v>
      </c>
      <c r="AO51" s="1135"/>
      <c r="AP51" s="1135"/>
      <c r="AQ51" s="1135"/>
      <c r="AR51" s="1135"/>
      <c r="AS51" s="1135"/>
      <c r="AT51" s="1135"/>
      <c r="AU51" s="1135"/>
      <c r="AV51" s="1135"/>
      <c r="AW51" s="1135"/>
      <c r="AX51" s="1135"/>
      <c r="AY51" s="1135"/>
      <c r="AZ51" s="1135"/>
      <c r="BA51" s="1135"/>
      <c r="BB51" s="1135" t="s">
        <v>564</v>
      </c>
      <c r="BC51" s="1135"/>
      <c r="BD51" s="1135"/>
      <c r="BE51" s="1135"/>
      <c r="BF51" s="1135"/>
      <c r="BG51" s="1135"/>
      <c r="BH51" s="1135"/>
      <c r="BI51" s="1135"/>
      <c r="BJ51" s="1135"/>
      <c r="BK51" s="1135"/>
      <c r="BL51" s="1135"/>
      <c r="BM51" s="1135"/>
      <c r="BN51" s="1135"/>
      <c r="BO51" s="1135"/>
      <c r="BP51" s="1132"/>
      <c r="BQ51" s="1132"/>
      <c r="BR51" s="1132"/>
      <c r="BS51" s="1132"/>
      <c r="BT51" s="1132"/>
      <c r="BU51" s="1132"/>
      <c r="BV51" s="1132"/>
      <c r="BW51" s="1132"/>
      <c r="BX51" s="1132"/>
      <c r="BY51" s="1132"/>
      <c r="BZ51" s="1132"/>
      <c r="CA51" s="1132"/>
      <c r="CB51" s="1132"/>
      <c r="CC51" s="1132"/>
      <c r="CD51" s="1132"/>
      <c r="CE51" s="1132"/>
      <c r="CF51" s="1132"/>
      <c r="CG51" s="1132"/>
      <c r="CH51" s="1132"/>
      <c r="CI51" s="1132"/>
      <c r="CJ51" s="1132"/>
      <c r="CK51" s="1132"/>
      <c r="CL51" s="1132"/>
      <c r="CM51" s="1132"/>
      <c r="CN51" s="1132"/>
      <c r="CO51" s="1132"/>
      <c r="CP51" s="1132"/>
      <c r="CQ51" s="1132"/>
      <c r="CR51" s="1132"/>
      <c r="CS51" s="1132"/>
      <c r="CT51" s="1132"/>
      <c r="CU51" s="1132"/>
      <c r="CV51" s="1132"/>
      <c r="CW51" s="1132"/>
      <c r="CX51" s="1132"/>
      <c r="CY51" s="1132"/>
      <c r="CZ51" s="1132"/>
      <c r="DA51" s="1132"/>
      <c r="DB51" s="1132"/>
      <c r="DC51" s="1132"/>
    </row>
    <row r="52" spans="1:109" x14ac:dyDescent="0.15">
      <c r="B52" s="325"/>
      <c r="G52" s="1140"/>
      <c r="H52" s="1140"/>
      <c r="I52" s="1153"/>
      <c r="J52" s="1153"/>
      <c r="K52" s="1139"/>
      <c r="L52" s="1139"/>
      <c r="M52" s="1139"/>
      <c r="N52" s="1139"/>
      <c r="AM52" s="334"/>
      <c r="AN52" s="1135"/>
      <c r="AO52" s="1135"/>
      <c r="AP52" s="1135"/>
      <c r="AQ52" s="1135"/>
      <c r="AR52" s="1135"/>
      <c r="AS52" s="1135"/>
      <c r="AT52" s="1135"/>
      <c r="AU52" s="1135"/>
      <c r="AV52" s="1135"/>
      <c r="AW52" s="1135"/>
      <c r="AX52" s="1135"/>
      <c r="AY52" s="1135"/>
      <c r="AZ52" s="1135"/>
      <c r="BA52" s="1135"/>
      <c r="BB52" s="1135"/>
      <c r="BC52" s="1135"/>
      <c r="BD52" s="1135"/>
      <c r="BE52" s="1135"/>
      <c r="BF52" s="1135"/>
      <c r="BG52" s="1135"/>
      <c r="BH52" s="1135"/>
      <c r="BI52" s="1135"/>
      <c r="BJ52" s="1135"/>
      <c r="BK52" s="1135"/>
      <c r="BL52" s="1135"/>
      <c r="BM52" s="1135"/>
      <c r="BN52" s="1135"/>
      <c r="BO52" s="1135"/>
      <c r="BP52" s="1132"/>
      <c r="BQ52" s="1132"/>
      <c r="BR52" s="1132"/>
      <c r="BS52" s="1132"/>
      <c r="BT52" s="1132"/>
      <c r="BU52" s="1132"/>
      <c r="BV52" s="1132"/>
      <c r="BW52" s="1132"/>
      <c r="BX52" s="1132"/>
      <c r="BY52" s="1132"/>
      <c r="BZ52" s="1132"/>
      <c r="CA52" s="1132"/>
      <c r="CB52" s="1132"/>
      <c r="CC52" s="1132"/>
      <c r="CD52" s="1132"/>
      <c r="CE52" s="1132"/>
      <c r="CF52" s="1132"/>
      <c r="CG52" s="1132"/>
      <c r="CH52" s="1132"/>
      <c r="CI52" s="1132"/>
      <c r="CJ52" s="1132"/>
      <c r="CK52" s="1132"/>
      <c r="CL52" s="1132"/>
      <c r="CM52" s="1132"/>
      <c r="CN52" s="1132"/>
      <c r="CO52" s="1132"/>
      <c r="CP52" s="1132"/>
      <c r="CQ52" s="1132"/>
      <c r="CR52" s="1132"/>
      <c r="CS52" s="1132"/>
      <c r="CT52" s="1132"/>
      <c r="CU52" s="1132"/>
      <c r="CV52" s="1132"/>
      <c r="CW52" s="1132"/>
      <c r="CX52" s="1132"/>
      <c r="CY52" s="1132"/>
      <c r="CZ52" s="1132"/>
      <c r="DA52" s="1132"/>
      <c r="DB52" s="1132"/>
      <c r="DC52" s="1132"/>
    </row>
    <row r="53" spans="1:109" x14ac:dyDescent="0.15">
      <c r="A53" s="333"/>
      <c r="B53" s="325"/>
      <c r="G53" s="1140"/>
      <c r="H53" s="1140"/>
      <c r="I53" s="1138"/>
      <c r="J53" s="1138"/>
      <c r="K53" s="1139"/>
      <c r="L53" s="1139"/>
      <c r="M53" s="1139"/>
      <c r="N53" s="1139"/>
      <c r="AM53" s="334"/>
      <c r="AN53" s="1135"/>
      <c r="AO53" s="1135"/>
      <c r="AP53" s="1135"/>
      <c r="AQ53" s="1135"/>
      <c r="AR53" s="1135"/>
      <c r="AS53" s="1135"/>
      <c r="AT53" s="1135"/>
      <c r="AU53" s="1135"/>
      <c r="AV53" s="1135"/>
      <c r="AW53" s="1135"/>
      <c r="AX53" s="1135"/>
      <c r="AY53" s="1135"/>
      <c r="AZ53" s="1135"/>
      <c r="BA53" s="1135"/>
      <c r="BB53" s="1135" t="s">
        <v>565</v>
      </c>
      <c r="BC53" s="1135"/>
      <c r="BD53" s="1135"/>
      <c r="BE53" s="1135"/>
      <c r="BF53" s="1135"/>
      <c r="BG53" s="1135"/>
      <c r="BH53" s="1135"/>
      <c r="BI53" s="1135"/>
      <c r="BJ53" s="1135"/>
      <c r="BK53" s="1135"/>
      <c r="BL53" s="1135"/>
      <c r="BM53" s="1135"/>
      <c r="BN53" s="1135"/>
      <c r="BO53" s="1135"/>
      <c r="BP53" s="1132">
        <v>49.5</v>
      </c>
      <c r="BQ53" s="1132"/>
      <c r="BR53" s="1132"/>
      <c r="BS53" s="1132"/>
      <c r="BT53" s="1132"/>
      <c r="BU53" s="1132"/>
      <c r="BV53" s="1132"/>
      <c r="BW53" s="1132"/>
      <c r="BX53" s="1132">
        <v>50.6</v>
      </c>
      <c r="BY53" s="1132"/>
      <c r="BZ53" s="1132"/>
      <c r="CA53" s="1132"/>
      <c r="CB53" s="1132"/>
      <c r="CC53" s="1132"/>
      <c r="CD53" s="1132"/>
      <c r="CE53" s="1132"/>
      <c r="CF53" s="1132">
        <v>50.9</v>
      </c>
      <c r="CG53" s="1132"/>
      <c r="CH53" s="1132"/>
      <c r="CI53" s="1132"/>
      <c r="CJ53" s="1132"/>
      <c r="CK53" s="1132"/>
      <c r="CL53" s="1132"/>
      <c r="CM53" s="1132"/>
      <c r="CN53" s="1132">
        <v>51.4</v>
      </c>
      <c r="CO53" s="1132"/>
      <c r="CP53" s="1132"/>
      <c r="CQ53" s="1132"/>
      <c r="CR53" s="1132"/>
      <c r="CS53" s="1132"/>
      <c r="CT53" s="1132"/>
      <c r="CU53" s="1132"/>
      <c r="CV53" s="1132">
        <v>52.8</v>
      </c>
      <c r="CW53" s="1132"/>
      <c r="CX53" s="1132"/>
      <c r="CY53" s="1132"/>
      <c r="CZ53" s="1132"/>
      <c r="DA53" s="1132"/>
      <c r="DB53" s="1132"/>
      <c r="DC53" s="1132"/>
    </row>
    <row r="54" spans="1:109" x14ac:dyDescent="0.15">
      <c r="A54" s="333"/>
      <c r="B54" s="325"/>
      <c r="G54" s="1140"/>
      <c r="H54" s="1140"/>
      <c r="I54" s="1138"/>
      <c r="J54" s="1138"/>
      <c r="K54" s="1139"/>
      <c r="L54" s="1139"/>
      <c r="M54" s="1139"/>
      <c r="N54" s="1139"/>
      <c r="AM54" s="334"/>
      <c r="AN54" s="1135"/>
      <c r="AO54" s="1135"/>
      <c r="AP54" s="1135"/>
      <c r="AQ54" s="1135"/>
      <c r="AR54" s="1135"/>
      <c r="AS54" s="1135"/>
      <c r="AT54" s="1135"/>
      <c r="AU54" s="1135"/>
      <c r="AV54" s="1135"/>
      <c r="AW54" s="1135"/>
      <c r="AX54" s="1135"/>
      <c r="AY54" s="1135"/>
      <c r="AZ54" s="1135"/>
      <c r="BA54" s="1135"/>
      <c r="BB54" s="1135"/>
      <c r="BC54" s="1135"/>
      <c r="BD54" s="1135"/>
      <c r="BE54" s="1135"/>
      <c r="BF54" s="1135"/>
      <c r="BG54" s="1135"/>
      <c r="BH54" s="1135"/>
      <c r="BI54" s="1135"/>
      <c r="BJ54" s="1135"/>
      <c r="BK54" s="1135"/>
      <c r="BL54" s="1135"/>
      <c r="BM54" s="1135"/>
      <c r="BN54" s="1135"/>
      <c r="BO54" s="1135"/>
      <c r="BP54" s="1132"/>
      <c r="BQ54" s="1132"/>
      <c r="BR54" s="1132"/>
      <c r="BS54" s="1132"/>
      <c r="BT54" s="1132"/>
      <c r="BU54" s="1132"/>
      <c r="BV54" s="1132"/>
      <c r="BW54" s="1132"/>
      <c r="BX54" s="1132"/>
      <c r="BY54" s="1132"/>
      <c r="BZ54" s="1132"/>
      <c r="CA54" s="1132"/>
      <c r="CB54" s="1132"/>
      <c r="CC54" s="1132"/>
      <c r="CD54" s="1132"/>
      <c r="CE54" s="1132"/>
      <c r="CF54" s="1132"/>
      <c r="CG54" s="1132"/>
      <c r="CH54" s="1132"/>
      <c r="CI54" s="1132"/>
      <c r="CJ54" s="1132"/>
      <c r="CK54" s="1132"/>
      <c r="CL54" s="1132"/>
      <c r="CM54" s="1132"/>
      <c r="CN54" s="1132"/>
      <c r="CO54" s="1132"/>
      <c r="CP54" s="1132"/>
      <c r="CQ54" s="1132"/>
      <c r="CR54" s="1132"/>
      <c r="CS54" s="1132"/>
      <c r="CT54" s="1132"/>
      <c r="CU54" s="1132"/>
      <c r="CV54" s="1132"/>
      <c r="CW54" s="1132"/>
      <c r="CX54" s="1132"/>
      <c r="CY54" s="1132"/>
      <c r="CZ54" s="1132"/>
      <c r="DA54" s="1132"/>
      <c r="DB54" s="1132"/>
      <c r="DC54" s="1132"/>
    </row>
    <row r="55" spans="1:109" x14ac:dyDescent="0.15">
      <c r="A55" s="333"/>
      <c r="B55" s="325"/>
      <c r="G55" s="1138"/>
      <c r="H55" s="1138"/>
      <c r="I55" s="1138"/>
      <c r="J55" s="1138"/>
      <c r="K55" s="1139"/>
      <c r="L55" s="1139"/>
      <c r="M55" s="1139"/>
      <c r="N55" s="1139"/>
      <c r="AN55" s="1137" t="s">
        <v>566</v>
      </c>
      <c r="AO55" s="1137"/>
      <c r="AP55" s="1137"/>
      <c r="AQ55" s="1137"/>
      <c r="AR55" s="1137"/>
      <c r="AS55" s="1137"/>
      <c r="AT55" s="1137"/>
      <c r="AU55" s="1137"/>
      <c r="AV55" s="1137"/>
      <c r="AW55" s="1137"/>
      <c r="AX55" s="1137"/>
      <c r="AY55" s="1137"/>
      <c r="AZ55" s="1137"/>
      <c r="BA55" s="1137"/>
      <c r="BB55" s="1135" t="s">
        <v>564</v>
      </c>
      <c r="BC55" s="1135"/>
      <c r="BD55" s="1135"/>
      <c r="BE55" s="1135"/>
      <c r="BF55" s="1135"/>
      <c r="BG55" s="1135"/>
      <c r="BH55" s="1135"/>
      <c r="BI55" s="1135"/>
      <c r="BJ55" s="1135"/>
      <c r="BK55" s="1135"/>
      <c r="BL55" s="1135"/>
      <c r="BM55" s="1135"/>
      <c r="BN55" s="1135"/>
      <c r="BO55" s="1135"/>
      <c r="BP55" s="1132">
        <v>31.9</v>
      </c>
      <c r="BQ55" s="1132"/>
      <c r="BR55" s="1132"/>
      <c r="BS55" s="1132"/>
      <c r="BT55" s="1132"/>
      <c r="BU55" s="1132"/>
      <c r="BV55" s="1132"/>
      <c r="BW55" s="1132"/>
      <c r="BX55" s="1132">
        <v>24.2</v>
      </c>
      <c r="BY55" s="1132"/>
      <c r="BZ55" s="1132"/>
      <c r="CA55" s="1132"/>
      <c r="CB55" s="1132"/>
      <c r="CC55" s="1132"/>
      <c r="CD55" s="1132"/>
      <c r="CE55" s="1132"/>
      <c r="CF55" s="1132">
        <v>22.1</v>
      </c>
      <c r="CG55" s="1132"/>
      <c r="CH55" s="1132"/>
      <c r="CI55" s="1132"/>
      <c r="CJ55" s="1132"/>
      <c r="CK55" s="1132"/>
      <c r="CL55" s="1132"/>
      <c r="CM55" s="1132"/>
      <c r="CN55" s="1132">
        <v>20.399999999999999</v>
      </c>
      <c r="CO55" s="1132"/>
      <c r="CP55" s="1132"/>
      <c r="CQ55" s="1132"/>
      <c r="CR55" s="1132"/>
      <c r="CS55" s="1132"/>
      <c r="CT55" s="1132"/>
      <c r="CU55" s="1132"/>
      <c r="CV55" s="1132">
        <v>11.2</v>
      </c>
      <c r="CW55" s="1132"/>
      <c r="CX55" s="1132"/>
      <c r="CY55" s="1132"/>
      <c r="CZ55" s="1132"/>
      <c r="DA55" s="1132"/>
      <c r="DB55" s="1132"/>
      <c r="DC55" s="1132"/>
    </row>
    <row r="56" spans="1:109" x14ac:dyDescent="0.15">
      <c r="A56" s="333"/>
      <c r="B56" s="325"/>
      <c r="G56" s="1138"/>
      <c r="H56" s="1138"/>
      <c r="I56" s="1138"/>
      <c r="J56" s="1138"/>
      <c r="K56" s="1139"/>
      <c r="L56" s="1139"/>
      <c r="M56" s="1139"/>
      <c r="N56" s="1139"/>
      <c r="AN56" s="1137"/>
      <c r="AO56" s="1137"/>
      <c r="AP56" s="1137"/>
      <c r="AQ56" s="1137"/>
      <c r="AR56" s="1137"/>
      <c r="AS56" s="1137"/>
      <c r="AT56" s="1137"/>
      <c r="AU56" s="1137"/>
      <c r="AV56" s="1137"/>
      <c r="AW56" s="1137"/>
      <c r="AX56" s="1137"/>
      <c r="AY56" s="1137"/>
      <c r="AZ56" s="1137"/>
      <c r="BA56" s="1137"/>
      <c r="BB56" s="1135"/>
      <c r="BC56" s="1135"/>
      <c r="BD56" s="1135"/>
      <c r="BE56" s="1135"/>
      <c r="BF56" s="1135"/>
      <c r="BG56" s="1135"/>
      <c r="BH56" s="1135"/>
      <c r="BI56" s="1135"/>
      <c r="BJ56" s="1135"/>
      <c r="BK56" s="1135"/>
      <c r="BL56" s="1135"/>
      <c r="BM56" s="1135"/>
      <c r="BN56" s="1135"/>
      <c r="BO56" s="1135"/>
      <c r="BP56" s="1132"/>
      <c r="BQ56" s="1132"/>
      <c r="BR56" s="1132"/>
      <c r="BS56" s="1132"/>
      <c r="BT56" s="1132"/>
      <c r="BU56" s="1132"/>
      <c r="BV56" s="1132"/>
      <c r="BW56" s="1132"/>
      <c r="BX56" s="1132"/>
      <c r="BY56" s="1132"/>
      <c r="BZ56" s="1132"/>
      <c r="CA56" s="1132"/>
      <c r="CB56" s="1132"/>
      <c r="CC56" s="1132"/>
      <c r="CD56" s="1132"/>
      <c r="CE56" s="1132"/>
      <c r="CF56" s="1132"/>
      <c r="CG56" s="1132"/>
      <c r="CH56" s="1132"/>
      <c r="CI56" s="1132"/>
      <c r="CJ56" s="1132"/>
      <c r="CK56" s="1132"/>
      <c r="CL56" s="1132"/>
      <c r="CM56" s="1132"/>
      <c r="CN56" s="1132"/>
      <c r="CO56" s="1132"/>
      <c r="CP56" s="1132"/>
      <c r="CQ56" s="1132"/>
      <c r="CR56" s="1132"/>
      <c r="CS56" s="1132"/>
      <c r="CT56" s="1132"/>
      <c r="CU56" s="1132"/>
      <c r="CV56" s="1132"/>
      <c r="CW56" s="1132"/>
      <c r="CX56" s="1132"/>
      <c r="CY56" s="1132"/>
      <c r="CZ56" s="1132"/>
      <c r="DA56" s="1132"/>
      <c r="DB56" s="1132"/>
      <c r="DC56" s="1132"/>
    </row>
    <row r="57" spans="1:109" s="333" customFormat="1" x14ac:dyDescent="0.15">
      <c r="B57" s="337"/>
      <c r="G57" s="1138"/>
      <c r="H57" s="1138"/>
      <c r="I57" s="1133"/>
      <c r="J57" s="1133"/>
      <c r="K57" s="1139"/>
      <c r="L57" s="1139"/>
      <c r="M57" s="1139"/>
      <c r="N57" s="1139"/>
      <c r="AM57" s="318"/>
      <c r="AN57" s="1137"/>
      <c r="AO57" s="1137"/>
      <c r="AP57" s="1137"/>
      <c r="AQ57" s="1137"/>
      <c r="AR57" s="1137"/>
      <c r="AS57" s="1137"/>
      <c r="AT57" s="1137"/>
      <c r="AU57" s="1137"/>
      <c r="AV57" s="1137"/>
      <c r="AW57" s="1137"/>
      <c r="AX57" s="1137"/>
      <c r="AY57" s="1137"/>
      <c r="AZ57" s="1137"/>
      <c r="BA57" s="1137"/>
      <c r="BB57" s="1135" t="s">
        <v>565</v>
      </c>
      <c r="BC57" s="1135"/>
      <c r="BD57" s="1135"/>
      <c r="BE57" s="1135"/>
      <c r="BF57" s="1135"/>
      <c r="BG57" s="1135"/>
      <c r="BH57" s="1135"/>
      <c r="BI57" s="1135"/>
      <c r="BJ57" s="1135"/>
      <c r="BK57" s="1135"/>
      <c r="BL57" s="1135"/>
      <c r="BM57" s="1135"/>
      <c r="BN57" s="1135"/>
      <c r="BO57" s="1135"/>
      <c r="BP57" s="1132">
        <v>59.4</v>
      </c>
      <c r="BQ57" s="1132"/>
      <c r="BR57" s="1132"/>
      <c r="BS57" s="1132"/>
      <c r="BT57" s="1132"/>
      <c r="BU57" s="1132"/>
      <c r="BV57" s="1132"/>
      <c r="BW57" s="1132"/>
      <c r="BX57" s="1132">
        <v>60.1</v>
      </c>
      <c r="BY57" s="1132"/>
      <c r="BZ57" s="1132"/>
      <c r="CA57" s="1132"/>
      <c r="CB57" s="1132"/>
      <c r="CC57" s="1132"/>
      <c r="CD57" s="1132"/>
      <c r="CE57" s="1132"/>
      <c r="CF57" s="1132">
        <v>61.5</v>
      </c>
      <c r="CG57" s="1132"/>
      <c r="CH57" s="1132"/>
      <c r="CI57" s="1132"/>
      <c r="CJ57" s="1132"/>
      <c r="CK57" s="1132"/>
      <c r="CL57" s="1132"/>
      <c r="CM57" s="1132"/>
      <c r="CN57" s="1132">
        <v>63.1</v>
      </c>
      <c r="CO57" s="1132"/>
      <c r="CP57" s="1132"/>
      <c r="CQ57" s="1132"/>
      <c r="CR57" s="1132"/>
      <c r="CS57" s="1132"/>
      <c r="CT57" s="1132"/>
      <c r="CU57" s="1132"/>
      <c r="CV57" s="1132">
        <v>63.2</v>
      </c>
      <c r="CW57" s="1132"/>
      <c r="CX57" s="1132"/>
      <c r="CY57" s="1132"/>
      <c r="CZ57" s="1132"/>
      <c r="DA57" s="1132"/>
      <c r="DB57" s="1132"/>
      <c r="DC57" s="1132"/>
      <c r="DD57" s="338"/>
      <c r="DE57" s="337"/>
    </row>
    <row r="58" spans="1:109" s="333" customFormat="1" x14ac:dyDescent="0.15">
      <c r="A58" s="318"/>
      <c r="B58" s="337"/>
      <c r="G58" s="1138"/>
      <c r="H58" s="1138"/>
      <c r="I58" s="1133"/>
      <c r="J58" s="1133"/>
      <c r="K58" s="1139"/>
      <c r="L58" s="1139"/>
      <c r="M58" s="1139"/>
      <c r="N58" s="1139"/>
      <c r="AM58" s="318"/>
      <c r="AN58" s="1137"/>
      <c r="AO58" s="1137"/>
      <c r="AP58" s="1137"/>
      <c r="AQ58" s="1137"/>
      <c r="AR58" s="1137"/>
      <c r="AS58" s="1137"/>
      <c r="AT58" s="1137"/>
      <c r="AU58" s="1137"/>
      <c r="AV58" s="1137"/>
      <c r="AW58" s="1137"/>
      <c r="AX58" s="1137"/>
      <c r="AY58" s="1137"/>
      <c r="AZ58" s="1137"/>
      <c r="BA58" s="1137"/>
      <c r="BB58" s="1135"/>
      <c r="BC58" s="1135"/>
      <c r="BD58" s="1135"/>
      <c r="BE58" s="1135"/>
      <c r="BF58" s="1135"/>
      <c r="BG58" s="1135"/>
      <c r="BH58" s="1135"/>
      <c r="BI58" s="1135"/>
      <c r="BJ58" s="1135"/>
      <c r="BK58" s="1135"/>
      <c r="BL58" s="1135"/>
      <c r="BM58" s="1135"/>
      <c r="BN58" s="1135"/>
      <c r="BO58" s="1135"/>
      <c r="BP58" s="1132"/>
      <c r="BQ58" s="1132"/>
      <c r="BR58" s="1132"/>
      <c r="BS58" s="1132"/>
      <c r="BT58" s="1132"/>
      <c r="BU58" s="1132"/>
      <c r="BV58" s="1132"/>
      <c r="BW58" s="1132"/>
      <c r="BX58" s="1132"/>
      <c r="BY58" s="1132"/>
      <c r="BZ58" s="1132"/>
      <c r="CA58" s="1132"/>
      <c r="CB58" s="1132"/>
      <c r="CC58" s="1132"/>
      <c r="CD58" s="1132"/>
      <c r="CE58" s="1132"/>
      <c r="CF58" s="1132"/>
      <c r="CG58" s="1132"/>
      <c r="CH58" s="1132"/>
      <c r="CI58" s="1132"/>
      <c r="CJ58" s="1132"/>
      <c r="CK58" s="1132"/>
      <c r="CL58" s="1132"/>
      <c r="CM58" s="1132"/>
      <c r="CN58" s="1132"/>
      <c r="CO58" s="1132"/>
      <c r="CP58" s="1132"/>
      <c r="CQ58" s="1132"/>
      <c r="CR58" s="1132"/>
      <c r="CS58" s="1132"/>
      <c r="CT58" s="1132"/>
      <c r="CU58" s="1132"/>
      <c r="CV58" s="1132"/>
      <c r="CW58" s="1132"/>
      <c r="CX58" s="1132"/>
      <c r="CY58" s="1132"/>
      <c r="CZ58" s="1132"/>
      <c r="DA58" s="1132"/>
      <c r="DB58" s="1132"/>
      <c r="DC58" s="1132"/>
      <c r="DD58" s="338"/>
      <c r="DE58" s="337"/>
    </row>
    <row r="59" spans="1:109" s="333" customFormat="1" x14ac:dyDescent="0.15">
      <c r="A59" s="318"/>
      <c r="B59" s="337"/>
      <c r="K59" s="339"/>
      <c r="L59" s="339"/>
      <c r="M59" s="339"/>
      <c r="N59" s="339"/>
      <c r="AQ59" s="339"/>
      <c r="AR59" s="339"/>
      <c r="AS59" s="339"/>
      <c r="AT59" s="339"/>
      <c r="BC59" s="339"/>
      <c r="BD59" s="339"/>
      <c r="BE59" s="339"/>
      <c r="BF59" s="339"/>
      <c r="BO59" s="339"/>
      <c r="BP59" s="339"/>
      <c r="BQ59" s="339"/>
      <c r="BR59" s="339"/>
      <c r="CA59" s="339"/>
      <c r="CB59" s="339"/>
      <c r="CC59" s="339"/>
      <c r="CD59" s="339"/>
      <c r="CM59" s="339"/>
      <c r="CN59" s="339"/>
      <c r="CO59" s="339"/>
      <c r="CP59" s="339"/>
      <c r="CY59" s="339"/>
      <c r="CZ59" s="339"/>
      <c r="DA59" s="339"/>
      <c r="DB59" s="339"/>
      <c r="DC59" s="339"/>
      <c r="DD59" s="338"/>
      <c r="DE59" s="337"/>
    </row>
    <row r="60" spans="1:109" s="333" customFormat="1" x14ac:dyDescent="0.15">
      <c r="A60" s="318"/>
      <c r="B60" s="337"/>
      <c r="K60" s="339"/>
      <c r="L60" s="339"/>
      <c r="M60" s="339"/>
      <c r="N60" s="339"/>
      <c r="AQ60" s="339"/>
      <c r="AR60" s="339"/>
      <c r="AS60" s="339"/>
      <c r="AT60" s="339"/>
      <c r="BC60" s="339"/>
      <c r="BD60" s="339"/>
      <c r="BE60" s="339"/>
      <c r="BF60" s="339"/>
      <c r="BO60" s="339"/>
      <c r="BP60" s="339"/>
      <c r="BQ60" s="339"/>
      <c r="BR60" s="339"/>
      <c r="CA60" s="339"/>
      <c r="CB60" s="339"/>
      <c r="CC60" s="339"/>
      <c r="CD60" s="339"/>
      <c r="CM60" s="339"/>
      <c r="CN60" s="339"/>
      <c r="CO60" s="339"/>
      <c r="CP60" s="339"/>
      <c r="CY60" s="339"/>
      <c r="CZ60" s="339"/>
      <c r="DA60" s="339"/>
      <c r="DB60" s="339"/>
      <c r="DC60" s="339"/>
      <c r="DD60" s="338"/>
      <c r="DE60" s="337"/>
    </row>
    <row r="61" spans="1:109" s="333" customFormat="1" x14ac:dyDescent="0.15">
      <c r="A61" s="318"/>
      <c r="B61" s="340"/>
      <c r="C61" s="341"/>
      <c r="D61" s="341"/>
      <c r="E61" s="341"/>
      <c r="F61" s="341"/>
      <c r="G61" s="341"/>
      <c r="H61" s="341"/>
      <c r="I61" s="341"/>
      <c r="J61" s="341"/>
      <c r="K61" s="341"/>
      <c r="L61" s="341"/>
      <c r="M61" s="342"/>
      <c r="N61" s="342"/>
      <c r="O61" s="341"/>
      <c r="P61" s="341"/>
      <c r="Q61" s="341"/>
      <c r="R61" s="341"/>
      <c r="S61" s="341"/>
      <c r="T61" s="341"/>
      <c r="U61" s="341"/>
      <c r="V61" s="341"/>
      <c r="W61" s="341"/>
      <c r="X61" s="341"/>
      <c r="Y61" s="341"/>
      <c r="Z61" s="341"/>
      <c r="AA61" s="341"/>
      <c r="AB61" s="341"/>
      <c r="AC61" s="341"/>
      <c r="AD61" s="341"/>
      <c r="AE61" s="341"/>
      <c r="AF61" s="341"/>
      <c r="AG61" s="341"/>
      <c r="AH61" s="341"/>
      <c r="AI61" s="341"/>
      <c r="AJ61" s="341"/>
      <c r="AK61" s="341"/>
      <c r="AL61" s="341"/>
      <c r="AM61" s="341"/>
      <c r="AN61" s="341"/>
      <c r="AO61" s="341"/>
      <c r="AP61" s="341"/>
      <c r="AQ61" s="341"/>
      <c r="AR61" s="341"/>
      <c r="AS61" s="342"/>
      <c r="AT61" s="342"/>
      <c r="AU61" s="341"/>
      <c r="AV61" s="341"/>
      <c r="AW61" s="341"/>
      <c r="AX61" s="341"/>
      <c r="AY61" s="341"/>
      <c r="AZ61" s="341"/>
      <c r="BA61" s="341"/>
      <c r="BB61" s="341"/>
      <c r="BC61" s="341"/>
      <c r="BD61" s="341"/>
      <c r="BE61" s="342"/>
      <c r="BF61" s="342"/>
      <c r="BG61" s="341"/>
      <c r="BH61" s="341"/>
      <c r="BI61" s="341"/>
      <c r="BJ61" s="341"/>
      <c r="BK61" s="341"/>
      <c r="BL61" s="341"/>
      <c r="BM61" s="341"/>
      <c r="BN61" s="341"/>
      <c r="BO61" s="341"/>
      <c r="BP61" s="341"/>
      <c r="BQ61" s="342"/>
      <c r="BR61" s="342"/>
      <c r="BS61" s="341"/>
      <c r="BT61" s="341"/>
      <c r="BU61" s="341"/>
      <c r="BV61" s="341"/>
      <c r="BW61" s="341"/>
      <c r="BX61" s="341"/>
      <c r="BY61" s="341"/>
      <c r="BZ61" s="341"/>
      <c r="CA61" s="341"/>
      <c r="CB61" s="341"/>
      <c r="CC61" s="342"/>
      <c r="CD61" s="342"/>
      <c r="CE61" s="341"/>
      <c r="CF61" s="341"/>
      <c r="CG61" s="341"/>
      <c r="CH61" s="341"/>
      <c r="CI61" s="341"/>
      <c r="CJ61" s="341"/>
      <c r="CK61" s="341"/>
      <c r="CL61" s="341"/>
      <c r="CM61" s="341"/>
      <c r="CN61" s="341"/>
      <c r="CO61" s="342"/>
      <c r="CP61" s="342"/>
      <c r="CQ61" s="341"/>
      <c r="CR61" s="341"/>
      <c r="CS61" s="341"/>
      <c r="CT61" s="341"/>
      <c r="CU61" s="341"/>
      <c r="CV61" s="341"/>
      <c r="CW61" s="341"/>
      <c r="CX61" s="341"/>
      <c r="CY61" s="341"/>
      <c r="CZ61" s="341"/>
      <c r="DA61" s="342"/>
      <c r="DB61" s="342"/>
      <c r="DC61" s="342"/>
      <c r="DD61" s="343"/>
      <c r="DE61" s="337"/>
    </row>
    <row r="62" spans="1:109" x14ac:dyDescent="0.15">
      <c r="B62" s="330"/>
      <c r="C62" s="330"/>
      <c r="D62" s="330"/>
      <c r="E62" s="330"/>
      <c r="F62" s="330"/>
      <c r="G62" s="330"/>
      <c r="H62" s="330"/>
      <c r="I62" s="330"/>
      <c r="J62" s="330"/>
      <c r="K62" s="330"/>
      <c r="L62" s="330"/>
      <c r="M62" s="330"/>
      <c r="N62" s="330"/>
      <c r="O62" s="330"/>
      <c r="P62" s="330"/>
      <c r="Q62" s="330"/>
      <c r="R62" s="330"/>
      <c r="S62" s="330"/>
      <c r="T62" s="330"/>
      <c r="U62" s="330"/>
      <c r="V62" s="330"/>
      <c r="W62" s="330"/>
      <c r="X62" s="330"/>
      <c r="Y62" s="330"/>
      <c r="Z62" s="330"/>
      <c r="AA62" s="330"/>
      <c r="AB62" s="330"/>
      <c r="AC62" s="330"/>
      <c r="AD62" s="330"/>
      <c r="AE62" s="330"/>
      <c r="AF62" s="330"/>
      <c r="AG62" s="330"/>
      <c r="AH62" s="330"/>
      <c r="AI62" s="330"/>
      <c r="AJ62" s="330"/>
      <c r="AK62" s="330"/>
      <c r="AL62" s="330"/>
      <c r="AM62" s="330"/>
      <c r="AN62" s="330"/>
      <c r="AO62" s="330"/>
      <c r="AP62" s="330"/>
      <c r="AQ62" s="330"/>
      <c r="AR62" s="330"/>
      <c r="AS62" s="330"/>
      <c r="AT62" s="330"/>
      <c r="AU62" s="330"/>
      <c r="AV62" s="330"/>
      <c r="AW62" s="330"/>
      <c r="AX62" s="330"/>
      <c r="AY62" s="330"/>
      <c r="AZ62" s="330"/>
      <c r="BA62" s="330"/>
      <c r="BB62" s="330"/>
      <c r="BC62" s="330"/>
      <c r="BD62" s="330"/>
      <c r="BE62" s="330"/>
      <c r="BF62" s="330"/>
      <c r="BG62" s="330"/>
      <c r="BH62" s="330"/>
      <c r="BI62" s="330"/>
      <c r="BJ62" s="330"/>
      <c r="BK62" s="330"/>
      <c r="BL62" s="330"/>
      <c r="BM62" s="330"/>
      <c r="BN62" s="330"/>
      <c r="BO62" s="330"/>
      <c r="BP62" s="330"/>
      <c r="BQ62" s="330"/>
      <c r="BR62" s="330"/>
      <c r="BS62" s="330"/>
      <c r="BT62" s="330"/>
      <c r="BU62" s="330"/>
      <c r="BV62" s="330"/>
      <c r="BW62" s="330"/>
      <c r="BX62" s="330"/>
      <c r="BY62" s="330"/>
      <c r="BZ62" s="330"/>
      <c r="CA62" s="330"/>
      <c r="CB62" s="330"/>
      <c r="CC62" s="330"/>
      <c r="CD62" s="330"/>
      <c r="CE62" s="330"/>
      <c r="CF62" s="330"/>
      <c r="CG62" s="330"/>
      <c r="CH62" s="330"/>
      <c r="CI62" s="330"/>
      <c r="CJ62" s="330"/>
      <c r="CK62" s="330"/>
      <c r="CL62" s="330"/>
      <c r="CM62" s="330"/>
      <c r="CN62" s="330"/>
      <c r="CO62" s="330"/>
      <c r="CP62" s="330"/>
      <c r="CQ62" s="330"/>
      <c r="CR62" s="330"/>
      <c r="CS62" s="330"/>
      <c r="CT62" s="330"/>
      <c r="CU62" s="330"/>
      <c r="CV62" s="330"/>
      <c r="CW62" s="330"/>
      <c r="CX62" s="330"/>
      <c r="CY62" s="330"/>
      <c r="CZ62" s="330"/>
      <c r="DA62" s="330"/>
      <c r="DB62" s="330"/>
      <c r="DC62" s="330"/>
      <c r="DD62" s="330"/>
      <c r="DE62" s="318"/>
    </row>
    <row r="63" spans="1:109" ht="17.25" x14ac:dyDescent="0.15">
      <c r="B63" s="344" t="s">
        <v>567</v>
      </c>
    </row>
    <row r="64" spans="1:109" x14ac:dyDescent="0.15">
      <c r="B64" s="325"/>
      <c r="G64" s="332"/>
      <c r="I64" s="345"/>
      <c r="J64" s="345"/>
      <c r="K64" s="345"/>
      <c r="L64" s="345"/>
      <c r="M64" s="345"/>
      <c r="N64" s="346"/>
      <c r="AM64" s="332"/>
      <c r="AN64" s="332" t="s">
        <v>560</v>
      </c>
      <c r="AP64" s="333"/>
      <c r="AQ64" s="333"/>
      <c r="AR64" s="333"/>
      <c r="AY64" s="332"/>
      <c r="BA64" s="333"/>
      <c r="BB64" s="333"/>
      <c r="BC64" s="333"/>
      <c r="BK64" s="332"/>
      <c r="BM64" s="333"/>
      <c r="BN64" s="333"/>
      <c r="BO64" s="333"/>
      <c r="BW64" s="332"/>
      <c r="BY64" s="333"/>
      <c r="BZ64" s="333"/>
      <c r="CA64" s="333"/>
      <c r="CI64" s="332"/>
      <c r="CK64" s="333"/>
      <c r="CL64" s="333"/>
      <c r="CM64" s="333"/>
      <c r="CU64" s="332"/>
      <c r="CW64" s="333"/>
      <c r="CX64" s="333"/>
      <c r="CY64" s="333"/>
    </row>
    <row r="65" spans="2:107" x14ac:dyDescent="0.15">
      <c r="B65" s="325"/>
      <c r="AN65" s="1144" t="s">
        <v>568</v>
      </c>
      <c r="AO65" s="1145"/>
      <c r="AP65" s="1145"/>
      <c r="AQ65" s="1145"/>
      <c r="AR65" s="1145"/>
      <c r="AS65" s="1145"/>
      <c r="AT65" s="1145"/>
      <c r="AU65" s="1145"/>
      <c r="AV65" s="1145"/>
      <c r="AW65" s="1145"/>
      <c r="AX65" s="1145"/>
      <c r="AY65" s="1145"/>
      <c r="AZ65" s="1145"/>
      <c r="BA65" s="1145"/>
      <c r="BB65" s="1145"/>
      <c r="BC65" s="1145"/>
      <c r="BD65" s="1145"/>
      <c r="BE65" s="1145"/>
      <c r="BF65" s="1145"/>
      <c r="BG65" s="1145"/>
      <c r="BH65" s="1145"/>
      <c r="BI65" s="1145"/>
      <c r="BJ65" s="1145"/>
      <c r="BK65" s="1145"/>
      <c r="BL65" s="1145"/>
      <c r="BM65" s="1145"/>
      <c r="BN65" s="1145"/>
      <c r="BO65" s="1145"/>
      <c r="BP65" s="1145"/>
      <c r="BQ65" s="1145"/>
      <c r="BR65" s="1145"/>
      <c r="BS65" s="1145"/>
      <c r="BT65" s="1145"/>
      <c r="BU65" s="1145"/>
      <c r="BV65" s="1145"/>
      <c r="BW65" s="1145"/>
      <c r="BX65" s="1145"/>
      <c r="BY65" s="1145"/>
      <c r="BZ65" s="1145"/>
      <c r="CA65" s="1145"/>
      <c r="CB65" s="1145"/>
      <c r="CC65" s="1145"/>
      <c r="CD65" s="1145"/>
      <c r="CE65" s="1145"/>
      <c r="CF65" s="1145"/>
      <c r="CG65" s="1145"/>
      <c r="CH65" s="1145"/>
      <c r="CI65" s="1145"/>
      <c r="CJ65" s="1145"/>
      <c r="CK65" s="1145"/>
      <c r="CL65" s="1145"/>
      <c r="CM65" s="1145"/>
      <c r="CN65" s="1145"/>
      <c r="CO65" s="1145"/>
      <c r="CP65" s="1145"/>
      <c r="CQ65" s="1145"/>
      <c r="CR65" s="1145"/>
      <c r="CS65" s="1145"/>
      <c r="CT65" s="1145"/>
      <c r="CU65" s="1145"/>
      <c r="CV65" s="1145"/>
      <c r="CW65" s="1145"/>
      <c r="CX65" s="1145"/>
      <c r="CY65" s="1145"/>
      <c r="CZ65" s="1145"/>
      <c r="DA65" s="1145"/>
      <c r="DB65" s="1145"/>
      <c r="DC65" s="1146"/>
    </row>
    <row r="66" spans="2:107" x14ac:dyDescent="0.15">
      <c r="B66" s="325"/>
      <c r="AN66" s="1147"/>
      <c r="AO66" s="1148"/>
      <c r="AP66" s="1148"/>
      <c r="AQ66" s="1148"/>
      <c r="AR66" s="1148"/>
      <c r="AS66" s="1148"/>
      <c r="AT66" s="1148"/>
      <c r="AU66" s="1148"/>
      <c r="AV66" s="1148"/>
      <c r="AW66" s="1148"/>
      <c r="AX66" s="1148"/>
      <c r="AY66" s="1148"/>
      <c r="AZ66" s="1148"/>
      <c r="BA66" s="1148"/>
      <c r="BB66" s="1148"/>
      <c r="BC66" s="1148"/>
      <c r="BD66" s="1148"/>
      <c r="BE66" s="1148"/>
      <c r="BF66" s="1148"/>
      <c r="BG66" s="1148"/>
      <c r="BH66" s="1148"/>
      <c r="BI66" s="1148"/>
      <c r="BJ66" s="1148"/>
      <c r="BK66" s="1148"/>
      <c r="BL66" s="1148"/>
      <c r="BM66" s="1148"/>
      <c r="BN66" s="1148"/>
      <c r="BO66" s="1148"/>
      <c r="BP66" s="1148"/>
      <c r="BQ66" s="1148"/>
      <c r="BR66" s="1148"/>
      <c r="BS66" s="1148"/>
      <c r="BT66" s="1148"/>
      <c r="BU66" s="1148"/>
      <c r="BV66" s="1148"/>
      <c r="BW66" s="1148"/>
      <c r="BX66" s="1148"/>
      <c r="BY66" s="1148"/>
      <c r="BZ66" s="1148"/>
      <c r="CA66" s="1148"/>
      <c r="CB66" s="1148"/>
      <c r="CC66" s="1148"/>
      <c r="CD66" s="1148"/>
      <c r="CE66" s="1148"/>
      <c r="CF66" s="1148"/>
      <c r="CG66" s="1148"/>
      <c r="CH66" s="1148"/>
      <c r="CI66" s="1148"/>
      <c r="CJ66" s="1148"/>
      <c r="CK66" s="1148"/>
      <c r="CL66" s="1148"/>
      <c r="CM66" s="1148"/>
      <c r="CN66" s="1148"/>
      <c r="CO66" s="1148"/>
      <c r="CP66" s="1148"/>
      <c r="CQ66" s="1148"/>
      <c r="CR66" s="1148"/>
      <c r="CS66" s="1148"/>
      <c r="CT66" s="1148"/>
      <c r="CU66" s="1148"/>
      <c r="CV66" s="1148"/>
      <c r="CW66" s="1148"/>
      <c r="CX66" s="1148"/>
      <c r="CY66" s="1148"/>
      <c r="CZ66" s="1148"/>
      <c r="DA66" s="1148"/>
      <c r="DB66" s="1148"/>
      <c r="DC66" s="1149"/>
    </row>
    <row r="67" spans="2:107" x14ac:dyDescent="0.15">
      <c r="B67" s="325"/>
      <c r="AN67" s="1147"/>
      <c r="AO67" s="1148"/>
      <c r="AP67" s="1148"/>
      <c r="AQ67" s="1148"/>
      <c r="AR67" s="1148"/>
      <c r="AS67" s="1148"/>
      <c r="AT67" s="1148"/>
      <c r="AU67" s="1148"/>
      <c r="AV67" s="1148"/>
      <c r="AW67" s="1148"/>
      <c r="AX67" s="1148"/>
      <c r="AY67" s="1148"/>
      <c r="AZ67" s="1148"/>
      <c r="BA67" s="1148"/>
      <c r="BB67" s="1148"/>
      <c r="BC67" s="1148"/>
      <c r="BD67" s="1148"/>
      <c r="BE67" s="1148"/>
      <c r="BF67" s="1148"/>
      <c r="BG67" s="1148"/>
      <c r="BH67" s="1148"/>
      <c r="BI67" s="1148"/>
      <c r="BJ67" s="1148"/>
      <c r="BK67" s="1148"/>
      <c r="BL67" s="1148"/>
      <c r="BM67" s="1148"/>
      <c r="BN67" s="1148"/>
      <c r="BO67" s="1148"/>
      <c r="BP67" s="1148"/>
      <c r="BQ67" s="1148"/>
      <c r="BR67" s="1148"/>
      <c r="BS67" s="1148"/>
      <c r="BT67" s="1148"/>
      <c r="BU67" s="1148"/>
      <c r="BV67" s="1148"/>
      <c r="BW67" s="1148"/>
      <c r="BX67" s="1148"/>
      <c r="BY67" s="1148"/>
      <c r="BZ67" s="1148"/>
      <c r="CA67" s="1148"/>
      <c r="CB67" s="1148"/>
      <c r="CC67" s="1148"/>
      <c r="CD67" s="1148"/>
      <c r="CE67" s="1148"/>
      <c r="CF67" s="1148"/>
      <c r="CG67" s="1148"/>
      <c r="CH67" s="1148"/>
      <c r="CI67" s="1148"/>
      <c r="CJ67" s="1148"/>
      <c r="CK67" s="1148"/>
      <c r="CL67" s="1148"/>
      <c r="CM67" s="1148"/>
      <c r="CN67" s="1148"/>
      <c r="CO67" s="1148"/>
      <c r="CP67" s="1148"/>
      <c r="CQ67" s="1148"/>
      <c r="CR67" s="1148"/>
      <c r="CS67" s="1148"/>
      <c r="CT67" s="1148"/>
      <c r="CU67" s="1148"/>
      <c r="CV67" s="1148"/>
      <c r="CW67" s="1148"/>
      <c r="CX67" s="1148"/>
      <c r="CY67" s="1148"/>
      <c r="CZ67" s="1148"/>
      <c r="DA67" s="1148"/>
      <c r="DB67" s="1148"/>
      <c r="DC67" s="1149"/>
    </row>
    <row r="68" spans="2:107" x14ac:dyDescent="0.15">
      <c r="B68" s="325"/>
      <c r="AN68" s="1147"/>
      <c r="AO68" s="1148"/>
      <c r="AP68" s="1148"/>
      <c r="AQ68" s="1148"/>
      <c r="AR68" s="1148"/>
      <c r="AS68" s="1148"/>
      <c r="AT68" s="1148"/>
      <c r="AU68" s="1148"/>
      <c r="AV68" s="1148"/>
      <c r="AW68" s="1148"/>
      <c r="AX68" s="1148"/>
      <c r="AY68" s="1148"/>
      <c r="AZ68" s="1148"/>
      <c r="BA68" s="1148"/>
      <c r="BB68" s="1148"/>
      <c r="BC68" s="1148"/>
      <c r="BD68" s="1148"/>
      <c r="BE68" s="1148"/>
      <c r="BF68" s="1148"/>
      <c r="BG68" s="1148"/>
      <c r="BH68" s="1148"/>
      <c r="BI68" s="1148"/>
      <c r="BJ68" s="1148"/>
      <c r="BK68" s="1148"/>
      <c r="BL68" s="1148"/>
      <c r="BM68" s="1148"/>
      <c r="BN68" s="1148"/>
      <c r="BO68" s="1148"/>
      <c r="BP68" s="1148"/>
      <c r="BQ68" s="1148"/>
      <c r="BR68" s="1148"/>
      <c r="BS68" s="1148"/>
      <c r="BT68" s="1148"/>
      <c r="BU68" s="1148"/>
      <c r="BV68" s="1148"/>
      <c r="BW68" s="1148"/>
      <c r="BX68" s="1148"/>
      <c r="BY68" s="1148"/>
      <c r="BZ68" s="1148"/>
      <c r="CA68" s="1148"/>
      <c r="CB68" s="1148"/>
      <c r="CC68" s="1148"/>
      <c r="CD68" s="1148"/>
      <c r="CE68" s="1148"/>
      <c r="CF68" s="1148"/>
      <c r="CG68" s="1148"/>
      <c r="CH68" s="1148"/>
      <c r="CI68" s="1148"/>
      <c r="CJ68" s="1148"/>
      <c r="CK68" s="1148"/>
      <c r="CL68" s="1148"/>
      <c r="CM68" s="1148"/>
      <c r="CN68" s="1148"/>
      <c r="CO68" s="1148"/>
      <c r="CP68" s="1148"/>
      <c r="CQ68" s="1148"/>
      <c r="CR68" s="1148"/>
      <c r="CS68" s="1148"/>
      <c r="CT68" s="1148"/>
      <c r="CU68" s="1148"/>
      <c r="CV68" s="1148"/>
      <c r="CW68" s="1148"/>
      <c r="CX68" s="1148"/>
      <c r="CY68" s="1148"/>
      <c r="CZ68" s="1148"/>
      <c r="DA68" s="1148"/>
      <c r="DB68" s="1148"/>
      <c r="DC68" s="1149"/>
    </row>
    <row r="69" spans="2:107" x14ac:dyDescent="0.15">
      <c r="B69" s="325"/>
      <c r="AN69" s="1150"/>
      <c r="AO69" s="1151"/>
      <c r="AP69" s="1151"/>
      <c r="AQ69" s="1151"/>
      <c r="AR69" s="1151"/>
      <c r="AS69" s="1151"/>
      <c r="AT69" s="1151"/>
      <c r="AU69" s="1151"/>
      <c r="AV69" s="1151"/>
      <c r="AW69" s="1151"/>
      <c r="AX69" s="1151"/>
      <c r="AY69" s="1151"/>
      <c r="AZ69" s="1151"/>
      <c r="BA69" s="1151"/>
      <c r="BB69" s="1151"/>
      <c r="BC69" s="1151"/>
      <c r="BD69" s="1151"/>
      <c r="BE69" s="1151"/>
      <c r="BF69" s="1151"/>
      <c r="BG69" s="1151"/>
      <c r="BH69" s="1151"/>
      <c r="BI69" s="1151"/>
      <c r="BJ69" s="1151"/>
      <c r="BK69" s="1151"/>
      <c r="BL69" s="1151"/>
      <c r="BM69" s="1151"/>
      <c r="BN69" s="1151"/>
      <c r="BO69" s="1151"/>
      <c r="BP69" s="1151"/>
      <c r="BQ69" s="1151"/>
      <c r="BR69" s="1151"/>
      <c r="BS69" s="1151"/>
      <c r="BT69" s="1151"/>
      <c r="BU69" s="1151"/>
      <c r="BV69" s="1151"/>
      <c r="BW69" s="1151"/>
      <c r="BX69" s="1151"/>
      <c r="BY69" s="1151"/>
      <c r="BZ69" s="1151"/>
      <c r="CA69" s="1151"/>
      <c r="CB69" s="1151"/>
      <c r="CC69" s="1151"/>
      <c r="CD69" s="1151"/>
      <c r="CE69" s="1151"/>
      <c r="CF69" s="1151"/>
      <c r="CG69" s="1151"/>
      <c r="CH69" s="1151"/>
      <c r="CI69" s="1151"/>
      <c r="CJ69" s="1151"/>
      <c r="CK69" s="1151"/>
      <c r="CL69" s="1151"/>
      <c r="CM69" s="1151"/>
      <c r="CN69" s="1151"/>
      <c r="CO69" s="1151"/>
      <c r="CP69" s="1151"/>
      <c r="CQ69" s="1151"/>
      <c r="CR69" s="1151"/>
      <c r="CS69" s="1151"/>
      <c r="CT69" s="1151"/>
      <c r="CU69" s="1151"/>
      <c r="CV69" s="1151"/>
      <c r="CW69" s="1151"/>
      <c r="CX69" s="1151"/>
      <c r="CY69" s="1151"/>
      <c r="CZ69" s="1151"/>
      <c r="DA69" s="1151"/>
      <c r="DB69" s="1151"/>
      <c r="DC69" s="1152"/>
    </row>
    <row r="70" spans="2:107" x14ac:dyDescent="0.15">
      <c r="B70" s="325"/>
      <c r="H70" s="347"/>
      <c r="I70" s="347"/>
      <c r="J70" s="348"/>
      <c r="K70" s="348"/>
      <c r="L70" s="349"/>
      <c r="M70" s="348"/>
      <c r="N70" s="349"/>
      <c r="AN70" s="334"/>
      <c r="AO70" s="334"/>
      <c r="AP70" s="334"/>
      <c r="AZ70" s="334"/>
      <c r="BA70" s="334"/>
      <c r="BB70" s="334"/>
      <c r="BL70" s="334"/>
      <c r="BM70" s="334"/>
      <c r="BN70" s="334"/>
      <c r="BX70" s="334"/>
      <c r="BY70" s="334"/>
      <c r="BZ70" s="334"/>
      <c r="CJ70" s="334"/>
      <c r="CK70" s="334"/>
      <c r="CL70" s="334"/>
      <c r="CV70" s="334"/>
      <c r="CW70" s="334"/>
      <c r="CX70" s="334"/>
    </row>
    <row r="71" spans="2:107" x14ac:dyDescent="0.15">
      <c r="B71" s="325"/>
      <c r="G71" s="350"/>
      <c r="I71" s="351"/>
      <c r="J71" s="348"/>
      <c r="K71" s="348"/>
      <c r="L71" s="349"/>
      <c r="M71" s="348"/>
      <c r="N71" s="349"/>
      <c r="AM71" s="350"/>
      <c r="AN71" s="318" t="s">
        <v>562</v>
      </c>
    </row>
    <row r="72" spans="2:107" x14ac:dyDescent="0.15">
      <c r="B72" s="325"/>
      <c r="G72" s="1138"/>
      <c r="H72" s="1138"/>
      <c r="I72" s="1138"/>
      <c r="J72" s="1138"/>
      <c r="K72" s="335"/>
      <c r="L72" s="335"/>
      <c r="M72" s="336"/>
      <c r="N72" s="336"/>
      <c r="AN72" s="1141"/>
      <c r="AO72" s="1142"/>
      <c r="AP72" s="1142"/>
      <c r="AQ72" s="1142"/>
      <c r="AR72" s="1142"/>
      <c r="AS72" s="1142"/>
      <c r="AT72" s="1142"/>
      <c r="AU72" s="1142"/>
      <c r="AV72" s="1142"/>
      <c r="AW72" s="1142"/>
      <c r="AX72" s="1142"/>
      <c r="AY72" s="1142"/>
      <c r="AZ72" s="1142"/>
      <c r="BA72" s="1142"/>
      <c r="BB72" s="1142"/>
      <c r="BC72" s="1142"/>
      <c r="BD72" s="1142"/>
      <c r="BE72" s="1142"/>
      <c r="BF72" s="1142"/>
      <c r="BG72" s="1142"/>
      <c r="BH72" s="1142"/>
      <c r="BI72" s="1142"/>
      <c r="BJ72" s="1142"/>
      <c r="BK72" s="1142"/>
      <c r="BL72" s="1142"/>
      <c r="BM72" s="1142"/>
      <c r="BN72" s="1142"/>
      <c r="BO72" s="1143"/>
      <c r="BP72" s="1137" t="s">
        <v>323</v>
      </c>
      <c r="BQ72" s="1137"/>
      <c r="BR72" s="1137"/>
      <c r="BS72" s="1137"/>
      <c r="BT72" s="1137"/>
      <c r="BU72" s="1137"/>
      <c r="BV72" s="1137"/>
      <c r="BW72" s="1137"/>
      <c r="BX72" s="1137" t="s">
        <v>420</v>
      </c>
      <c r="BY72" s="1137"/>
      <c r="BZ72" s="1137"/>
      <c r="CA72" s="1137"/>
      <c r="CB72" s="1137"/>
      <c r="CC72" s="1137"/>
      <c r="CD72" s="1137"/>
      <c r="CE72" s="1137"/>
      <c r="CF72" s="1137" t="s">
        <v>421</v>
      </c>
      <c r="CG72" s="1137"/>
      <c r="CH72" s="1137"/>
      <c r="CI72" s="1137"/>
      <c r="CJ72" s="1137"/>
      <c r="CK72" s="1137"/>
      <c r="CL72" s="1137"/>
      <c r="CM72" s="1137"/>
      <c r="CN72" s="1137" t="s">
        <v>422</v>
      </c>
      <c r="CO72" s="1137"/>
      <c r="CP72" s="1137"/>
      <c r="CQ72" s="1137"/>
      <c r="CR72" s="1137"/>
      <c r="CS72" s="1137"/>
      <c r="CT72" s="1137"/>
      <c r="CU72" s="1137"/>
      <c r="CV72" s="1137" t="s">
        <v>423</v>
      </c>
      <c r="CW72" s="1137"/>
      <c r="CX72" s="1137"/>
      <c r="CY72" s="1137"/>
      <c r="CZ72" s="1137"/>
      <c r="DA72" s="1137"/>
      <c r="DB72" s="1137"/>
      <c r="DC72" s="1137"/>
    </row>
    <row r="73" spans="2:107" x14ac:dyDescent="0.15">
      <c r="B73" s="325"/>
      <c r="G73" s="1140"/>
      <c r="H73" s="1140"/>
      <c r="I73" s="1140"/>
      <c r="J73" s="1140"/>
      <c r="K73" s="1136"/>
      <c r="L73" s="1136"/>
      <c r="M73" s="1136"/>
      <c r="N73" s="1136"/>
      <c r="AM73" s="334"/>
      <c r="AN73" s="1135" t="s">
        <v>563</v>
      </c>
      <c r="AO73" s="1135"/>
      <c r="AP73" s="1135"/>
      <c r="AQ73" s="1135"/>
      <c r="AR73" s="1135"/>
      <c r="AS73" s="1135"/>
      <c r="AT73" s="1135"/>
      <c r="AU73" s="1135"/>
      <c r="AV73" s="1135"/>
      <c r="AW73" s="1135"/>
      <c r="AX73" s="1135"/>
      <c r="AY73" s="1135"/>
      <c r="AZ73" s="1135"/>
      <c r="BA73" s="1135"/>
      <c r="BB73" s="1135" t="s">
        <v>564</v>
      </c>
      <c r="BC73" s="1135"/>
      <c r="BD73" s="1135"/>
      <c r="BE73" s="1135"/>
      <c r="BF73" s="1135"/>
      <c r="BG73" s="1135"/>
      <c r="BH73" s="1135"/>
      <c r="BI73" s="1135"/>
      <c r="BJ73" s="1135"/>
      <c r="BK73" s="1135"/>
      <c r="BL73" s="1135"/>
      <c r="BM73" s="1135"/>
      <c r="BN73" s="1135"/>
      <c r="BO73" s="1135"/>
      <c r="BP73" s="1132"/>
      <c r="BQ73" s="1132"/>
      <c r="BR73" s="1132"/>
      <c r="BS73" s="1132"/>
      <c r="BT73" s="1132"/>
      <c r="BU73" s="1132"/>
      <c r="BV73" s="1132"/>
      <c r="BW73" s="1132"/>
      <c r="BX73" s="1132"/>
      <c r="BY73" s="1132"/>
      <c r="BZ73" s="1132"/>
      <c r="CA73" s="1132"/>
      <c r="CB73" s="1132"/>
      <c r="CC73" s="1132"/>
      <c r="CD73" s="1132"/>
      <c r="CE73" s="1132"/>
      <c r="CF73" s="1132"/>
      <c r="CG73" s="1132"/>
      <c r="CH73" s="1132"/>
      <c r="CI73" s="1132"/>
      <c r="CJ73" s="1132"/>
      <c r="CK73" s="1132"/>
      <c r="CL73" s="1132"/>
      <c r="CM73" s="1132"/>
      <c r="CN73" s="1132"/>
      <c r="CO73" s="1132"/>
      <c r="CP73" s="1132"/>
      <c r="CQ73" s="1132"/>
      <c r="CR73" s="1132"/>
      <c r="CS73" s="1132"/>
      <c r="CT73" s="1132"/>
      <c r="CU73" s="1132"/>
      <c r="CV73" s="1132"/>
      <c r="CW73" s="1132"/>
      <c r="CX73" s="1132"/>
      <c r="CY73" s="1132"/>
      <c r="CZ73" s="1132"/>
      <c r="DA73" s="1132"/>
      <c r="DB73" s="1132"/>
      <c r="DC73" s="1132"/>
    </row>
    <row r="74" spans="2:107" x14ac:dyDescent="0.15">
      <c r="B74" s="325"/>
      <c r="G74" s="1140"/>
      <c r="H74" s="1140"/>
      <c r="I74" s="1140"/>
      <c r="J74" s="1140"/>
      <c r="K74" s="1136"/>
      <c r="L74" s="1136"/>
      <c r="M74" s="1136"/>
      <c r="N74" s="1136"/>
      <c r="AM74" s="334"/>
      <c r="AN74" s="1135"/>
      <c r="AO74" s="1135"/>
      <c r="AP74" s="1135"/>
      <c r="AQ74" s="1135"/>
      <c r="AR74" s="1135"/>
      <c r="AS74" s="1135"/>
      <c r="AT74" s="1135"/>
      <c r="AU74" s="1135"/>
      <c r="AV74" s="1135"/>
      <c r="AW74" s="1135"/>
      <c r="AX74" s="1135"/>
      <c r="AY74" s="1135"/>
      <c r="AZ74" s="1135"/>
      <c r="BA74" s="1135"/>
      <c r="BB74" s="1135"/>
      <c r="BC74" s="1135"/>
      <c r="BD74" s="1135"/>
      <c r="BE74" s="1135"/>
      <c r="BF74" s="1135"/>
      <c r="BG74" s="1135"/>
      <c r="BH74" s="1135"/>
      <c r="BI74" s="1135"/>
      <c r="BJ74" s="1135"/>
      <c r="BK74" s="1135"/>
      <c r="BL74" s="1135"/>
      <c r="BM74" s="1135"/>
      <c r="BN74" s="1135"/>
      <c r="BO74" s="1135"/>
      <c r="BP74" s="1132"/>
      <c r="BQ74" s="1132"/>
      <c r="BR74" s="1132"/>
      <c r="BS74" s="1132"/>
      <c r="BT74" s="1132"/>
      <c r="BU74" s="1132"/>
      <c r="BV74" s="1132"/>
      <c r="BW74" s="1132"/>
      <c r="BX74" s="1132"/>
      <c r="BY74" s="1132"/>
      <c r="BZ74" s="1132"/>
      <c r="CA74" s="1132"/>
      <c r="CB74" s="1132"/>
      <c r="CC74" s="1132"/>
      <c r="CD74" s="1132"/>
      <c r="CE74" s="1132"/>
      <c r="CF74" s="1132"/>
      <c r="CG74" s="1132"/>
      <c r="CH74" s="1132"/>
      <c r="CI74" s="1132"/>
      <c r="CJ74" s="1132"/>
      <c r="CK74" s="1132"/>
      <c r="CL74" s="1132"/>
      <c r="CM74" s="1132"/>
      <c r="CN74" s="1132"/>
      <c r="CO74" s="1132"/>
      <c r="CP74" s="1132"/>
      <c r="CQ74" s="1132"/>
      <c r="CR74" s="1132"/>
      <c r="CS74" s="1132"/>
      <c r="CT74" s="1132"/>
      <c r="CU74" s="1132"/>
      <c r="CV74" s="1132"/>
      <c r="CW74" s="1132"/>
      <c r="CX74" s="1132"/>
      <c r="CY74" s="1132"/>
      <c r="CZ74" s="1132"/>
      <c r="DA74" s="1132"/>
      <c r="DB74" s="1132"/>
      <c r="DC74" s="1132"/>
    </row>
    <row r="75" spans="2:107" x14ac:dyDescent="0.15">
      <c r="B75" s="325"/>
      <c r="G75" s="1140"/>
      <c r="H75" s="1140"/>
      <c r="I75" s="1138"/>
      <c r="J75" s="1138"/>
      <c r="K75" s="1139"/>
      <c r="L75" s="1139"/>
      <c r="M75" s="1139"/>
      <c r="N75" s="1139"/>
      <c r="AM75" s="334"/>
      <c r="AN75" s="1135"/>
      <c r="AO75" s="1135"/>
      <c r="AP75" s="1135"/>
      <c r="AQ75" s="1135"/>
      <c r="AR75" s="1135"/>
      <c r="AS75" s="1135"/>
      <c r="AT75" s="1135"/>
      <c r="AU75" s="1135"/>
      <c r="AV75" s="1135"/>
      <c r="AW75" s="1135"/>
      <c r="AX75" s="1135"/>
      <c r="AY75" s="1135"/>
      <c r="AZ75" s="1135"/>
      <c r="BA75" s="1135"/>
      <c r="BB75" s="1135" t="s">
        <v>569</v>
      </c>
      <c r="BC75" s="1135"/>
      <c r="BD75" s="1135"/>
      <c r="BE75" s="1135"/>
      <c r="BF75" s="1135"/>
      <c r="BG75" s="1135"/>
      <c r="BH75" s="1135"/>
      <c r="BI75" s="1135"/>
      <c r="BJ75" s="1135"/>
      <c r="BK75" s="1135"/>
      <c r="BL75" s="1135"/>
      <c r="BM75" s="1135"/>
      <c r="BN75" s="1135"/>
      <c r="BO75" s="1135"/>
      <c r="BP75" s="1132">
        <v>-1.4</v>
      </c>
      <c r="BQ75" s="1132"/>
      <c r="BR75" s="1132"/>
      <c r="BS75" s="1132"/>
      <c r="BT75" s="1132"/>
      <c r="BU75" s="1132"/>
      <c r="BV75" s="1132"/>
      <c r="BW75" s="1132"/>
      <c r="BX75" s="1132">
        <v>-1.8</v>
      </c>
      <c r="BY75" s="1132"/>
      <c r="BZ75" s="1132"/>
      <c r="CA75" s="1132"/>
      <c r="CB75" s="1132"/>
      <c r="CC75" s="1132"/>
      <c r="CD75" s="1132"/>
      <c r="CE75" s="1132"/>
      <c r="CF75" s="1132">
        <v>-1.7</v>
      </c>
      <c r="CG75" s="1132"/>
      <c r="CH75" s="1132"/>
      <c r="CI75" s="1132"/>
      <c r="CJ75" s="1132"/>
      <c r="CK75" s="1132"/>
      <c r="CL75" s="1132"/>
      <c r="CM75" s="1132"/>
      <c r="CN75" s="1132">
        <v>-1.7</v>
      </c>
      <c r="CO75" s="1132"/>
      <c r="CP75" s="1132"/>
      <c r="CQ75" s="1132"/>
      <c r="CR75" s="1132"/>
      <c r="CS75" s="1132"/>
      <c r="CT75" s="1132"/>
      <c r="CU75" s="1132"/>
      <c r="CV75" s="1132">
        <v>-0.7</v>
      </c>
      <c r="CW75" s="1132"/>
      <c r="CX75" s="1132"/>
      <c r="CY75" s="1132"/>
      <c r="CZ75" s="1132"/>
      <c r="DA75" s="1132"/>
      <c r="DB75" s="1132"/>
      <c r="DC75" s="1132"/>
    </row>
    <row r="76" spans="2:107" x14ac:dyDescent="0.15">
      <c r="B76" s="325"/>
      <c r="G76" s="1140"/>
      <c r="H76" s="1140"/>
      <c r="I76" s="1138"/>
      <c r="J76" s="1138"/>
      <c r="K76" s="1139"/>
      <c r="L76" s="1139"/>
      <c r="M76" s="1139"/>
      <c r="N76" s="1139"/>
      <c r="AM76" s="334"/>
      <c r="AN76" s="1135"/>
      <c r="AO76" s="1135"/>
      <c r="AP76" s="1135"/>
      <c r="AQ76" s="1135"/>
      <c r="AR76" s="1135"/>
      <c r="AS76" s="1135"/>
      <c r="AT76" s="1135"/>
      <c r="AU76" s="1135"/>
      <c r="AV76" s="1135"/>
      <c r="AW76" s="1135"/>
      <c r="AX76" s="1135"/>
      <c r="AY76" s="1135"/>
      <c r="AZ76" s="1135"/>
      <c r="BA76" s="1135"/>
      <c r="BB76" s="1135"/>
      <c r="BC76" s="1135"/>
      <c r="BD76" s="1135"/>
      <c r="BE76" s="1135"/>
      <c r="BF76" s="1135"/>
      <c r="BG76" s="1135"/>
      <c r="BH76" s="1135"/>
      <c r="BI76" s="1135"/>
      <c r="BJ76" s="1135"/>
      <c r="BK76" s="1135"/>
      <c r="BL76" s="1135"/>
      <c r="BM76" s="1135"/>
      <c r="BN76" s="1135"/>
      <c r="BO76" s="1135"/>
      <c r="BP76" s="1132"/>
      <c r="BQ76" s="1132"/>
      <c r="BR76" s="1132"/>
      <c r="BS76" s="1132"/>
      <c r="BT76" s="1132"/>
      <c r="BU76" s="1132"/>
      <c r="BV76" s="1132"/>
      <c r="BW76" s="1132"/>
      <c r="BX76" s="1132"/>
      <c r="BY76" s="1132"/>
      <c r="BZ76" s="1132"/>
      <c r="CA76" s="1132"/>
      <c r="CB76" s="1132"/>
      <c r="CC76" s="1132"/>
      <c r="CD76" s="1132"/>
      <c r="CE76" s="1132"/>
      <c r="CF76" s="1132"/>
      <c r="CG76" s="1132"/>
      <c r="CH76" s="1132"/>
      <c r="CI76" s="1132"/>
      <c r="CJ76" s="1132"/>
      <c r="CK76" s="1132"/>
      <c r="CL76" s="1132"/>
      <c r="CM76" s="1132"/>
      <c r="CN76" s="1132"/>
      <c r="CO76" s="1132"/>
      <c r="CP76" s="1132"/>
      <c r="CQ76" s="1132"/>
      <c r="CR76" s="1132"/>
      <c r="CS76" s="1132"/>
      <c r="CT76" s="1132"/>
      <c r="CU76" s="1132"/>
      <c r="CV76" s="1132"/>
      <c r="CW76" s="1132"/>
      <c r="CX76" s="1132"/>
      <c r="CY76" s="1132"/>
      <c r="CZ76" s="1132"/>
      <c r="DA76" s="1132"/>
      <c r="DB76" s="1132"/>
      <c r="DC76" s="1132"/>
    </row>
    <row r="77" spans="2:107" x14ac:dyDescent="0.15">
      <c r="B77" s="325"/>
      <c r="G77" s="1138"/>
      <c r="H77" s="1138"/>
      <c r="I77" s="1138"/>
      <c r="J77" s="1138"/>
      <c r="K77" s="1136"/>
      <c r="L77" s="1136"/>
      <c r="M77" s="1136"/>
      <c r="N77" s="1136"/>
      <c r="AN77" s="1137" t="s">
        <v>566</v>
      </c>
      <c r="AO77" s="1137"/>
      <c r="AP77" s="1137"/>
      <c r="AQ77" s="1137"/>
      <c r="AR77" s="1137"/>
      <c r="AS77" s="1137"/>
      <c r="AT77" s="1137"/>
      <c r="AU77" s="1137"/>
      <c r="AV77" s="1137"/>
      <c r="AW77" s="1137"/>
      <c r="AX77" s="1137"/>
      <c r="AY77" s="1137"/>
      <c r="AZ77" s="1137"/>
      <c r="BA77" s="1137"/>
      <c r="BB77" s="1135" t="s">
        <v>564</v>
      </c>
      <c r="BC77" s="1135"/>
      <c r="BD77" s="1135"/>
      <c r="BE77" s="1135"/>
      <c r="BF77" s="1135"/>
      <c r="BG77" s="1135"/>
      <c r="BH77" s="1135"/>
      <c r="BI77" s="1135"/>
      <c r="BJ77" s="1135"/>
      <c r="BK77" s="1135"/>
      <c r="BL77" s="1135"/>
      <c r="BM77" s="1135"/>
      <c r="BN77" s="1135"/>
      <c r="BO77" s="1135"/>
      <c r="BP77" s="1132">
        <v>31.9</v>
      </c>
      <c r="BQ77" s="1132"/>
      <c r="BR77" s="1132"/>
      <c r="BS77" s="1132"/>
      <c r="BT77" s="1132"/>
      <c r="BU77" s="1132"/>
      <c r="BV77" s="1132"/>
      <c r="BW77" s="1132"/>
      <c r="BX77" s="1132">
        <v>24.2</v>
      </c>
      <c r="BY77" s="1132"/>
      <c r="BZ77" s="1132"/>
      <c r="CA77" s="1132"/>
      <c r="CB77" s="1132"/>
      <c r="CC77" s="1132"/>
      <c r="CD77" s="1132"/>
      <c r="CE77" s="1132"/>
      <c r="CF77" s="1132">
        <v>22.1</v>
      </c>
      <c r="CG77" s="1132"/>
      <c r="CH77" s="1132"/>
      <c r="CI77" s="1132"/>
      <c r="CJ77" s="1132"/>
      <c r="CK77" s="1132"/>
      <c r="CL77" s="1132"/>
      <c r="CM77" s="1132"/>
      <c r="CN77" s="1132">
        <v>20.399999999999999</v>
      </c>
      <c r="CO77" s="1132"/>
      <c r="CP77" s="1132"/>
      <c r="CQ77" s="1132"/>
      <c r="CR77" s="1132"/>
      <c r="CS77" s="1132"/>
      <c r="CT77" s="1132"/>
      <c r="CU77" s="1132"/>
      <c r="CV77" s="1132">
        <v>11.2</v>
      </c>
      <c r="CW77" s="1132"/>
      <c r="CX77" s="1132"/>
      <c r="CY77" s="1132"/>
      <c r="CZ77" s="1132"/>
      <c r="DA77" s="1132"/>
      <c r="DB77" s="1132"/>
      <c r="DC77" s="1132"/>
    </row>
    <row r="78" spans="2:107" x14ac:dyDescent="0.15">
      <c r="B78" s="325"/>
      <c r="G78" s="1138"/>
      <c r="H78" s="1138"/>
      <c r="I78" s="1138"/>
      <c r="J78" s="1138"/>
      <c r="K78" s="1136"/>
      <c r="L78" s="1136"/>
      <c r="M78" s="1136"/>
      <c r="N78" s="1136"/>
      <c r="AN78" s="1137"/>
      <c r="AO78" s="1137"/>
      <c r="AP78" s="1137"/>
      <c r="AQ78" s="1137"/>
      <c r="AR78" s="1137"/>
      <c r="AS78" s="1137"/>
      <c r="AT78" s="1137"/>
      <c r="AU78" s="1137"/>
      <c r="AV78" s="1137"/>
      <c r="AW78" s="1137"/>
      <c r="AX78" s="1137"/>
      <c r="AY78" s="1137"/>
      <c r="AZ78" s="1137"/>
      <c r="BA78" s="1137"/>
      <c r="BB78" s="1135"/>
      <c r="BC78" s="1135"/>
      <c r="BD78" s="1135"/>
      <c r="BE78" s="1135"/>
      <c r="BF78" s="1135"/>
      <c r="BG78" s="1135"/>
      <c r="BH78" s="1135"/>
      <c r="BI78" s="1135"/>
      <c r="BJ78" s="1135"/>
      <c r="BK78" s="1135"/>
      <c r="BL78" s="1135"/>
      <c r="BM78" s="1135"/>
      <c r="BN78" s="1135"/>
      <c r="BO78" s="1135"/>
      <c r="BP78" s="1132"/>
      <c r="BQ78" s="1132"/>
      <c r="BR78" s="1132"/>
      <c r="BS78" s="1132"/>
      <c r="BT78" s="1132"/>
      <c r="BU78" s="1132"/>
      <c r="BV78" s="1132"/>
      <c r="BW78" s="1132"/>
      <c r="BX78" s="1132"/>
      <c r="BY78" s="1132"/>
      <c r="BZ78" s="1132"/>
      <c r="CA78" s="1132"/>
      <c r="CB78" s="1132"/>
      <c r="CC78" s="1132"/>
      <c r="CD78" s="1132"/>
      <c r="CE78" s="1132"/>
      <c r="CF78" s="1132"/>
      <c r="CG78" s="1132"/>
      <c r="CH78" s="1132"/>
      <c r="CI78" s="1132"/>
      <c r="CJ78" s="1132"/>
      <c r="CK78" s="1132"/>
      <c r="CL78" s="1132"/>
      <c r="CM78" s="1132"/>
      <c r="CN78" s="1132"/>
      <c r="CO78" s="1132"/>
      <c r="CP78" s="1132"/>
      <c r="CQ78" s="1132"/>
      <c r="CR78" s="1132"/>
      <c r="CS78" s="1132"/>
      <c r="CT78" s="1132"/>
      <c r="CU78" s="1132"/>
      <c r="CV78" s="1132"/>
      <c r="CW78" s="1132"/>
      <c r="CX78" s="1132"/>
      <c r="CY78" s="1132"/>
      <c r="CZ78" s="1132"/>
      <c r="DA78" s="1132"/>
      <c r="DB78" s="1132"/>
      <c r="DC78" s="1132"/>
    </row>
    <row r="79" spans="2:107" x14ac:dyDescent="0.15">
      <c r="B79" s="325"/>
      <c r="G79" s="1138"/>
      <c r="H79" s="1138"/>
      <c r="I79" s="1133"/>
      <c r="J79" s="1133"/>
      <c r="K79" s="1134"/>
      <c r="L79" s="1134"/>
      <c r="M79" s="1134"/>
      <c r="N79" s="1134"/>
      <c r="AN79" s="1137"/>
      <c r="AO79" s="1137"/>
      <c r="AP79" s="1137"/>
      <c r="AQ79" s="1137"/>
      <c r="AR79" s="1137"/>
      <c r="AS79" s="1137"/>
      <c r="AT79" s="1137"/>
      <c r="AU79" s="1137"/>
      <c r="AV79" s="1137"/>
      <c r="AW79" s="1137"/>
      <c r="AX79" s="1137"/>
      <c r="AY79" s="1137"/>
      <c r="AZ79" s="1137"/>
      <c r="BA79" s="1137"/>
      <c r="BB79" s="1135" t="s">
        <v>569</v>
      </c>
      <c r="BC79" s="1135"/>
      <c r="BD79" s="1135"/>
      <c r="BE79" s="1135"/>
      <c r="BF79" s="1135"/>
      <c r="BG79" s="1135"/>
      <c r="BH79" s="1135"/>
      <c r="BI79" s="1135"/>
      <c r="BJ79" s="1135"/>
      <c r="BK79" s="1135"/>
      <c r="BL79" s="1135"/>
      <c r="BM79" s="1135"/>
      <c r="BN79" s="1135"/>
      <c r="BO79" s="1135"/>
      <c r="BP79" s="1132">
        <v>6.6</v>
      </c>
      <c r="BQ79" s="1132"/>
      <c r="BR79" s="1132"/>
      <c r="BS79" s="1132"/>
      <c r="BT79" s="1132"/>
      <c r="BU79" s="1132"/>
      <c r="BV79" s="1132"/>
      <c r="BW79" s="1132"/>
      <c r="BX79" s="1132">
        <v>6.4</v>
      </c>
      <c r="BY79" s="1132"/>
      <c r="BZ79" s="1132"/>
      <c r="CA79" s="1132"/>
      <c r="CB79" s="1132"/>
      <c r="CC79" s="1132"/>
      <c r="CD79" s="1132"/>
      <c r="CE79" s="1132"/>
      <c r="CF79" s="1132">
        <v>6.3</v>
      </c>
      <c r="CG79" s="1132"/>
      <c r="CH79" s="1132"/>
      <c r="CI79" s="1132"/>
      <c r="CJ79" s="1132"/>
      <c r="CK79" s="1132"/>
      <c r="CL79" s="1132"/>
      <c r="CM79" s="1132"/>
      <c r="CN79" s="1132">
        <v>6.2</v>
      </c>
      <c r="CO79" s="1132"/>
      <c r="CP79" s="1132"/>
      <c r="CQ79" s="1132"/>
      <c r="CR79" s="1132"/>
      <c r="CS79" s="1132"/>
      <c r="CT79" s="1132"/>
      <c r="CU79" s="1132"/>
      <c r="CV79" s="1132">
        <v>5.7</v>
      </c>
      <c r="CW79" s="1132"/>
      <c r="CX79" s="1132"/>
      <c r="CY79" s="1132"/>
      <c r="CZ79" s="1132"/>
      <c r="DA79" s="1132"/>
      <c r="DB79" s="1132"/>
      <c r="DC79" s="1132"/>
    </row>
    <row r="80" spans="2:107" x14ac:dyDescent="0.15">
      <c r="B80" s="325"/>
      <c r="G80" s="1138"/>
      <c r="H80" s="1138"/>
      <c r="I80" s="1133"/>
      <c r="J80" s="1133"/>
      <c r="K80" s="1134"/>
      <c r="L80" s="1134"/>
      <c r="M80" s="1134"/>
      <c r="N80" s="1134"/>
      <c r="AN80" s="1137"/>
      <c r="AO80" s="1137"/>
      <c r="AP80" s="1137"/>
      <c r="AQ80" s="1137"/>
      <c r="AR80" s="1137"/>
      <c r="AS80" s="1137"/>
      <c r="AT80" s="1137"/>
      <c r="AU80" s="1137"/>
      <c r="AV80" s="1137"/>
      <c r="AW80" s="1137"/>
      <c r="AX80" s="1137"/>
      <c r="AY80" s="1137"/>
      <c r="AZ80" s="1137"/>
      <c r="BA80" s="1137"/>
      <c r="BB80" s="1135"/>
      <c r="BC80" s="1135"/>
      <c r="BD80" s="1135"/>
      <c r="BE80" s="1135"/>
      <c r="BF80" s="1135"/>
      <c r="BG80" s="1135"/>
      <c r="BH80" s="1135"/>
      <c r="BI80" s="1135"/>
      <c r="BJ80" s="1135"/>
      <c r="BK80" s="1135"/>
      <c r="BL80" s="1135"/>
      <c r="BM80" s="1135"/>
      <c r="BN80" s="1135"/>
      <c r="BO80" s="1135"/>
      <c r="BP80" s="1132"/>
      <c r="BQ80" s="1132"/>
      <c r="BR80" s="1132"/>
      <c r="BS80" s="1132"/>
      <c r="BT80" s="1132"/>
      <c r="BU80" s="1132"/>
      <c r="BV80" s="1132"/>
      <c r="BW80" s="1132"/>
      <c r="BX80" s="1132"/>
      <c r="BY80" s="1132"/>
      <c r="BZ80" s="1132"/>
      <c r="CA80" s="1132"/>
      <c r="CB80" s="1132"/>
      <c r="CC80" s="1132"/>
      <c r="CD80" s="1132"/>
      <c r="CE80" s="1132"/>
      <c r="CF80" s="1132"/>
      <c r="CG80" s="1132"/>
      <c r="CH80" s="1132"/>
      <c r="CI80" s="1132"/>
      <c r="CJ80" s="1132"/>
      <c r="CK80" s="1132"/>
      <c r="CL80" s="1132"/>
      <c r="CM80" s="1132"/>
      <c r="CN80" s="1132"/>
      <c r="CO80" s="1132"/>
      <c r="CP80" s="1132"/>
      <c r="CQ80" s="1132"/>
      <c r="CR80" s="1132"/>
      <c r="CS80" s="1132"/>
      <c r="CT80" s="1132"/>
      <c r="CU80" s="1132"/>
      <c r="CV80" s="1132"/>
      <c r="CW80" s="1132"/>
      <c r="CX80" s="1132"/>
      <c r="CY80" s="1132"/>
      <c r="CZ80" s="1132"/>
      <c r="DA80" s="1132"/>
      <c r="DB80" s="1132"/>
      <c r="DC80" s="1132"/>
    </row>
    <row r="81" spans="2:109" x14ac:dyDescent="0.15">
      <c r="B81" s="325"/>
    </row>
    <row r="82" spans="2:109" ht="17.25" x14ac:dyDescent="0.15">
      <c r="B82" s="325"/>
      <c r="K82" s="352"/>
      <c r="L82" s="352"/>
      <c r="M82" s="352"/>
      <c r="N82" s="352"/>
      <c r="AQ82" s="352"/>
      <c r="AR82" s="352"/>
      <c r="AS82" s="352"/>
      <c r="AT82" s="352"/>
      <c r="BC82" s="352"/>
      <c r="BD82" s="352"/>
      <c r="BE82" s="352"/>
      <c r="BF82" s="352"/>
      <c r="BO82" s="352"/>
      <c r="BP82" s="352"/>
      <c r="BQ82" s="352"/>
      <c r="BR82" s="352"/>
      <c r="CA82" s="352"/>
      <c r="CB82" s="352"/>
      <c r="CC82" s="352"/>
      <c r="CD82" s="352"/>
      <c r="CM82" s="352"/>
      <c r="CN82" s="352"/>
      <c r="CO82" s="352"/>
      <c r="CP82" s="352"/>
      <c r="CY82" s="352"/>
      <c r="CZ82" s="352"/>
      <c r="DA82" s="352"/>
      <c r="DB82" s="352"/>
      <c r="DC82" s="352"/>
    </row>
    <row r="83" spans="2:109" x14ac:dyDescent="0.15">
      <c r="B83" s="327"/>
      <c r="C83" s="328"/>
      <c r="D83" s="328"/>
      <c r="E83" s="328"/>
      <c r="F83" s="328"/>
      <c r="G83" s="328"/>
      <c r="H83" s="328"/>
      <c r="I83" s="328"/>
      <c r="J83" s="328"/>
      <c r="K83" s="328"/>
      <c r="L83" s="328"/>
      <c r="M83" s="328"/>
      <c r="N83" s="328"/>
      <c r="O83" s="328"/>
      <c r="P83" s="328"/>
      <c r="Q83" s="328"/>
      <c r="R83" s="328"/>
      <c r="S83" s="328"/>
      <c r="T83" s="328"/>
      <c r="U83" s="328"/>
      <c r="V83" s="328"/>
      <c r="W83" s="328"/>
      <c r="X83" s="328"/>
      <c r="Y83" s="328"/>
      <c r="Z83" s="328"/>
      <c r="AA83" s="328"/>
      <c r="AB83" s="328"/>
      <c r="AC83" s="328"/>
      <c r="AD83" s="328"/>
      <c r="AE83" s="328"/>
      <c r="AF83" s="328"/>
      <c r="AG83" s="328"/>
      <c r="AH83" s="328"/>
      <c r="AI83" s="328"/>
      <c r="AJ83" s="328"/>
      <c r="AK83" s="328"/>
      <c r="AL83" s="328"/>
      <c r="AM83" s="328"/>
      <c r="AN83" s="328"/>
      <c r="AO83" s="328"/>
      <c r="AP83" s="328"/>
      <c r="AQ83" s="328"/>
      <c r="AR83" s="328"/>
      <c r="AS83" s="328"/>
      <c r="AT83" s="328"/>
      <c r="AU83" s="328"/>
      <c r="AV83" s="328"/>
      <c r="AW83" s="328"/>
      <c r="AX83" s="328"/>
      <c r="AY83" s="328"/>
      <c r="AZ83" s="328"/>
      <c r="BA83" s="328"/>
      <c r="BB83" s="328"/>
      <c r="BC83" s="328"/>
      <c r="BD83" s="328"/>
      <c r="BE83" s="328"/>
      <c r="BF83" s="328"/>
      <c r="BG83" s="328"/>
      <c r="BH83" s="328"/>
      <c r="BI83" s="328"/>
      <c r="BJ83" s="328"/>
      <c r="BK83" s="328"/>
      <c r="BL83" s="328"/>
      <c r="BM83" s="328"/>
      <c r="BN83" s="328"/>
      <c r="BO83" s="328"/>
      <c r="BP83" s="328"/>
      <c r="BQ83" s="328"/>
      <c r="BR83" s="328"/>
      <c r="BS83" s="328"/>
      <c r="BT83" s="328"/>
      <c r="BU83" s="328"/>
      <c r="BV83" s="328"/>
      <c r="BW83" s="328"/>
      <c r="BX83" s="328"/>
      <c r="BY83" s="328"/>
      <c r="BZ83" s="328"/>
      <c r="CA83" s="328"/>
      <c r="CB83" s="328"/>
      <c r="CC83" s="328"/>
      <c r="CD83" s="328"/>
      <c r="CE83" s="328"/>
      <c r="CF83" s="328"/>
      <c r="CG83" s="328"/>
      <c r="CH83" s="328"/>
      <c r="CI83" s="328"/>
      <c r="CJ83" s="328"/>
      <c r="CK83" s="328"/>
      <c r="CL83" s="328"/>
      <c r="CM83" s="328"/>
      <c r="CN83" s="328"/>
      <c r="CO83" s="328"/>
      <c r="CP83" s="328"/>
      <c r="CQ83" s="328"/>
      <c r="CR83" s="328"/>
      <c r="CS83" s="328"/>
      <c r="CT83" s="328"/>
      <c r="CU83" s="328"/>
      <c r="CV83" s="328"/>
      <c r="CW83" s="328"/>
      <c r="CX83" s="328"/>
      <c r="CY83" s="328"/>
      <c r="CZ83" s="328"/>
      <c r="DA83" s="328"/>
      <c r="DB83" s="328"/>
      <c r="DC83" s="328"/>
      <c r="DD83" s="329"/>
    </row>
    <row r="84" spans="2:109" x14ac:dyDescent="0.15">
      <c r="DD84" s="318"/>
      <c r="DE84" s="318"/>
    </row>
    <row r="85" spans="2:109" x14ac:dyDescent="0.15">
      <c r="DD85" s="318"/>
      <c r="DE85" s="318"/>
    </row>
  </sheetData>
  <sheetProtection algorithmName="SHA-512" hashValue="S64v/1iYvm6X+VMICkmdlte244m+438KYfna3VHEug+az85zxvvUfrDKObsJo3iNGuqi1mMezARY289/o98p8A==" saltValue="umx6rdmCJjY26l3iUMosL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43"/>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C2E14-CFEA-49F3-994D-A9BD6E754483}">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353" customWidth="1"/>
    <col min="35" max="122" width="2.5" style="320" customWidth="1"/>
    <col min="123" max="16384" width="2.5" style="320" hidden="1"/>
  </cols>
  <sheetData>
    <row r="1" spans="1:34" ht="13.5" customHeight="1" x14ac:dyDescent="0.15">
      <c r="A1" s="320"/>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row>
    <row r="2" spans="1:34" x14ac:dyDescent="0.15">
      <c r="S2" s="320"/>
      <c r="AH2" s="320"/>
    </row>
    <row r="3" spans="1:34" x14ac:dyDescent="0.15">
      <c r="C3" s="320"/>
      <c r="D3" s="320"/>
      <c r="E3" s="320"/>
      <c r="F3" s="320"/>
      <c r="G3" s="320"/>
      <c r="H3" s="320"/>
      <c r="I3" s="320"/>
      <c r="J3" s="320"/>
      <c r="K3" s="320"/>
      <c r="L3" s="320"/>
      <c r="M3" s="320"/>
      <c r="N3" s="320"/>
      <c r="O3" s="320"/>
      <c r="P3" s="320"/>
      <c r="Q3" s="320"/>
      <c r="R3" s="320"/>
      <c r="S3" s="320"/>
      <c r="U3" s="320"/>
      <c r="V3" s="320"/>
      <c r="W3" s="320"/>
      <c r="X3" s="320"/>
      <c r="Y3" s="320"/>
      <c r="Z3" s="320"/>
      <c r="AA3" s="320"/>
      <c r="AB3" s="320"/>
      <c r="AC3" s="320"/>
      <c r="AD3" s="320"/>
      <c r="AE3" s="320"/>
      <c r="AF3" s="320"/>
      <c r="AG3" s="320"/>
      <c r="AH3" s="320"/>
    </row>
    <row r="4" spans="1:34" x14ac:dyDescent="0.15"/>
    <row r="5" spans="1:34" x14ac:dyDescent="0.15"/>
    <row r="6" spans="1:34" x14ac:dyDescent="0.15"/>
    <row r="7" spans="1:34" x14ac:dyDescent="0.15"/>
    <row r="8" spans="1:34" x14ac:dyDescent="0.15"/>
    <row r="9" spans="1:34" x14ac:dyDescent="0.15">
      <c r="AH9" s="32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320"/>
    </row>
    <row r="18" spans="12:34" x14ac:dyDescent="0.15"/>
    <row r="19" spans="12:34" x14ac:dyDescent="0.15"/>
    <row r="20" spans="12:34" x14ac:dyDescent="0.15">
      <c r="AH20" s="320"/>
    </row>
    <row r="21" spans="12:34" x14ac:dyDescent="0.15">
      <c r="AH21" s="320"/>
    </row>
    <row r="22" spans="12:34" x14ac:dyDescent="0.15"/>
    <row r="23" spans="12:34" x14ac:dyDescent="0.15"/>
    <row r="24" spans="12:34" x14ac:dyDescent="0.15">
      <c r="Q24" s="320"/>
    </row>
    <row r="25" spans="12:34" x14ac:dyDescent="0.15"/>
    <row r="26" spans="12:34" x14ac:dyDescent="0.15"/>
    <row r="27" spans="12:34" x14ac:dyDescent="0.15"/>
    <row r="28" spans="12:34" x14ac:dyDescent="0.15">
      <c r="O28" s="320"/>
      <c r="T28" s="320"/>
      <c r="AH28" s="320"/>
    </row>
    <row r="29" spans="12:34" x14ac:dyDescent="0.15"/>
    <row r="30" spans="12:34" x14ac:dyDescent="0.15"/>
    <row r="31" spans="12:34" x14ac:dyDescent="0.15">
      <c r="Q31" s="320"/>
    </row>
    <row r="32" spans="12:34" x14ac:dyDescent="0.15">
      <c r="L32" s="320"/>
    </row>
    <row r="33" spans="2:34" x14ac:dyDescent="0.15">
      <c r="C33" s="320"/>
      <c r="E33" s="320"/>
      <c r="G33" s="320"/>
      <c r="I33" s="320"/>
      <c r="X33" s="320"/>
    </row>
    <row r="34" spans="2:34" x14ac:dyDescent="0.15">
      <c r="B34" s="320"/>
      <c r="P34" s="320"/>
      <c r="R34" s="320"/>
      <c r="T34" s="320"/>
    </row>
    <row r="35" spans="2:34" x14ac:dyDescent="0.15">
      <c r="D35" s="320"/>
      <c r="W35" s="320"/>
      <c r="AC35" s="320"/>
      <c r="AD35" s="320"/>
      <c r="AE35" s="320"/>
      <c r="AF35" s="320"/>
      <c r="AG35" s="320"/>
      <c r="AH35" s="320"/>
    </row>
    <row r="36" spans="2:34" x14ac:dyDescent="0.15">
      <c r="H36" s="320"/>
      <c r="J36" s="320"/>
      <c r="K36" s="320"/>
      <c r="M36" s="320"/>
      <c r="Y36" s="320"/>
      <c r="Z36" s="320"/>
      <c r="AA36" s="320"/>
      <c r="AB36" s="320"/>
      <c r="AC36" s="320"/>
      <c r="AD36" s="320"/>
      <c r="AE36" s="320"/>
      <c r="AF36" s="320"/>
      <c r="AG36" s="320"/>
      <c r="AH36" s="320"/>
    </row>
    <row r="37" spans="2:34" x14ac:dyDescent="0.15">
      <c r="AH37" s="320"/>
    </row>
    <row r="38" spans="2:34" x14ac:dyDescent="0.15">
      <c r="AG38" s="320"/>
      <c r="AH38" s="320"/>
    </row>
    <row r="39" spans="2:34" x14ac:dyDescent="0.15"/>
    <row r="40" spans="2:34" x14ac:dyDescent="0.15">
      <c r="X40" s="320"/>
    </row>
    <row r="41" spans="2:34" x14ac:dyDescent="0.15">
      <c r="R41" s="320"/>
    </row>
    <row r="42" spans="2:34" x14ac:dyDescent="0.15">
      <c r="W42" s="320"/>
    </row>
    <row r="43" spans="2:34" x14ac:dyDescent="0.15">
      <c r="Y43" s="320"/>
      <c r="Z43" s="320"/>
      <c r="AA43" s="320"/>
      <c r="AB43" s="320"/>
      <c r="AC43" s="320"/>
      <c r="AD43" s="320"/>
      <c r="AE43" s="320"/>
      <c r="AF43" s="320"/>
      <c r="AG43" s="320"/>
      <c r="AH43" s="320"/>
    </row>
    <row r="44" spans="2:34" x14ac:dyDescent="0.15">
      <c r="AH44" s="320"/>
    </row>
    <row r="45" spans="2:34" x14ac:dyDescent="0.15">
      <c r="X45" s="320"/>
    </row>
    <row r="46" spans="2:34" x14ac:dyDescent="0.15"/>
    <row r="47" spans="2:34" x14ac:dyDescent="0.15"/>
    <row r="48" spans="2:34" x14ac:dyDescent="0.15">
      <c r="W48" s="320"/>
      <c r="Y48" s="320"/>
      <c r="Z48" s="320"/>
      <c r="AA48" s="320"/>
      <c r="AB48" s="320"/>
      <c r="AC48" s="320"/>
      <c r="AD48" s="320"/>
      <c r="AE48" s="320"/>
      <c r="AF48" s="320"/>
      <c r="AG48" s="320"/>
      <c r="AH48" s="320"/>
    </row>
    <row r="49" spans="28:34" x14ac:dyDescent="0.15"/>
    <row r="50" spans="28:34" x14ac:dyDescent="0.15">
      <c r="AE50" s="320"/>
      <c r="AF50" s="320"/>
      <c r="AG50" s="320"/>
      <c r="AH50" s="320"/>
    </row>
    <row r="51" spans="28:34" x14ac:dyDescent="0.15">
      <c r="AC51" s="320"/>
      <c r="AD51" s="320"/>
      <c r="AE51" s="320"/>
      <c r="AF51" s="320"/>
      <c r="AG51" s="320"/>
      <c r="AH51" s="320"/>
    </row>
    <row r="52" spans="28:34" x14ac:dyDescent="0.15"/>
    <row r="53" spans="28:34" x14ac:dyDescent="0.15">
      <c r="AF53" s="320"/>
      <c r="AG53" s="320"/>
      <c r="AH53" s="320"/>
    </row>
    <row r="54" spans="28:34" x14ac:dyDescent="0.15">
      <c r="AH54" s="320"/>
    </row>
    <row r="55" spans="28:34" x14ac:dyDescent="0.15"/>
    <row r="56" spans="28:34" x14ac:dyDescent="0.15">
      <c r="AB56" s="320"/>
      <c r="AC56" s="320"/>
      <c r="AD56" s="320"/>
      <c r="AE56" s="320"/>
      <c r="AF56" s="320"/>
      <c r="AG56" s="320"/>
      <c r="AH56" s="320"/>
    </row>
    <row r="57" spans="28:34" x14ac:dyDescent="0.15">
      <c r="AH57" s="320"/>
    </row>
    <row r="58" spans="28:34" x14ac:dyDescent="0.15">
      <c r="AH58" s="320"/>
    </row>
    <row r="59" spans="28:34" x14ac:dyDescent="0.15"/>
    <row r="60" spans="28:34" x14ac:dyDescent="0.15"/>
    <row r="61" spans="28:34" x14ac:dyDescent="0.15"/>
    <row r="62" spans="28:34" x14ac:dyDescent="0.15"/>
    <row r="63" spans="28:34" x14ac:dyDescent="0.15">
      <c r="AH63" s="320"/>
    </row>
    <row r="64" spans="28:34" x14ac:dyDescent="0.15">
      <c r="AG64" s="320"/>
      <c r="AH64" s="320"/>
    </row>
    <row r="65" spans="28:34" x14ac:dyDescent="0.15"/>
    <row r="66" spans="28:34" x14ac:dyDescent="0.15"/>
    <row r="67" spans="28:34" x14ac:dyDescent="0.15"/>
    <row r="68" spans="28:34" x14ac:dyDescent="0.15">
      <c r="AB68" s="320"/>
      <c r="AC68" s="320"/>
      <c r="AD68" s="320"/>
      <c r="AE68" s="320"/>
      <c r="AF68" s="320"/>
      <c r="AG68" s="320"/>
      <c r="AH68" s="320"/>
    </row>
    <row r="69" spans="28:34" x14ac:dyDescent="0.15">
      <c r="AF69" s="320"/>
      <c r="AG69" s="320"/>
      <c r="AH69" s="320"/>
    </row>
    <row r="70" spans="28:34" x14ac:dyDescent="0.15"/>
    <row r="71" spans="28:34" x14ac:dyDescent="0.15"/>
    <row r="72" spans="28:34" x14ac:dyDescent="0.15"/>
    <row r="73" spans="28:34" x14ac:dyDescent="0.15"/>
    <row r="74" spans="28:34" x14ac:dyDescent="0.15"/>
    <row r="75" spans="28:34" x14ac:dyDescent="0.15">
      <c r="AH75" s="320"/>
    </row>
    <row r="76" spans="28:34" x14ac:dyDescent="0.15">
      <c r="AF76" s="320"/>
      <c r="AG76" s="320"/>
      <c r="AH76" s="320"/>
    </row>
    <row r="77" spans="28:34" x14ac:dyDescent="0.15">
      <c r="AG77" s="320"/>
      <c r="AH77" s="320"/>
    </row>
    <row r="78" spans="28:34" x14ac:dyDescent="0.15"/>
    <row r="79" spans="28:34" x14ac:dyDescent="0.15"/>
    <row r="80" spans="28:34" x14ac:dyDescent="0.15"/>
    <row r="81" spans="25:34" x14ac:dyDescent="0.15"/>
    <row r="82" spans="25:34" x14ac:dyDescent="0.15">
      <c r="Y82" s="320"/>
    </row>
    <row r="83" spans="25:34" x14ac:dyDescent="0.15">
      <c r="Y83" s="320"/>
      <c r="Z83" s="320"/>
      <c r="AA83" s="320"/>
      <c r="AB83" s="320"/>
      <c r="AC83" s="320"/>
      <c r="AD83" s="320"/>
      <c r="AE83" s="320"/>
      <c r="AF83" s="320"/>
      <c r="AG83" s="320"/>
      <c r="AH83" s="320"/>
    </row>
    <row r="84" spans="25:34" x14ac:dyDescent="0.15"/>
    <row r="85" spans="25:34" x14ac:dyDescent="0.15"/>
    <row r="86" spans="25:34" x14ac:dyDescent="0.15"/>
    <row r="87" spans="25:34" x14ac:dyDescent="0.15"/>
    <row r="88" spans="25:34" x14ac:dyDescent="0.15">
      <c r="AH88" s="32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20"/>
      <c r="AG94" s="320"/>
      <c r="AH94" s="320"/>
    </row>
    <row r="95" spans="25:34" ht="13.5" customHeight="1" x14ac:dyDescent="0.15">
      <c r="AH95" s="32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20"/>
    </row>
    <row r="102" spans="33:34" ht="13.5" customHeight="1" x14ac:dyDescent="0.15"/>
    <row r="103" spans="33:34" ht="13.5" customHeight="1" x14ac:dyDescent="0.15"/>
    <row r="104" spans="33:34" ht="13.5" customHeight="1" x14ac:dyDescent="0.15">
      <c r="AG104" s="320"/>
      <c r="AH104" s="32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20"/>
    </row>
    <row r="117" spans="34:122" ht="13.5" customHeight="1" x14ac:dyDescent="0.15"/>
    <row r="118" spans="34:122" ht="13.5" customHeight="1" x14ac:dyDescent="0.15"/>
    <row r="119" spans="34:122" ht="13.5" customHeight="1" x14ac:dyDescent="0.15"/>
    <row r="120" spans="34:122" ht="13.5" customHeight="1" x14ac:dyDescent="0.15">
      <c r="AH120" s="320"/>
    </row>
    <row r="121" spans="34:122" ht="13.5" customHeight="1" x14ac:dyDescent="0.15">
      <c r="AH121" s="320"/>
    </row>
    <row r="122" spans="34:122" ht="13.5" customHeight="1" x14ac:dyDescent="0.15"/>
    <row r="123" spans="34:122" ht="13.5" customHeight="1" x14ac:dyDescent="0.15"/>
    <row r="124" spans="34:122" ht="13.5" customHeight="1" x14ac:dyDescent="0.15"/>
    <row r="125" spans="34:122" ht="13.5" customHeight="1" x14ac:dyDescent="0.15">
      <c r="DR125" s="320" t="s">
        <v>570</v>
      </c>
    </row>
  </sheetData>
  <sheetProtection algorithmName="SHA-512" hashValue="5ez3eUDxas1uIwVKXtUpZUieD8Rrbc55LPlHqy3EIOBR9R+Vc8KJ64y7OAyvJa5q68Y1BmfNp8tWBui8DWrq7w==" saltValue="j9QIXDYIeLZtncbT8tS1pQ==" spinCount="100000" sheet="1" objects="1" scenarios="1"/>
  <dataConsolidate/>
  <phoneticPr fontId="43"/>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ABD79-F832-4AED-B802-25214C8589A2}">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353" customWidth="1"/>
    <col min="35" max="122" width="2.5" style="320" customWidth="1"/>
    <col min="123" max="16384" width="2.5" style="320" hidden="1"/>
  </cols>
  <sheetData>
    <row r="1" spans="2:34" ht="13.5" customHeight="1" x14ac:dyDescent="0.15">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row>
    <row r="2" spans="2:34" x14ac:dyDescent="0.15">
      <c r="S2" s="320"/>
      <c r="AH2" s="320"/>
    </row>
    <row r="3" spans="2:34" x14ac:dyDescent="0.15">
      <c r="C3" s="320"/>
      <c r="D3" s="320"/>
      <c r="E3" s="320"/>
      <c r="F3" s="320"/>
      <c r="G3" s="320"/>
      <c r="H3" s="320"/>
      <c r="I3" s="320"/>
      <c r="J3" s="320"/>
      <c r="K3" s="320"/>
      <c r="L3" s="320"/>
      <c r="M3" s="320"/>
      <c r="N3" s="320"/>
      <c r="O3" s="320"/>
      <c r="P3" s="320"/>
      <c r="Q3" s="320"/>
      <c r="R3" s="320"/>
      <c r="S3" s="320"/>
      <c r="U3" s="320"/>
      <c r="V3" s="320"/>
      <c r="W3" s="320"/>
      <c r="X3" s="320"/>
      <c r="Y3" s="320"/>
      <c r="Z3" s="320"/>
      <c r="AA3" s="320"/>
      <c r="AB3" s="320"/>
      <c r="AC3" s="320"/>
      <c r="AD3" s="320"/>
      <c r="AE3" s="320"/>
      <c r="AF3" s="320"/>
      <c r="AG3" s="320"/>
      <c r="AH3" s="320"/>
    </row>
    <row r="4" spans="2:34" x14ac:dyDescent="0.15"/>
    <row r="5" spans="2:34" x14ac:dyDescent="0.15"/>
    <row r="6" spans="2:34" x14ac:dyDescent="0.15"/>
    <row r="7" spans="2:34" x14ac:dyDescent="0.15"/>
    <row r="8" spans="2:34" x14ac:dyDescent="0.15"/>
    <row r="9" spans="2:34" x14ac:dyDescent="0.15">
      <c r="AH9" s="32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320"/>
    </row>
    <row r="18" spans="12:34" x14ac:dyDescent="0.15"/>
    <row r="19" spans="12:34" x14ac:dyDescent="0.15"/>
    <row r="20" spans="12:34" x14ac:dyDescent="0.15">
      <c r="AH20" s="320"/>
    </row>
    <row r="21" spans="12:34" x14ac:dyDescent="0.15">
      <c r="AH21" s="320"/>
    </row>
    <row r="22" spans="12:34" x14ac:dyDescent="0.15"/>
    <row r="23" spans="12:34" x14ac:dyDescent="0.15"/>
    <row r="24" spans="12:34" x14ac:dyDescent="0.15">
      <c r="Q24" s="320"/>
    </row>
    <row r="25" spans="12:34" x14ac:dyDescent="0.15"/>
    <row r="26" spans="12:34" x14ac:dyDescent="0.15"/>
    <row r="27" spans="12:34" x14ac:dyDescent="0.15"/>
    <row r="28" spans="12:34" x14ac:dyDescent="0.15">
      <c r="O28" s="320"/>
      <c r="T28" s="320"/>
      <c r="AH28" s="320"/>
    </row>
    <row r="29" spans="12:34" x14ac:dyDescent="0.15"/>
    <row r="30" spans="12:34" x14ac:dyDescent="0.15"/>
    <row r="31" spans="12:34" x14ac:dyDescent="0.15">
      <c r="Q31" s="320"/>
    </row>
    <row r="32" spans="12:34" x14ac:dyDescent="0.15">
      <c r="L32" s="320"/>
    </row>
    <row r="33" spans="2:34" x14ac:dyDescent="0.15">
      <c r="C33" s="320"/>
      <c r="E33" s="320"/>
      <c r="G33" s="320"/>
      <c r="I33" s="320"/>
      <c r="X33" s="320"/>
    </row>
    <row r="34" spans="2:34" x14ac:dyDescent="0.15">
      <c r="B34" s="320"/>
      <c r="P34" s="320"/>
      <c r="R34" s="320"/>
      <c r="T34" s="320"/>
    </row>
    <row r="35" spans="2:34" x14ac:dyDescent="0.15">
      <c r="D35" s="320"/>
      <c r="W35" s="320"/>
      <c r="AC35" s="320"/>
      <c r="AD35" s="320"/>
      <c r="AE35" s="320"/>
      <c r="AF35" s="320"/>
      <c r="AG35" s="320"/>
      <c r="AH35" s="320"/>
    </row>
    <row r="36" spans="2:34" x14ac:dyDescent="0.15">
      <c r="H36" s="320"/>
      <c r="J36" s="320"/>
      <c r="K36" s="320"/>
      <c r="M36" s="320"/>
      <c r="Y36" s="320"/>
      <c r="Z36" s="320"/>
      <c r="AA36" s="320"/>
      <c r="AB36" s="320"/>
      <c r="AC36" s="320"/>
      <c r="AD36" s="320"/>
      <c r="AE36" s="320"/>
      <c r="AF36" s="320"/>
      <c r="AG36" s="320"/>
      <c r="AH36" s="320"/>
    </row>
    <row r="37" spans="2:34" x14ac:dyDescent="0.15">
      <c r="AH37" s="320"/>
    </row>
    <row r="38" spans="2:34" x14ac:dyDescent="0.15">
      <c r="AG38" s="320"/>
      <c r="AH38" s="320"/>
    </row>
    <row r="39" spans="2:34" x14ac:dyDescent="0.15"/>
    <row r="40" spans="2:34" x14ac:dyDescent="0.15">
      <c r="X40" s="320"/>
    </row>
    <row r="41" spans="2:34" x14ac:dyDescent="0.15">
      <c r="R41" s="320"/>
    </row>
    <row r="42" spans="2:34" x14ac:dyDescent="0.15">
      <c r="W42" s="320"/>
    </row>
    <row r="43" spans="2:34" x14ac:dyDescent="0.15">
      <c r="Y43" s="320"/>
      <c r="Z43" s="320"/>
      <c r="AA43" s="320"/>
      <c r="AB43" s="320"/>
      <c r="AC43" s="320"/>
      <c r="AD43" s="320"/>
      <c r="AE43" s="320"/>
      <c r="AF43" s="320"/>
      <c r="AG43" s="320"/>
      <c r="AH43" s="320"/>
    </row>
    <row r="44" spans="2:34" x14ac:dyDescent="0.15">
      <c r="AH44" s="320"/>
    </row>
    <row r="45" spans="2:34" x14ac:dyDescent="0.15">
      <c r="X45" s="320"/>
    </row>
    <row r="46" spans="2:34" x14ac:dyDescent="0.15"/>
    <row r="47" spans="2:34" x14ac:dyDescent="0.15"/>
    <row r="48" spans="2:34" x14ac:dyDescent="0.15">
      <c r="W48" s="320"/>
      <c r="Y48" s="320"/>
      <c r="Z48" s="320"/>
      <c r="AA48" s="320"/>
      <c r="AB48" s="320"/>
      <c r="AC48" s="320"/>
      <c r="AD48" s="320"/>
      <c r="AE48" s="320"/>
      <c r="AF48" s="320"/>
      <c r="AG48" s="320"/>
      <c r="AH48" s="320"/>
    </row>
    <row r="49" spans="28:34" x14ac:dyDescent="0.15"/>
    <row r="50" spans="28:34" x14ac:dyDescent="0.15">
      <c r="AE50" s="320"/>
      <c r="AF50" s="320"/>
      <c r="AG50" s="320"/>
      <c r="AH50" s="320"/>
    </row>
    <row r="51" spans="28:34" x14ac:dyDescent="0.15">
      <c r="AC51" s="320"/>
      <c r="AD51" s="320"/>
      <c r="AE51" s="320"/>
      <c r="AF51" s="320"/>
      <c r="AG51" s="320"/>
      <c r="AH51" s="320"/>
    </row>
    <row r="52" spans="28:34" x14ac:dyDescent="0.15"/>
    <row r="53" spans="28:34" x14ac:dyDescent="0.15">
      <c r="AF53" s="320"/>
      <c r="AG53" s="320"/>
      <c r="AH53" s="320"/>
    </row>
    <row r="54" spans="28:34" x14ac:dyDescent="0.15">
      <c r="AH54" s="320"/>
    </row>
    <row r="55" spans="28:34" x14ac:dyDescent="0.15"/>
    <row r="56" spans="28:34" x14ac:dyDescent="0.15">
      <c r="AB56" s="320"/>
      <c r="AC56" s="320"/>
      <c r="AD56" s="320"/>
      <c r="AE56" s="320"/>
      <c r="AF56" s="320"/>
      <c r="AG56" s="320"/>
      <c r="AH56" s="320"/>
    </row>
    <row r="57" spans="28:34" x14ac:dyDescent="0.15">
      <c r="AH57" s="320"/>
    </row>
    <row r="58" spans="28:34" x14ac:dyDescent="0.15">
      <c r="AH58" s="320"/>
    </row>
    <row r="59" spans="28:34" x14ac:dyDescent="0.15">
      <c r="AG59" s="320"/>
      <c r="AH59" s="320"/>
    </row>
    <row r="60" spans="28:34" x14ac:dyDescent="0.15"/>
    <row r="61" spans="28:34" x14ac:dyDescent="0.15"/>
    <row r="62" spans="28:34" x14ac:dyDescent="0.15"/>
    <row r="63" spans="28:34" x14ac:dyDescent="0.15">
      <c r="AH63" s="320"/>
    </row>
    <row r="64" spans="28:34" x14ac:dyDescent="0.15">
      <c r="AG64" s="320"/>
      <c r="AH64" s="320"/>
    </row>
    <row r="65" spans="28:34" x14ac:dyDescent="0.15"/>
    <row r="66" spans="28:34" x14ac:dyDescent="0.15"/>
    <row r="67" spans="28:34" x14ac:dyDescent="0.15"/>
    <row r="68" spans="28:34" x14ac:dyDescent="0.15">
      <c r="AB68" s="320"/>
      <c r="AC68" s="320"/>
      <c r="AD68" s="320"/>
      <c r="AE68" s="320"/>
      <c r="AF68" s="320"/>
      <c r="AG68" s="320"/>
      <c r="AH68" s="320"/>
    </row>
    <row r="69" spans="28:34" x14ac:dyDescent="0.15">
      <c r="AF69" s="320"/>
      <c r="AG69" s="320"/>
      <c r="AH69" s="320"/>
    </row>
    <row r="70" spans="28:34" x14ac:dyDescent="0.15"/>
    <row r="71" spans="28:34" x14ac:dyDescent="0.15"/>
    <row r="72" spans="28:34" x14ac:dyDescent="0.15"/>
    <row r="73" spans="28:34" x14ac:dyDescent="0.15"/>
    <row r="74" spans="28:34" x14ac:dyDescent="0.15"/>
    <row r="75" spans="28:34" x14ac:dyDescent="0.15">
      <c r="AH75" s="320"/>
    </row>
    <row r="76" spans="28:34" x14ac:dyDescent="0.15">
      <c r="AF76" s="320"/>
      <c r="AG76" s="320"/>
      <c r="AH76" s="320"/>
    </row>
    <row r="77" spans="28:34" x14ac:dyDescent="0.15">
      <c r="AG77" s="320"/>
      <c r="AH77" s="320"/>
    </row>
    <row r="78" spans="28:34" x14ac:dyDescent="0.15"/>
    <row r="79" spans="28:34" x14ac:dyDescent="0.15"/>
    <row r="80" spans="28:34" x14ac:dyDescent="0.15"/>
    <row r="81" spans="25:34" x14ac:dyDescent="0.15"/>
    <row r="82" spans="25:34" x14ac:dyDescent="0.15">
      <c r="Y82" s="320"/>
    </row>
    <row r="83" spans="25:34" x14ac:dyDescent="0.15">
      <c r="Y83" s="320"/>
      <c r="Z83" s="320"/>
      <c r="AA83" s="320"/>
      <c r="AB83" s="320"/>
      <c r="AC83" s="320"/>
      <c r="AD83" s="320"/>
      <c r="AE83" s="320"/>
      <c r="AF83" s="320"/>
      <c r="AG83" s="320"/>
      <c r="AH83" s="320"/>
    </row>
    <row r="84" spans="25:34" x14ac:dyDescent="0.15"/>
    <row r="85" spans="25:34" x14ac:dyDescent="0.15"/>
    <row r="86" spans="25:34" x14ac:dyDescent="0.15"/>
    <row r="87" spans="25:34" x14ac:dyDescent="0.15"/>
    <row r="88" spans="25:34" x14ac:dyDescent="0.15">
      <c r="AH88" s="32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20"/>
      <c r="AG94" s="320"/>
      <c r="AH94" s="320"/>
    </row>
    <row r="95" spans="25:34" ht="13.5" customHeight="1" x14ac:dyDescent="0.15">
      <c r="AH95" s="32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20"/>
    </row>
    <row r="102" spans="33:34" ht="13.5" customHeight="1" x14ac:dyDescent="0.15"/>
    <row r="103" spans="33:34" ht="13.5" customHeight="1" x14ac:dyDescent="0.15"/>
    <row r="104" spans="33:34" ht="13.5" customHeight="1" x14ac:dyDescent="0.15">
      <c r="AG104" s="320"/>
      <c r="AH104" s="32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20"/>
    </row>
    <row r="117" spans="34:122" ht="13.5" customHeight="1" x14ac:dyDescent="0.15"/>
    <row r="118" spans="34:122" ht="13.5" customHeight="1" x14ac:dyDescent="0.15"/>
    <row r="119" spans="34:122" ht="13.5" customHeight="1" x14ac:dyDescent="0.15"/>
    <row r="120" spans="34:122" ht="13.5" customHeight="1" x14ac:dyDescent="0.15">
      <c r="AH120" s="320"/>
    </row>
    <row r="121" spans="34:122" ht="13.5" customHeight="1" x14ac:dyDescent="0.15">
      <c r="AH121" s="320"/>
    </row>
    <row r="122" spans="34:122" ht="13.5" customHeight="1" x14ac:dyDescent="0.15"/>
    <row r="123" spans="34:122" ht="13.5" customHeight="1" x14ac:dyDescent="0.15"/>
    <row r="124" spans="34:122" ht="13.5" customHeight="1" x14ac:dyDescent="0.15"/>
    <row r="125" spans="34:122" ht="13.5" customHeight="1" x14ac:dyDescent="0.15">
      <c r="DR125" s="320" t="s">
        <v>570</v>
      </c>
    </row>
  </sheetData>
  <sheetProtection algorithmName="SHA-512" hashValue="b+YU4+H2ki3YAM3E54GHVfYd97l93JXGNpfERnOeFObCQAZUgKHVUEechWolsQlYKXh3L5zi55SuPIe6GftL4Q==" saltValue="y/XTavTNVlUfdmqox/wJ1Q==" spinCount="100000" sheet="1" objects="1" scenarios="1"/>
  <dataConsolidate/>
  <phoneticPr fontId="43"/>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277" customWidth="1"/>
    <col min="2" max="8" width="13.375" style="277" customWidth="1"/>
    <col min="9" max="16384" width="11.125" style="277"/>
  </cols>
  <sheetData>
    <row r="1" spans="1:8" x14ac:dyDescent="0.15">
      <c r="A1" s="84"/>
      <c r="B1" s="90"/>
      <c r="C1" s="94"/>
      <c r="D1" s="100"/>
      <c r="E1" s="110"/>
      <c r="F1" s="110"/>
      <c r="G1" s="110"/>
      <c r="H1" s="144"/>
    </row>
    <row r="2" spans="1:8" x14ac:dyDescent="0.15">
      <c r="A2" s="85"/>
      <c r="B2" s="91"/>
      <c r="C2" s="284"/>
      <c r="D2" s="101" t="s">
        <v>82</v>
      </c>
      <c r="E2" s="111"/>
      <c r="F2" s="292" t="s">
        <v>419</v>
      </c>
      <c r="G2" s="135"/>
      <c r="H2" s="145"/>
    </row>
    <row r="3" spans="1:8" x14ac:dyDescent="0.15">
      <c r="A3" s="101" t="s">
        <v>213</v>
      </c>
      <c r="B3" s="93"/>
      <c r="C3" s="285"/>
      <c r="D3" s="288">
        <v>40049</v>
      </c>
      <c r="E3" s="290"/>
      <c r="F3" s="293">
        <v>47820</v>
      </c>
      <c r="G3" s="295"/>
      <c r="H3" s="298"/>
    </row>
    <row r="4" spans="1:8" x14ac:dyDescent="0.15">
      <c r="A4" s="86"/>
      <c r="B4" s="92"/>
      <c r="C4" s="286"/>
      <c r="D4" s="289">
        <v>27998</v>
      </c>
      <c r="E4" s="291"/>
      <c r="F4" s="294">
        <v>25855</v>
      </c>
      <c r="G4" s="296"/>
      <c r="H4" s="299"/>
    </row>
    <row r="5" spans="1:8" x14ac:dyDescent="0.15">
      <c r="A5" s="101" t="s">
        <v>398</v>
      </c>
      <c r="B5" s="93"/>
      <c r="C5" s="285"/>
      <c r="D5" s="288">
        <v>38205</v>
      </c>
      <c r="E5" s="290"/>
      <c r="F5" s="293">
        <v>41934</v>
      </c>
      <c r="G5" s="295"/>
      <c r="H5" s="298"/>
    </row>
    <row r="6" spans="1:8" x14ac:dyDescent="0.15">
      <c r="A6" s="86"/>
      <c r="B6" s="92"/>
      <c r="C6" s="286"/>
      <c r="D6" s="289">
        <v>18803</v>
      </c>
      <c r="E6" s="291"/>
      <c r="F6" s="294">
        <v>23352</v>
      </c>
      <c r="G6" s="296"/>
      <c r="H6" s="299"/>
    </row>
    <row r="7" spans="1:8" x14ac:dyDescent="0.15">
      <c r="A7" s="101" t="s">
        <v>416</v>
      </c>
      <c r="B7" s="93"/>
      <c r="C7" s="285"/>
      <c r="D7" s="288">
        <v>45113</v>
      </c>
      <c r="E7" s="290"/>
      <c r="F7" s="293">
        <v>45588</v>
      </c>
      <c r="G7" s="295"/>
      <c r="H7" s="298"/>
    </row>
    <row r="8" spans="1:8" x14ac:dyDescent="0.15">
      <c r="A8" s="86"/>
      <c r="B8" s="92"/>
      <c r="C8" s="286"/>
      <c r="D8" s="289">
        <v>10394</v>
      </c>
      <c r="E8" s="291"/>
      <c r="F8" s="294">
        <v>24150</v>
      </c>
      <c r="G8" s="296"/>
      <c r="H8" s="299"/>
    </row>
    <row r="9" spans="1:8" x14ac:dyDescent="0.15">
      <c r="A9" s="101" t="s">
        <v>371</v>
      </c>
      <c r="B9" s="93"/>
      <c r="C9" s="285"/>
      <c r="D9" s="288">
        <v>50285</v>
      </c>
      <c r="E9" s="290"/>
      <c r="F9" s="293">
        <v>45483</v>
      </c>
      <c r="G9" s="295"/>
      <c r="H9" s="298"/>
    </row>
    <row r="10" spans="1:8" x14ac:dyDescent="0.15">
      <c r="A10" s="86"/>
      <c r="B10" s="92"/>
      <c r="C10" s="286"/>
      <c r="D10" s="289">
        <v>26912</v>
      </c>
      <c r="E10" s="291"/>
      <c r="F10" s="294">
        <v>24241</v>
      </c>
      <c r="G10" s="296"/>
      <c r="H10" s="299"/>
    </row>
    <row r="11" spans="1:8" x14ac:dyDescent="0.15">
      <c r="A11" s="101" t="s">
        <v>417</v>
      </c>
      <c r="B11" s="93"/>
      <c r="C11" s="285"/>
      <c r="D11" s="288">
        <v>22910</v>
      </c>
      <c r="E11" s="290"/>
      <c r="F11" s="293">
        <v>45945</v>
      </c>
      <c r="G11" s="295"/>
      <c r="H11" s="298"/>
    </row>
    <row r="12" spans="1:8" x14ac:dyDescent="0.15">
      <c r="A12" s="86"/>
      <c r="B12" s="92"/>
      <c r="C12" s="287"/>
      <c r="D12" s="289">
        <v>12842</v>
      </c>
      <c r="E12" s="291"/>
      <c r="F12" s="294">
        <v>25180</v>
      </c>
      <c r="G12" s="296"/>
      <c r="H12" s="299"/>
    </row>
    <row r="13" spans="1:8" x14ac:dyDescent="0.15">
      <c r="A13" s="101"/>
      <c r="B13" s="93"/>
      <c r="C13" s="285"/>
      <c r="D13" s="288">
        <v>39312</v>
      </c>
      <c r="E13" s="290"/>
      <c r="F13" s="293">
        <v>45354</v>
      </c>
      <c r="G13" s="297"/>
      <c r="H13" s="298"/>
    </row>
    <row r="14" spans="1:8" x14ac:dyDescent="0.15">
      <c r="A14" s="86"/>
      <c r="B14" s="92"/>
      <c r="C14" s="286"/>
      <c r="D14" s="289">
        <v>19390</v>
      </c>
      <c r="E14" s="291"/>
      <c r="F14" s="294">
        <v>24556</v>
      </c>
      <c r="G14" s="296"/>
      <c r="H14" s="299"/>
    </row>
    <row r="17" spans="1:11" x14ac:dyDescent="0.15">
      <c r="A17" s="277" t="s">
        <v>23</v>
      </c>
    </row>
    <row r="18" spans="1:11" x14ac:dyDescent="0.15">
      <c r="A18" s="278"/>
      <c r="B18" s="278" t="str">
        <f>実質収支比率等に係る経年分析!F$46</f>
        <v>H29</v>
      </c>
      <c r="C18" s="278" t="str">
        <f>実質収支比率等に係る経年分析!G$46</f>
        <v>H30</v>
      </c>
      <c r="D18" s="278" t="str">
        <f>実質収支比率等に係る経年分析!H$46</f>
        <v>R01</v>
      </c>
      <c r="E18" s="278" t="str">
        <f>実質収支比率等に係る経年分析!I$46</f>
        <v>R02</v>
      </c>
      <c r="F18" s="278" t="str">
        <f>実質収支比率等に係る経年分析!J$46</f>
        <v>R03</v>
      </c>
    </row>
    <row r="19" spans="1:11" x14ac:dyDescent="0.15">
      <c r="A19" s="278" t="s">
        <v>87</v>
      </c>
      <c r="B19" s="278">
        <f>ROUND(VALUE(SUBSTITUTE(実質収支比率等に係る経年分析!F$48,"▲","-")),2)</f>
        <v>4.25</v>
      </c>
      <c r="C19" s="278">
        <f>ROUND(VALUE(SUBSTITUTE(実質収支比率等に係る経年分析!G$48,"▲","-")),2)</f>
        <v>4.53</v>
      </c>
      <c r="D19" s="278">
        <f>ROUND(VALUE(SUBSTITUTE(実質収支比率等に係る経年分析!H$48,"▲","-")),2)</f>
        <v>3.07</v>
      </c>
      <c r="E19" s="278">
        <f>ROUND(VALUE(SUBSTITUTE(実質収支比率等に係る経年分析!I$48,"▲","-")),2)</f>
        <v>2.98</v>
      </c>
      <c r="F19" s="278">
        <f>ROUND(VALUE(SUBSTITUTE(実質収支比率等に係る経年分析!J$48,"▲","-")),2)</f>
        <v>9.1999999999999993</v>
      </c>
    </row>
    <row r="20" spans="1:11" x14ac:dyDescent="0.15">
      <c r="A20" s="278" t="s">
        <v>34</v>
      </c>
      <c r="B20" s="278">
        <f>ROUND(VALUE(SUBSTITUTE(実質収支比率等に係る経年分析!F$47,"▲","-")),2)</f>
        <v>8.7100000000000009</v>
      </c>
      <c r="C20" s="278">
        <f>ROUND(VALUE(SUBSTITUTE(実質収支比率等に係る経年分析!G$47,"▲","-")),2)</f>
        <v>10.1</v>
      </c>
      <c r="D20" s="278">
        <f>ROUND(VALUE(SUBSTITUTE(実質収支比率等に係る経年分析!H$47,"▲","-")),2)</f>
        <v>13.75</v>
      </c>
      <c r="E20" s="278">
        <f>ROUND(VALUE(SUBSTITUTE(実質収支比率等に係る経年分析!I$47,"▲","-")),2)</f>
        <v>15.47</v>
      </c>
      <c r="F20" s="278">
        <f>ROUND(VALUE(SUBSTITUTE(実質収支比率等に係る経年分析!J$47,"▲","-")),2)</f>
        <v>13.38</v>
      </c>
    </row>
    <row r="21" spans="1:11" x14ac:dyDescent="0.15">
      <c r="A21" s="278" t="s">
        <v>111</v>
      </c>
      <c r="B21" s="278">
        <f>IF(ISNUMBER(VALUE(SUBSTITUTE(実質収支比率等に係る経年分析!F$49,"▲","-"))),ROUND(VALUE(SUBSTITUTE(実質収支比率等に係る経年分析!F$49,"▲","-")),2),NA())</f>
        <v>-1.77</v>
      </c>
      <c r="C21" s="278">
        <f>IF(ISNUMBER(VALUE(SUBSTITUTE(実質収支比率等に係る経年分析!G$49,"▲","-"))),ROUND(VALUE(SUBSTITUTE(実質収支比率等に係る経年分析!G$49,"▲","-")),2),NA())</f>
        <v>2.04</v>
      </c>
      <c r="D21" s="278">
        <f>IF(ISNUMBER(VALUE(SUBSTITUTE(実質収支比率等に係る経年分析!H$49,"▲","-"))),ROUND(VALUE(SUBSTITUTE(実質収支比率等に係る経年分析!H$49,"▲","-")),2),NA())</f>
        <v>2.66</v>
      </c>
      <c r="E21" s="278">
        <f>IF(ISNUMBER(VALUE(SUBSTITUTE(実質収支比率等に係る経年分析!I$49,"▲","-"))),ROUND(VALUE(SUBSTITUTE(実質収支比率等に係る経年分析!I$49,"▲","-")),2),NA())</f>
        <v>2.33</v>
      </c>
      <c r="F21" s="278">
        <f>IF(ISNUMBER(VALUE(SUBSTITUTE(実質収支比率等に係る経年分析!J$49,"▲","-"))),ROUND(VALUE(SUBSTITUTE(実質収支比率等に係る経年分析!J$49,"▲","-")),2),NA())</f>
        <v>3.99</v>
      </c>
    </row>
    <row r="24" spans="1:11" x14ac:dyDescent="0.15">
      <c r="A24" s="277" t="s">
        <v>101</v>
      </c>
    </row>
    <row r="25" spans="1:11" x14ac:dyDescent="0.15">
      <c r="A25" s="279"/>
      <c r="B25" s="279" t="str">
        <f>連結実質赤字比率に係る赤字・黒字の構成分析!F$33</f>
        <v>H29</v>
      </c>
      <c r="C25" s="279"/>
      <c r="D25" s="279" t="str">
        <f>連結実質赤字比率に係る赤字・黒字の構成分析!G$33</f>
        <v>H30</v>
      </c>
      <c r="E25" s="279"/>
      <c r="F25" s="279" t="str">
        <f>連結実質赤字比率に係る赤字・黒字の構成分析!H$33</f>
        <v>R01</v>
      </c>
      <c r="G25" s="279"/>
      <c r="H25" s="279" t="str">
        <f>連結実質赤字比率に係る赤字・黒字の構成分析!I$33</f>
        <v>R02</v>
      </c>
      <c r="I25" s="279"/>
      <c r="J25" s="279" t="str">
        <f>連結実質赤字比率に係る赤字・黒字の構成分析!J$33</f>
        <v>R03</v>
      </c>
      <c r="K25" s="279"/>
    </row>
    <row r="26" spans="1:11" x14ac:dyDescent="0.15">
      <c r="A26" s="279"/>
      <c r="B26" s="279" t="s">
        <v>112</v>
      </c>
      <c r="C26" s="279" t="s">
        <v>68</v>
      </c>
      <c r="D26" s="279" t="s">
        <v>112</v>
      </c>
      <c r="E26" s="279" t="s">
        <v>68</v>
      </c>
      <c r="F26" s="279" t="s">
        <v>112</v>
      </c>
      <c r="G26" s="279" t="s">
        <v>68</v>
      </c>
      <c r="H26" s="279" t="s">
        <v>112</v>
      </c>
      <c r="I26" s="279" t="s">
        <v>68</v>
      </c>
      <c r="J26" s="279" t="s">
        <v>112</v>
      </c>
      <c r="K26" s="279" t="s">
        <v>68</v>
      </c>
    </row>
    <row r="27" spans="1:11" x14ac:dyDescent="0.15">
      <c r="A27" s="279" t="str">
        <f>IF(連結実質赤字比率に係る赤字・黒字の構成分析!C$43="",NA(),連結実質赤字比率に係る赤字・黒字の構成分析!C$43)</f>
        <v>その他会計（黒字）</v>
      </c>
      <c r="B27" s="279" t="e">
        <f>IF(ROUND(VALUE(SUBSTITUTE(連結実質赤字比率に係る赤字・黒字の構成分析!F$43,"▲","-")),2)&lt;0,ABS(ROUND(VALUE(SUBSTITUTE(連結実質赤字比率に係る赤字・黒字の構成分析!F$43,"▲","-")),2)),NA())</f>
        <v>#N/A</v>
      </c>
      <c r="C27" s="279">
        <f>IF(ROUND(VALUE(SUBSTITUTE(連結実質赤字比率に係る赤字・黒字の構成分析!F$43,"▲","-")),2)&gt;=0,ABS(ROUND(VALUE(SUBSTITUTE(連結実質赤字比率に係る赤字・黒字の構成分析!F$43,"▲","-")),2)),NA())</f>
        <v>3.27</v>
      </c>
      <c r="D27" s="279" t="e">
        <f>IF(ROUND(VALUE(SUBSTITUTE(連結実質赤字比率に係る赤字・黒字の構成分析!G$43,"▲","-")),2)&lt;0,ABS(ROUND(VALUE(SUBSTITUTE(連結実質赤字比率に係る赤字・黒字の構成分析!G$43,"▲","-")),2)),NA())</f>
        <v>#VALUE!</v>
      </c>
      <c r="E27" s="279" t="e">
        <f>IF(ROUND(VALUE(SUBSTITUTE(連結実質赤字比率に係る赤字・黒字の構成分析!G$43,"▲","-")),2)&gt;=0,ABS(ROUND(VALUE(SUBSTITUTE(連結実質赤字比率に係る赤字・黒字の構成分析!G$43,"▲","-")),2)),NA())</f>
        <v>#VALUE!</v>
      </c>
      <c r="F27" s="279" t="e">
        <f>IF(ROUND(VALUE(SUBSTITUTE(連結実質赤字比率に係る赤字・黒字の構成分析!H$43,"▲","-")),2)&lt;0,ABS(ROUND(VALUE(SUBSTITUTE(連結実質赤字比率に係る赤字・黒字の構成分析!H$43,"▲","-")),2)),NA())</f>
        <v>#VALUE!</v>
      </c>
      <c r="G27" s="279" t="e">
        <f>IF(ROUND(VALUE(SUBSTITUTE(連結実質赤字比率に係る赤字・黒字の構成分析!H$43,"▲","-")),2)&gt;=0,ABS(ROUND(VALUE(SUBSTITUTE(連結実質赤字比率に係る赤字・黒字の構成分析!H$43,"▲","-")),2)),NA())</f>
        <v>#VALUE!</v>
      </c>
      <c r="H27" s="279" t="e">
        <f>IF(ROUND(VALUE(SUBSTITUTE(連結実質赤字比率に係る赤字・黒字の構成分析!I$43,"▲","-")),2)&lt;0,ABS(ROUND(VALUE(SUBSTITUTE(連結実質赤字比率に係る赤字・黒字の構成分析!I$43,"▲","-")),2)),NA())</f>
        <v>#VALUE!</v>
      </c>
      <c r="I27" s="279" t="e">
        <f>IF(ROUND(VALUE(SUBSTITUTE(連結実質赤字比率に係る赤字・黒字の構成分析!I$43,"▲","-")),2)&gt;=0,ABS(ROUND(VALUE(SUBSTITUTE(連結実質赤字比率に係る赤字・黒字の構成分析!I$43,"▲","-")),2)),NA())</f>
        <v>#VALUE!</v>
      </c>
      <c r="J27" s="279" t="e">
        <f>IF(ROUND(VALUE(SUBSTITUTE(連結実質赤字比率に係る赤字・黒字の構成分析!J$43,"▲","-")),2)&lt;0,ABS(ROUND(VALUE(SUBSTITUTE(連結実質赤字比率に係る赤字・黒字の構成分析!J$43,"▲","-")),2)),NA())</f>
        <v>#VALUE!</v>
      </c>
      <c r="K27" s="279" t="e">
        <f>IF(ROUND(VALUE(SUBSTITUTE(連結実質赤字比率に係る赤字・黒字の構成分析!J$43,"▲","-")),2)&gt;=0,ABS(ROUND(VALUE(SUBSTITUTE(連結実質赤字比率に係る赤字・黒字の構成分析!J$43,"▲","-")),2)),NA())</f>
        <v>#VALUE!</v>
      </c>
    </row>
    <row r="28" spans="1:11" x14ac:dyDescent="0.15">
      <c r="A28" s="279" t="str">
        <f>IF(連結実質赤字比率に係る赤字・黒字の構成分析!C$42="",NA(),連結実質赤字比率に係る赤字・黒字の構成分析!C$42)</f>
        <v>その他会計（赤字）</v>
      </c>
      <c r="B28" s="279" t="e">
        <f>IF(ROUND(VALUE(SUBSTITUTE(連結実質赤字比率に係る赤字・黒字の構成分析!F$42,"▲","-")),2)&lt;0,ABS(ROUND(VALUE(SUBSTITUTE(連結実質赤字比率に係る赤字・黒字の構成分析!F$42,"▲","-")),2)),NA())</f>
        <v>#VALUE!</v>
      </c>
      <c r="C28" s="279" t="e">
        <f>IF(ROUND(VALUE(SUBSTITUTE(連結実質赤字比率に係る赤字・黒字の構成分析!F$42,"▲","-")),2)&gt;=0,ABS(ROUND(VALUE(SUBSTITUTE(連結実質赤字比率に係る赤字・黒字の構成分析!F$42,"▲","-")),2)),NA())</f>
        <v>#VALUE!</v>
      </c>
      <c r="D28" s="279" t="e">
        <f>IF(ROUND(VALUE(SUBSTITUTE(連結実質赤字比率に係る赤字・黒字の構成分析!G$42,"▲","-")),2)&lt;0,ABS(ROUND(VALUE(SUBSTITUTE(連結実質赤字比率に係る赤字・黒字の構成分析!G$42,"▲","-")),2)),NA())</f>
        <v>#VALUE!</v>
      </c>
      <c r="E28" s="279" t="e">
        <f>IF(ROUND(VALUE(SUBSTITUTE(連結実質赤字比率に係る赤字・黒字の構成分析!G$42,"▲","-")),2)&gt;=0,ABS(ROUND(VALUE(SUBSTITUTE(連結実質赤字比率に係る赤字・黒字の構成分析!G$42,"▲","-")),2)),NA())</f>
        <v>#VALUE!</v>
      </c>
      <c r="F28" s="279" t="e">
        <f>IF(ROUND(VALUE(SUBSTITUTE(連結実質赤字比率に係る赤字・黒字の構成分析!H$42,"▲","-")),2)&lt;0,ABS(ROUND(VALUE(SUBSTITUTE(連結実質赤字比率に係る赤字・黒字の構成分析!H$42,"▲","-")),2)),NA())</f>
        <v>#VALUE!</v>
      </c>
      <c r="G28" s="279" t="e">
        <f>IF(ROUND(VALUE(SUBSTITUTE(連結実質赤字比率に係る赤字・黒字の構成分析!H$42,"▲","-")),2)&gt;=0,ABS(ROUND(VALUE(SUBSTITUTE(連結実質赤字比率に係る赤字・黒字の構成分析!H$42,"▲","-")),2)),NA())</f>
        <v>#VALUE!</v>
      </c>
      <c r="H28" s="279" t="e">
        <f>IF(ROUND(VALUE(SUBSTITUTE(連結実質赤字比率に係る赤字・黒字の構成分析!I$42,"▲","-")),2)&lt;0,ABS(ROUND(VALUE(SUBSTITUTE(連結実質赤字比率に係る赤字・黒字の構成分析!I$42,"▲","-")),2)),NA())</f>
        <v>#VALUE!</v>
      </c>
      <c r="I28" s="279" t="e">
        <f>IF(ROUND(VALUE(SUBSTITUTE(連結実質赤字比率に係る赤字・黒字の構成分析!I$42,"▲","-")),2)&gt;=0,ABS(ROUND(VALUE(SUBSTITUTE(連結実質赤字比率に係る赤字・黒字の構成分析!I$42,"▲","-")),2)),NA())</f>
        <v>#VALUE!</v>
      </c>
      <c r="J28" s="279" t="e">
        <f>IF(ROUND(VALUE(SUBSTITUTE(連結実質赤字比率に係る赤字・黒字の構成分析!J$42,"▲","-")),2)&lt;0,ABS(ROUND(VALUE(SUBSTITUTE(連結実質赤字比率に係る赤字・黒字の構成分析!J$42,"▲","-")),2)),NA())</f>
        <v>#VALUE!</v>
      </c>
      <c r="K28" s="279" t="e">
        <f>IF(ROUND(VALUE(SUBSTITUTE(連結実質赤字比率に係る赤字・黒字の構成分析!J$42,"▲","-")),2)&gt;=0,ABS(ROUND(VALUE(SUBSTITUTE(連結実質赤字比率に係る赤字・黒字の構成分析!J$42,"▲","-")),2)),NA())</f>
        <v>#VALUE!</v>
      </c>
    </row>
    <row r="29" spans="1:11" x14ac:dyDescent="0.15">
      <c r="A29" s="279" t="str">
        <f>IF(連結実質赤字比率に係る赤字・黒字の構成分析!C$41="",NA(),連結実質赤字比率に係る赤字・黒字の構成分析!C$41)</f>
        <v>公園西駅周辺土地区画整理事業特別会計</v>
      </c>
      <c r="B29" s="279" t="e">
        <f>IF(ROUND(VALUE(SUBSTITUTE(連結実質赤字比率に係る赤字・黒字の構成分析!F$41,"▲","-")),2)&lt;0,ABS(ROUND(VALUE(SUBSTITUTE(連結実質赤字比率に係る赤字・黒字の構成分析!F$41,"▲","-")),2)),NA())</f>
        <v>#N/A</v>
      </c>
      <c r="C29" s="279">
        <f>IF(ROUND(VALUE(SUBSTITUTE(連結実質赤字比率に係る赤字・黒字の構成分析!F$41,"▲","-")),2)&gt;=0,ABS(ROUND(VALUE(SUBSTITUTE(連結実質赤字比率に係る赤字・黒字の構成分析!F$41,"▲","-")),2)),NA())</f>
        <v>4.12</v>
      </c>
      <c r="D29" s="279" t="e">
        <f>IF(ROUND(VALUE(SUBSTITUTE(連結実質赤字比率に係る赤字・黒字の構成分析!G$41,"▲","-")),2)&lt;0,ABS(ROUND(VALUE(SUBSTITUTE(連結実質赤字比率に係る赤字・黒字の構成分析!G$41,"▲","-")),2)),NA())</f>
        <v>#N/A</v>
      </c>
      <c r="E29" s="279">
        <f>IF(ROUND(VALUE(SUBSTITUTE(連結実質赤字比率に係る赤字・黒字の構成分析!G$41,"▲","-")),2)&gt;=0,ABS(ROUND(VALUE(SUBSTITUTE(連結実質赤字比率に係る赤字・黒字の構成分析!G$41,"▲","-")),2)),NA())</f>
        <v>0</v>
      </c>
      <c r="F29" s="279" t="e">
        <f>IF(ROUND(VALUE(SUBSTITUTE(連結実質赤字比率に係る赤字・黒字の構成分析!H$41,"▲","-")),2)&lt;0,ABS(ROUND(VALUE(SUBSTITUTE(連結実質赤字比率に係る赤字・黒字の構成分析!H$41,"▲","-")),2)),NA())</f>
        <v>#N/A</v>
      </c>
      <c r="G29" s="279">
        <f>IF(ROUND(VALUE(SUBSTITUTE(連結実質赤字比率に係る赤字・黒字の構成分析!H$41,"▲","-")),2)&gt;=0,ABS(ROUND(VALUE(SUBSTITUTE(連結実質赤字比率に係る赤字・黒字の構成分析!H$41,"▲","-")),2)),NA())</f>
        <v>0</v>
      </c>
      <c r="H29" s="279" t="e">
        <f>IF(ROUND(VALUE(SUBSTITUTE(連結実質赤字比率に係る赤字・黒字の構成分析!I$41,"▲","-")),2)&lt;0,ABS(ROUND(VALUE(SUBSTITUTE(連結実質赤字比率に係る赤字・黒字の構成分析!I$41,"▲","-")),2)),NA())</f>
        <v>#N/A</v>
      </c>
      <c r="I29" s="279">
        <f>IF(ROUND(VALUE(SUBSTITUTE(連結実質赤字比率に係る赤字・黒字の構成分析!I$41,"▲","-")),2)&gt;=0,ABS(ROUND(VALUE(SUBSTITUTE(連結実質赤字比率に係る赤字・黒字の構成分析!I$41,"▲","-")),2)),NA())</f>
        <v>0</v>
      </c>
      <c r="J29" s="279" t="e">
        <f>IF(ROUND(VALUE(SUBSTITUTE(連結実質赤字比率に係る赤字・黒字の構成分析!J$41,"▲","-")),2)&lt;0,ABS(ROUND(VALUE(SUBSTITUTE(連結実質赤字比率に係る赤字・黒字の構成分析!J$41,"▲","-")),2)),NA())</f>
        <v>#N/A</v>
      </c>
      <c r="K29" s="279">
        <f>IF(ROUND(VALUE(SUBSTITUTE(連結実質赤字比率に係る赤字・黒字の構成分析!J$41,"▲","-")),2)&gt;=0,ABS(ROUND(VALUE(SUBSTITUTE(連結実質赤字比率に係る赤字・黒字の構成分析!J$41,"▲","-")),2)),NA())</f>
        <v>0</v>
      </c>
    </row>
    <row r="30" spans="1:11" x14ac:dyDescent="0.15">
      <c r="A30" s="279" t="str">
        <f>IF(連結実質赤字比率に係る赤字・黒字の構成分析!C$40="",NA(),連結実質赤字比率に係る赤字・黒字の構成分析!C$40)</f>
        <v>土地取得特別会計</v>
      </c>
      <c r="B30" s="279" t="e">
        <f>IF(ROUND(VALUE(SUBSTITUTE(連結実質赤字比率に係る赤字・黒字の構成分析!F$40,"▲","-")),2)&lt;0,ABS(ROUND(VALUE(SUBSTITUTE(連結実質赤字比率に係る赤字・黒字の構成分析!F$40,"▲","-")),2)),NA())</f>
        <v>#N/A</v>
      </c>
      <c r="C30" s="279">
        <f>IF(ROUND(VALUE(SUBSTITUTE(連結実質赤字比率に係る赤字・黒字の構成分析!F$40,"▲","-")),2)&gt;=0,ABS(ROUND(VALUE(SUBSTITUTE(連結実質赤字比率に係る赤字・黒字の構成分析!F$40,"▲","-")),2)),NA())</f>
        <v>0</v>
      </c>
      <c r="D30" s="279" t="e">
        <f>IF(ROUND(VALUE(SUBSTITUTE(連結実質赤字比率に係る赤字・黒字の構成分析!G$40,"▲","-")),2)&lt;0,ABS(ROUND(VALUE(SUBSTITUTE(連結実質赤字比率に係る赤字・黒字の構成分析!G$40,"▲","-")),2)),NA())</f>
        <v>#N/A</v>
      </c>
      <c r="E30" s="279">
        <f>IF(ROUND(VALUE(SUBSTITUTE(連結実質赤字比率に係る赤字・黒字の構成分析!G$40,"▲","-")),2)&gt;=0,ABS(ROUND(VALUE(SUBSTITUTE(連結実質赤字比率に係る赤字・黒字の構成分析!G$40,"▲","-")),2)),NA())</f>
        <v>0</v>
      </c>
      <c r="F30" s="279" t="e">
        <f>IF(ROUND(VALUE(SUBSTITUTE(連結実質赤字比率に係る赤字・黒字の構成分析!H$40,"▲","-")),2)&lt;0,ABS(ROUND(VALUE(SUBSTITUTE(連結実質赤字比率に係る赤字・黒字の構成分析!H$40,"▲","-")),2)),NA())</f>
        <v>#N/A</v>
      </c>
      <c r="G30" s="279">
        <f>IF(ROUND(VALUE(SUBSTITUTE(連結実質赤字比率に係る赤字・黒字の構成分析!H$40,"▲","-")),2)&gt;=0,ABS(ROUND(VALUE(SUBSTITUTE(連結実質赤字比率に係る赤字・黒字の構成分析!H$40,"▲","-")),2)),NA())</f>
        <v>0</v>
      </c>
      <c r="H30" s="279" t="e">
        <f>IF(ROUND(VALUE(SUBSTITUTE(連結実質赤字比率に係る赤字・黒字の構成分析!I$40,"▲","-")),2)&lt;0,ABS(ROUND(VALUE(SUBSTITUTE(連結実質赤字比率に係る赤字・黒字の構成分析!I$40,"▲","-")),2)),NA())</f>
        <v>#N/A</v>
      </c>
      <c r="I30" s="279">
        <f>IF(ROUND(VALUE(SUBSTITUTE(連結実質赤字比率に係る赤字・黒字の構成分析!I$40,"▲","-")),2)&gt;=0,ABS(ROUND(VALUE(SUBSTITUTE(連結実質赤字比率に係る赤字・黒字の構成分析!I$40,"▲","-")),2)),NA())</f>
        <v>0</v>
      </c>
      <c r="J30" s="279" t="e">
        <f>IF(ROUND(VALUE(SUBSTITUTE(連結実質赤字比率に係る赤字・黒字の構成分析!J$40,"▲","-")),2)&lt;0,ABS(ROUND(VALUE(SUBSTITUTE(連結実質赤字比率に係る赤字・黒字の構成分析!J$40,"▲","-")),2)),NA())</f>
        <v>#N/A</v>
      </c>
      <c r="K30" s="279">
        <f>IF(ROUND(VALUE(SUBSTITUTE(連結実質赤字比率に係る赤字・黒字の構成分析!J$40,"▲","-")),2)&gt;=0,ABS(ROUND(VALUE(SUBSTITUTE(連結実質赤字比率に係る赤字・黒字の構成分析!J$40,"▲","-")),2)),NA())</f>
        <v>0</v>
      </c>
    </row>
    <row r="31" spans="1:11" x14ac:dyDescent="0.15">
      <c r="A31" s="279" t="str">
        <f>IF(連結実質赤字比率に係る赤字・黒字の構成分析!C$39="",NA(),連結実質赤字比率に係る赤字・黒字の構成分析!C$39)</f>
        <v>卯塚墓園事業特別会計</v>
      </c>
      <c r="B31" s="279" t="e">
        <f>IF(ROUND(VALUE(SUBSTITUTE(連結実質赤字比率に係る赤字・黒字の構成分析!F$39,"▲","-")),2)&lt;0,ABS(ROUND(VALUE(SUBSTITUTE(連結実質赤字比率に係る赤字・黒字の構成分析!F$39,"▲","-")),2)),NA())</f>
        <v>#N/A</v>
      </c>
      <c r="C31" s="279">
        <f>IF(ROUND(VALUE(SUBSTITUTE(連結実質赤字比率に係る赤字・黒字の構成分析!F$39,"▲","-")),2)&gt;=0,ABS(ROUND(VALUE(SUBSTITUTE(連結実質赤字比率に係る赤字・黒字の構成分析!F$39,"▲","-")),2)),NA())</f>
        <v>0</v>
      </c>
      <c r="D31" s="279" t="e">
        <f>IF(ROUND(VALUE(SUBSTITUTE(連結実質赤字比率に係る赤字・黒字の構成分析!G$39,"▲","-")),2)&lt;0,ABS(ROUND(VALUE(SUBSTITUTE(連結実質赤字比率に係る赤字・黒字の構成分析!G$39,"▲","-")),2)),NA())</f>
        <v>#N/A</v>
      </c>
      <c r="E31" s="279">
        <f>IF(ROUND(VALUE(SUBSTITUTE(連結実質赤字比率に係る赤字・黒字の構成分析!G$39,"▲","-")),2)&gt;=0,ABS(ROUND(VALUE(SUBSTITUTE(連結実質赤字比率に係る赤字・黒字の構成分析!G$39,"▲","-")),2)),NA())</f>
        <v>0.02</v>
      </c>
      <c r="F31" s="279" t="e">
        <f>IF(ROUND(VALUE(SUBSTITUTE(連結実質赤字比率に係る赤字・黒字の構成分析!H$39,"▲","-")),2)&lt;0,ABS(ROUND(VALUE(SUBSTITUTE(連結実質赤字比率に係る赤字・黒字の構成分析!H$39,"▲","-")),2)),NA())</f>
        <v>#N/A</v>
      </c>
      <c r="G31" s="279">
        <f>IF(ROUND(VALUE(SUBSTITUTE(連結実質赤字比率に係る赤字・黒字の構成分析!H$39,"▲","-")),2)&gt;=0,ABS(ROUND(VALUE(SUBSTITUTE(連結実質赤字比率に係る赤字・黒字の構成分析!H$39,"▲","-")),2)),NA())</f>
        <v>0.01</v>
      </c>
      <c r="H31" s="279" t="e">
        <f>IF(ROUND(VALUE(SUBSTITUTE(連結実質赤字比率に係る赤字・黒字の構成分析!I$39,"▲","-")),2)&lt;0,ABS(ROUND(VALUE(SUBSTITUTE(連結実質赤字比率に係る赤字・黒字の構成分析!I$39,"▲","-")),2)),NA())</f>
        <v>#N/A</v>
      </c>
      <c r="I31" s="279">
        <f>IF(ROUND(VALUE(SUBSTITUTE(連結実質赤字比率に係る赤字・黒字の構成分析!I$39,"▲","-")),2)&gt;=0,ABS(ROUND(VALUE(SUBSTITUTE(連結実質赤字比率に係る赤字・黒字の構成分析!I$39,"▲","-")),2)),NA())</f>
        <v>0.15</v>
      </c>
      <c r="J31" s="279" t="e">
        <f>IF(ROUND(VALUE(SUBSTITUTE(連結実質赤字比率に係る赤字・黒字の構成分析!J$39,"▲","-")),2)&lt;0,ABS(ROUND(VALUE(SUBSTITUTE(連結実質赤字比率に係る赤字・黒字の構成分析!J$39,"▲","-")),2)),NA())</f>
        <v>#N/A</v>
      </c>
      <c r="K31" s="279">
        <f>IF(ROUND(VALUE(SUBSTITUTE(連結実質赤字比率に係る赤字・黒字の構成分析!J$39,"▲","-")),2)&gt;=0,ABS(ROUND(VALUE(SUBSTITUTE(連結実質赤字比率に係る赤字・黒字の構成分析!J$39,"▲","-")),2)),NA())</f>
        <v>0.02</v>
      </c>
    </row>
    <row r="32" spans="1:11" x14ac:dyDescent="0.15">
      <c r="A32" s="279" t="str">
        <f>IF(連結実質赤字比率に係る赤字・黒字の構成分析!C$38="",NA(),連結実質赤字比率に係る赤字・黒字の構成分析!C$38)</f>
        <v>後期高齢者医療特別会計</v>
      </c>
      <c r="B32" s="279" t="e">
        <f>IF(ROUND(VALUE(SUBSTITUTE(連結実質赤字比率に係る赤字・黒字の構成分析!F$38,"▲","-")),2)&lt;0,ABS(ROUND(VALUE(SUBSTITUTE(連結実質赤字比率に係る赤字・黒字の構成分析!F$38,"▲","-")),2)),NA())</f>
        <v>#N/A</v>
      </c>
      <c r="C32" s="279">
        <f>IF(ROUND(VALUE(SUBSTITUTE(連結実質赤字比率に係る赤字・黒字の構成分析!F$38,"▲","-")),2)&gt;=0,ABS(ROUND(VALUE(SUBSTITUTE(連結実質赤字比率に係る赤字・黒字の構成分析!F$38,"▲","-")),2)),NA())</f>
        <v>0.03</v>
      </c>
      <c r="D32" s="279" t="e">
        <f>IF(ROUND(VALUE(SUBSTITUTE(連結実質赤字比率に係る赤字・黒字の構成分析!G$38,"▲","-")),2)&lt;0,ABS(ROUND(VALUE(SUBSTITUTE(連結実質赤字比率に係る赤字・黒字の構成分析!G$38,"▲","-")),2)),NA())</f>
        <v>#N/A</v>
      </c>
      <c r="E32" s="279">
        <f>IF(ROUND(VALUE(SUBSTITUTE(連結実質赤字比率に係る赤字・黒字の構成分析!G$38,"▲","-")),2)&gt;=0,ABS(ROUND(VALUE(SUBSTITUTE(連結実質赤字比率に係る赤字・黒字の構成分析!G$38,"▲","-")),2)),NA())</f>
        <v>0.01</v>
      </c>
      <c r="F32" s="279" t="e">
        <f>IF(ROUND(VALUE(SUBSTITUTE(連結実質赤字比率に係る赤字・黒字の構成分析!H$38,"▲","-")),2)&lt;0,ABS(ROUND(VALUE(SUBSTITUTE(連結実質赤字比率に係る赤字・黒字の構成分析!H$38,"▲","-")),2)),NA())</f>
        <v>#N/A</v>
      </c>
      <c r="G32" s="279">
        <f>IF(ROUND(VALUE(SUBSTITUTE(連結実質赤字比率に係る赤字・黒字の構成分析!H$38,"▲","-")),2)&gt;=0,ABS(ROUND(VALUE(SUBSTITUTE(連結実質赤字比率に係る赤字・黒字の構成分析!H$38,"▲","-")),2)),NA())</f>
        <v>0.05</v>
      </c>
      <c r="H32" s="279" t="e">
        <f>IF(ROUND(VALUE(SUBSTITUTE(連結実質赤字比率に係る赤字・黒字の構成分析!I$38,"▲","-")),2)&lt;0,ABS(ROUND(VALUE(SUBSTITUTE(連結実質赤字比率に係る赤字・黒字の構成分析!I$38,"▲","-")),2)),NA())</f>
        <v>#N/A</v>
      </c>
      <c r="I32" s="279">
        <f>IF(ROUND(VALUE(SUBSTITUTE(連結実質赤字比率に係る赤字・黒字の構成分析!I$38,"▲","-")),2)&gt;=0,ABS(ROUND(VALUE(SUBSTITUTE(連結実質赤字比率に係る赤字・黒字の構成分析!I$38,"▲","-")),2)),NA())</f>
        <v>0.04</v>
      </c>
      <c r="J32" s="279" t="e">
        <f>IF(ROUND(VALUE(SUBSTITUTE(連結実質赤字比率に係る赤字・黒字の構成分析!J$38,"▲","-")),2)&lt;0,ABS(ROUND(VALUE(SUBSTITUTE(連結実質赤字比率に係る赤字・黒字の構成分析!J$38,"▲","-")),2)),NA())</f>
        <v>#N/A</v>
      </c>
      <c r="K32" s="279">
        <f>IF(ROUND(VALUE(SUBSTITUTE(連結実質赤字比率に係る赤字・黒字の構成分析!J$38,"▲","-")),2)&gt;=0,ABS(ROUND(VALUE(SUBSTITUTE(連結実質赤字比率に係る赤字・黒字の構成分析!J$38,"▲","-")),2)),NA())</f>
        <v>0.04</v>
      </c>
    </row>
    <row r="33" spans="1:16" x14ac:dyDescent="0.15">
      <c r="A33" s="279" t="str">
        <f>IF(連結実質赤字比率に係る赤字・黒字の構成分析!C$37="",NA(),連結実質赤字比率に係る赤字・黒字の構成分析!C$37)</f>
        <v>介護保険特別会計</v>
      </c>
      <c r="B33" s="279" t="e">
        <f>IF(ROUND(VALUE(SUBSTITUTE(連結実質赤字比率に係る赤字・黒字の構成分析!F$37,"▲","-")),2)&lt;0,ABS(ROUND(VALUE(SUBSTITUTE(連結実質赤字比率に係る赤字・黒字の構成分析!F$37,"▲","-")),2)),NA())</f>
        <v>#N/A</v>
      </c>
      <c r="C33" s="279">
        <f>IF(ROUND(VALUE(SUBSTITUTE(連結実質赤字比率に係る赤字・黒字の構成分析!F$37,"▲","-")),2)&gt;=0,ABS(ROUND(VALUE(SUBSTITUTE(連結実質赤字比率に係る赤字・黒字の構成分析!F$37,"▲","-")),2)),NA())</f>
        <v>0.54</v>
      </c>
      <c r="D33" s="279" t="e">
        <f>IF(ROUND(VALUE(SUBSTITUTE(連結実質赤字比率に係る赤字・黒字の構成分析!G$37,"▲","-")),2)&lt;0,ABS(ROUND(VALUE(SUBSTITUTE(連結実質赤字比率に係る赤字・黒字の構成分析!G$37,"▲","-")),2)),NA())</f>
        <v>#N/A</v>
      </c>
      <c r="E33" s="279">
        <f>IF(ROUND(VALUE(SUBSTITUTE(連結実質赤字比率に係る赤字・黒字の構成分析!G$37,"▲","-")),2)&gt;=0,ABS(ROUND(VALUE(SUBSTITUTE(連結実質赤字比率に係る赤字・黒字の構成分析!G$37,"▲","-")),2)),NA())</f>
        <v>0.91</v>
      </c>
      <c r="F33" s="279" t="e">
        <f>IF(ROUND(VALUE(SUBSTITUTE(連結実質赤字比率に係る赤字・黒字の構成分析!H$37,"▲","-")),2)&lt;0,ABS(ROUND(VALUE(SUBSTITUTE(連結実質赤字比率に係る赤字・黒字の構成分析!H$37,"▲","-")),2)),NA())</f>
        <v>#N/A</v>
      </c>
      <c r="G33" s="279">
        <f>IF(ROUND(VALUE(SUBSTITUTE(連結実質赤字比率に係る赤字・黒字の構成分析!H$37,"▲","-")),2)&gt;=0,ABS(ROUND(VALUE(SUBSTITUTE(連結実質赤字比率に係る赤字・黒字の構成分析!H$37,"▲","-")),2)),NA())</f>
        <v>0.85</v>
      </c>
      <c r="H33" s="279" t="e">
        <f>IF(ROUND(VALUE(SUBSTITUTE(連結実質赤字比率に係る赤字・黒字の構成分析!I$37,"▲","-")),2)&lt;0,ABS(ROUND(VALUE(SUBSTITUTE(連結実質赤字比率に係る赤字・黒字の構成分析!I$37,"▲","-")),2)),NA())</f>
        <v>#N/A</v>
      </c>
      <c r="I33" s="279">
        <f>IF(ROUND(VALUE(SUBSTITUTE(連結実質赤字比率に係る赤字・黒字の構成分析!I$37,"▲","-")),2)&gt;=0,ABS(ROUND(VALUE(SUBSTITUTE(連結実質赤字比率に係る赤字・黒字の構成分析!I$37,"▲","-")),2)),NA())</f>
        <v>1.04</v>
      </c>
      <c r="J33" s="279" t="e">
        <f>IF(ROUND(VALUE(SUBSTITUTE(連結実質赤字比率に係る赤字・黒字の構成分析!J$37,"▲","-")),2)&lt;0,ABS(ROUND(VALUE(SUBSTITUTE(連結実質赤字比率に係る赤字・黒字の構成分析!J$37,"▲","-")),2)),NA())</f>
        <v>#N/A</v>
      </c>
      <c r="K33" s="279">
        <f>IF(ROUND(VALUE(SUBSTITUTE(連結実質赤字比率に係る赤字・黒字の構成分析!J$37,"▲","-")),2)&gt;=0,ABS(ROUND(VALUE(SUBSTITUTE(連結実質赤字比率に係る赤字・黒字の構成分析!J$37,"▲","-")),2)),NA())</f>
        <v>0.55000000000000004</v>
      </c>
    </row>
    <row r="34" spans="1:16" x14ac:dyDescent="0.15">
      <c r="A34" s="279" t="str">
        <f>IF(連結実質赤字比率に係る赤字・黒字の構成分析!C$36="",NA(),連結実質赤字比率に係る赤字・黒字の構成分析!C$36)</f>
        <v>下水道事業会計</v>
      </c>
      <c r="B34" s="279" t="e">
        <f>IF(ROUND(VALUE(SUBSTITUTE(連結実質赤字比率に係る赤字・黒字の構成分析!F$36,"▲","-")),2)&lt;0,ABS(ROUND(VALUE(SUBSTITUTE(連結実質赤字比率に係る赤字・黒字の構成分析!F$36,"▲","-")),2)),NA())</f>
        <v>#VALUE!</v>
      </c>
      <c r="C34" s="279" t="e">
        <f>IF(ROUND(VALUE(SUBSTITUTE(連結実質赤字比率に係る赤字・黒字の構成分析!F$36,"▲","-")),2)&gt;=0,ABS(ROUND(VALUE(SUBSTITUTE(連結実質赤字比率に係る赤字・黒字の構成分析!F$36,"▲","-")),2)),NA())</f>
        <v>#VALUE!</v>
      </c>
      <c r="D34" s="279" t="e">
        <f>IF(ROUND(VALUE(SUBSTITUTE(連結実質赤字比率に係る赤字・黒字の構成分析!G$36,"▲","-")),2)&lt;0,ABS(ROUND(VALUE(SUBSTITUTE(連結実質赤字比率に係る赤字・黒字の構成分析!G$36,"▲","-")),2)),NA())</f>
        <v>#N/A</v>
      </c>
      <c r="E34" s="279">
        <f>IF(ROUND(VALUE(SUBSTITUTE(連結実質赤字比率に係る赤字・黒字の構成分析!G$36,"▲","-")),2)&gt;=0,ABS(ROUND(VALUE(SUBSTITUTE(連結実質赤字比率に係る赤字・黒字の構成分析!G$36,"▲","-")),2)),NA())</f>
        <v>1.64</v>
      </c>
      <c r="F34" s="279" t="e">
        <f>IF(ROUND(VALUE(SUBSTITUTE(連結実質赤字比率に係る赤字・黒字の構成分析!H$36,"▲","-")),2)&lt;0,ABS(ROUND(VALUE(SUBSTITUTE(連結実質赤字比率に係る赤字・黒字の構成分析!H$36,"▲","-")),2)),NA())</f>
        <v>#N/A</v>
      </c>
      <c r="G34" s="279">
        <f>IF(ROUND(VALUE(SUBSTITUTE(連結実質赤字比率に係る赤字・黒字の構成分析!H$36,"▲","-")),2)&gt;=0,ABS(ROUND(VALUE(SUBSTITUTE(連結実質赤字比率に係る赤字・黒字の構成分析!H$36,"▲","-")),2)),NA())</f>
        <v>0.44</v>
      </c>
      <c r="H34" s="279" t="e">
        <f>IF(ROUND(VALUE(SUBSTITUTE(連結実質赤字比率に係る赤字・黒字の構成分析!I$36,"▲","-")),2)&lt;0,ABS(ROUND(VALUE(SUBSTITUTE(連結実質赤字比率に係る赤字・黒字の構成分析!I$36,"▲","-")),2)),NA())</f>
        <v>#N/A</v>
      </c>
      <c r="I34" s="279">
        <f>IF(ROUND(VALUE(SUBSTITUTE(連結実質赤字比率に係る赤字・黒字の構成分析!I$36,"▲","-")),2)&gt;=0,ABS(ROUND(VALUE(SUBSTITUTE(連結実質赤字比率に係る赤字・黒字の構成分析!I$36,"▲","-")),2)),NA())</f>
        <v>1.18</v>
      </c>
      <c r="J34" s="279" t="e">
        <f>IF(ROUND(VALUE(SUBSTITUTE(連結実質赤字比率に係る赤字・黒字の構成分析!J$36,"▲","-")),2)&lt;0,ABS(ROUND(VALUE(SUBSTITUTE(連結実質赤字比率に係る赤字・黒字の構成分析!J$36,"▲","-")),2)),NA())</f>
        <v>#N/A</v>
      </c>
      <c r="K34" s="279">
        <f>IF(ROUND(VALUE(SUBSTITUTE(連結実質赤字比率に係る赤字・黒字の構成分析!J$36,"▲","-")),2)&gt;=0,ABS(ROUND(VALUE(SUBSTITUTE(連結実質赤字比率に係る赤字・黒字の構成分析!J$36,"▲","-")),2)),NA())</f>
        <v>0.68</v>
      </c>
    </row>
    <row r="35" spans="1:16" x14ac:dyDescent="0.15">
      <c r="A35" s="279" t="str">
        <f>IF(連結実質赤字比率に係る赤字・黒字の構成分析!C$35="",NA(),連結実質赤字比率に係る赤字・黒字の構成分析!C$35)</f>
        <v>国民健康保険特別会計</v>
      </c>
      <c r="B35" s="279" t="e">
        <f>IF(ROUND(VALUE(SUBSTITUTE(連結実質赤字比率に係る赤字・黒字の構成分析!F$35,"▲","-")),2)&lt;0,ABS(ROUND(VALUE(SUBSTITUTE(連結実質赤字比率に係る赤字・黒字の構成分析!F$35,"▲","-")),2)),NA())</f>
        <v>#N/A</v>
      </c>
      <c r="C35" s="279">
        <f>IF(ROUND(VALUE(SUBSTITUTE(連結実質赤字比率に係る赤字・黒字の構成分析!F$35,"▲","-")),2)&gt;=0,ABS(ROUND(VALUE(SUBSTITUTE(連結実質赤字比率に係る赤字・黒字の構成分析!F$35,"▲","-")),2)),NA())</f>
        <v>1.31</v>
      </c>
      <c r="D35" s="279" t="e">
        <f>IF(ROUND(VALUE(SUBSTITUTE(連結実質赤字比率に係る赤字・黒字の構成分析!G$35,"▲","-")),2)&lt;0,ABS(ROUND(VALUE(SUBSTITUTE(連結実質赤字比率に係る赤字・黒字の構成分析!G$35,"▲","-")),2)),NA())</f>
        <v>#N/A</v>
      </c>
      <c r="E35" s="279">
        <f>IF(ROUND(VALUE(SUBSTITUTE(連結実質赤字比率に係る赤字・黒字の構成分析!G$35,"▲","-")),2)&gt;=0,ABS(ROUND(VALUE(SUBSTITUTE(連結実質赤字比率に係る赤字・黒字の構成分析!G$35,"▲","-")),2)),NA())</f>
        <v>0.8</v>
      </c>
      <c r="F35" s="279" t="e">
        <f>IF(ROUND(VALUE(SUBSTITUTE(連結実質赤字比率に係る赤字・黒字の構成分析!H$35,"▲","-")),2)&lt;0,ABS(ROUND(VALUE(SUBSTITUTE(連結実質赤字比率に係る赤字・黒字の構成分析!H$35,"▲","-")),2)),NA())</f>
        <v>#N/A</v>
      </c>
      <c r="G35" s="279">
        <f>IF(ROUND(VALUE(SUBSTITUTE(連結実質赤字比率に係る赤字・黒字の構成分析!H$35,"▲","-")),2)&gt;=0,ABS(ROUND(VALUE(SUBSTITUTE(連結実質赤字比率に係る赤字・黒字の構成分析!H$35,"▲","-")),2)),NA())</f>
        <v>0.98</v>
      </c>
      <c r="H35" s="279" t="e">
        <f>IF(ROUND(VALUE(SUBSTITUTE(連結実質赤字比率に係る赤字・黒字の構成分析!I$35,"▲","-")),2)&lt;0,ABS(ROUND(VALUE(SUBSTITUTE(連結実質赤字比率に係る赤字・黒字の構成分析!I$35,"▲","-")),2)),NA())</f>
        <v>#N/A</v>
      </c>
      <c r="I35" s="279">
        <f>IF(ROUND(VALUE(SUBSTITUTE(連結実質赤字比率に係る赤字・黒字の構成分析!I$35,"▲","-")),2)&gt;=0,ABS(ROUND(VALUE(SUBSTITUTE(連結実質赤字比率に係る赤字・黒字の構成分析!I$35,"▲","-")),2)),NA())</f>
        <v>0.8</v>
      </c>
      <c r="J35" s="279" t="e">
        <f>IF(ROUND(VALUE(SUBSTITUTE(連結実質赤字比率に係る赤字・黒字の構成分析!J$35,"▲","-")),2)&lt;0,ABS(ROUND(VALUE(SUBSTITUTE(連結実質赤字比率に係る赤字・黒字の構成分析!J$35,"▲","-")),2)),NA())</f>
        <v>#N/A</v>
      </c>
      <c r="K35" s="279">
        <f>IF(ROUND(VALUE(SUBSTITUTE(連結実質赤字比率に係る赤字・黒字の構成分析!J$35,"▲","-")),2)&gt;=0,ABS(ROUND(VALUE(SUBSTITUTE(連結実質赤字比率に係る赤字・黒字の構成分析!J$35,"▲","-")),2)),NA())</f>
        <v>1.1000000000000001</v>
      </c>
    </row>
    <row r="36" spans="1:16" x14ac:dyDescent="0.15">
      <c r="A36" s="279" t="str">
        <f>IF(連結実質赤字比率に係る赤字・黒字の構成分析!C$34="",NA(),連結実質赤字比率に係る赤字・黒字の構成分析!C$34)</f>
        <v>一般会計</v>
      </c>
      <c r="B36" s="279" t="e">
        <f>IF(ROUND(VALUE(SUBSTITUTE(連結実質赤字比率に係る赤字・黒字の構成分析!F$34,"▲","-")),2)&lt;0,ABS(ROUND(VALUE(SUBSTITUTE(連結実質赤字比率に係る赤字・黒字の構成分析!F$34,"▲","-")),2)),NA())</f>
        <v>#N/A</v>
      </c>
      <c r="C36" s="279">
        <f>IF(ROUND(VALUE(SUBSTITUTE(連結実質赤字比率に係る赤字・黒字の構成分析!F$34,"▲","-")),2)&gt;=0,ABS(ROUND(VALUE(SUBSTITUTE(連結実質赤字比率に係る赤字・黒字の構成分析!F$34,"▲","-")),2)),NA())</f>
        <v>4.2300000000000004</v>
      </c>
      <c r="D36" s="279" t="e">
        <f>IF(ROUND(VALUE(SUBSTITUTE(連結実質赤字比率に係る赤字・黒字の構成分析!G$34,"▲","-")),2)&lt;0,ABS(ROUND(VALUE(SUBSTITUTE(連結実質赤字比率に係る赤字・黒字の構成分析!G$34,"▲","-")),2)),NA())</f>
        <v>#N/A</v>
      </c>
      <c r="E36" s="279">
        <f>IF(ROUND(VALUE(SUBSTITUTE(連結実質赤字比率に係る赤字・黒字の構成分析!G$34,"▲","-")),2)&gt;=0,ABS(ROUND(VALUE(SUBSTITUTE(連結実質赤字比率に係る赤字・黒字の構成分析!G$34,"▲","-")),2)),NA())</f>
        <v>4.5</v>
      </c>
      <c r="F36" s="279" t="e">
        <f>IF(ROUND(VALUE(SUBSTITUTE(連結実質赤字比率に係る赤字・黒字の構成分析!H$34,"▲","-")),2)&lt;0,ABS(ROUND(VALUE(SUBSTITUTE(連結実質赤字比率に係る赤字・黒字の構成分析!H$34,"▲","-")),2)),NA())</f>
        <v>#N/A</v>
      </c>
      <c r="G36" s="279">
        <f>IF(ROUND(VALUE(SUBSTITUTE(連結実質赤字比率に係る赤字・黒字の構成分析!H$34,"▲","-")),2)&gt;=0,ABS(ROUND(VALUE(SUBSTITUTE(連結実質赤字比率に係る赤字・黒字の構成分析!H$34,"▲","-")),2)),NA())</f>
        <v>3.04</v>
      </c>
      <c r="H36" s="279" t="e">
        <f>IF(ROUND(VALUE(SUBSTITUTE(連結実質赤字比率に係る赤字・黒字の構成分析!I$34,"▲","-")),2)&lt;0,ABS(ROUND(VALUE(SUBSTITUTE(連結実質赤字比率に係る赤字・黒字の構成分析!I$34,"▲","-")),2)),NA())</f>
        <v>#N/A</v>
      </c>
      <c r="I36" s="279">
        <f>IF(ROUND(VALUE(SUBSTITUTE(連結実質赤字比率に係る赤字・黒字の構成分析!I$34,"▲","-")),2)&gt;=0,ABS(ROUND(VALUE(SUBSTITUTE(連結実質赤字比率に係る赤字・黒字の構成分析!I$34,"▲","-")),2)),NA())</f>
        <v>2.81</v>
      </c>
      <c r="J36" s="279" t="e">
        <f>IF(ROUND(VALUE(SUBSTITUTE(連結実質赤字比率に係る赤字・黒字の構成分析!J$34,"▲","-")),2)&lt;0,ABS(ROUND(VALUE(SUBSTITUTE(連結実質赤字比率に係る赤字・黒字の構成分析!J$34,"▲","-")),2)),NA())</f>
        <v>#N/A</v>
      </c>
      <c r="K36" s="279">
        <f>IF(ROUND(VALUE(SUBSTITUTE(連結実質赤字比率に係る赤字・黒字の構成分析!J$34,"▲","-")),2)&gt;=0,ABS(ROUND(VALUE(SUBSTITUTE(連結実質赤字比率に係る赤字・黒字の構成分析!J$34,"▲","-")),2)),NA())</f>
        <v>9.17</v>
      </c>
    </row>
    <row r="39" spans="1:16" x14ac:dyDescent="0.15">
      <c r="A39" s="277" t="s">
        <v>12</v>
      </c>
    </row>
    <row r="40" spans="1:16" x14ac:dyDescent="0.15">
      <c r="A40" s="280"/>
      <c r="B40" s="280" t="str">
        <f>'実質公債費比率（分子）の構造'!K$44</f>
        <v>H29</v>
      </c>
      <c r="C40" s="280"/>
      <c r="D40" s="280"/>
      <c r="E40" s="280" t="str">
        <f>'実質公債費比率（分子）の構造'!L$44</f>
        <v>H30</v>
      </c>
      <c r="F40" s="280"/>
      <c r="G40" s="280"/>
      <c r="H40" s="280" t="str">
        <f>'実質公債費比率（分子）の構造'!M$44</f>
        <v>R01</v>
      </c>
      <c r="I40" s="280"/>
      <c r="J40" s="280"/>
      <c r="K40" s="280" t="str">
        <f>'実質公債費比率（分子）の構造'!N$44</f>
        <v>R02</v>
      </c>
      <c r="L40" s="280"/>
      <c r="M40" s="280"/>
      <c r="N40" s="280" t="str">
        <f>'実質公債費比率（分子）の構造'!O$44</f>
        <v>R03</v>
      </c>
      <c r="O40" s="280"/>
      <c r="P40" s="280"/>
    </row>
    <row r="41" spans="1:16" x14ac:dyDescent="0.15">
      <c r="A41" s="280"/>
      <c r="B41" s="280" t="s">
        <v>113</v>
      </c>
      <c r="C41" s="280"/>
      <c r="D41" s="280" t="s">
        <v>114</v>
      </c>
      <c r="E41" s="280" t="s">
        <v>113</v>
      </c>
      <c r="F41" s="280"/>
      <c r="G41" s="280" t="s">
        <v>114</v>
      </c>
      <c r="H41" s="280" t="s">
        <v>113</v>
      </c>
      <c r="I41" s="280"/>
      <c r="J41" s="280" t="s">
        <v>114</v>
      </c>
      <c r="K41" s="280" t="s">
        <v>113</v>
      </c>
      <c r="L41" s="280"/>
      <c r="M41" s="280" t="s">
        <v>114</v>
      </c>
      <c r="N41" s="280" t="s">
        <v>113</v>
      </c>
      <c r="O41" s="280"/>
      <c r="P41" s="280" t="s">
        <v>114</v>
      </c>
    </row>
    <row r="42" spans="1:16" x14ac:dyDescent="0.15">
      <c r="A42" s="280" t="s">
        <v>116</v>
      </c>
      <c r="B42" s="280"/>
      <c r="C42" s="280"/>
      <c r="D42" s="280">
        <f>'実質公債費比率（分子）の構造'!K$52</f>
        <v>1301</v>
      </c>
      <c r="E42" s="280"/>
      <c r="F42" s="280"/>
      <c r="G42" s="280">
        <f>'実質公債費比率（分子）の構造'!L$52</f>
        <v>1375</v>
      </c>
      <c r="H42" s="280"/>
      <c r="I42" s="280"/>
      <c r="J42" s="280">
        <f>'実質公債費比率（分子）の構造'!M$52</f>
        <v>1395</v>
      </c>
      <c r="K42" s="280"/>
      <c r="L42" s="280"/>
      <c r="M42" s="280">
        <f>'実質公債費比率（分子）の構造'!N$52</f>
        <v>1460</v>
      </c>
      <c r="N42" s="280"/>
      <c r="O42" s="280"/>
      <c r="P42" s="280">
        <f>'実質公債費比率（分子）の構造'!O$52</f>
        <v>1378</v>
      </c>
    </row>
    <row r="43" spans="1:16" x14ac:dyDescent="0.15">
      <c r="A43" s="280" t="s">
        <v>48</v>
      </c>
      <c r="B43" s="280" t="str">
        <f>'実質公債費比率（分子）の構造'!K$51</f>
        <v>-</v>
      </c>
      <c r="C43" s="280"/>
      <c r="D43" s="280"/>
      <c r="E43" s="280" t="str">
        <f>'実質公債費比率（分子）の構造'!L$51</f>
        <v>-</v>
      </c>
      <c r="F43" s="280"/>
      <c r="G43" s="280"/>
      <c r="H43" s="280" t="str">
        <f>'実質公債費比率（分子）の構造'!M$51</f>
        <v>-</v>
      </c>
      <c r="I43" s="280"/>
      <c r="J43" s="280"/>
      <c r="K43" s="280" t="str">
        <f>'実質公債費比率（分子）の構造'!N$51</f>
        <v>-</v>
      </c>
      <c r="L43" s="280"/>
      <c r="M43" s="280"/>
      <c r="N43" s="280" t="str">
        <f>'実質公債費比率（分子）の構造'!O$51</f>
        <v>-</v>
      </c>
      <c r="O43" s="280"/>
      <c r="P43" s="280"/>
    </row>
    <row r="44" spans="1:16" x14ac:dyDescent="0.15">
      <c r="A44" s="280" t="s">
        <v>41</v>
      </c>
      <c r="B44" s="280" t="str">
        <f>'実質公債費比率（分子）の構造'!K$50</f>
        <v>-</v>
      </c>
      <c r="C44" s="280"/>
      <c r="D44" s="280"/>
      <c r="E44" s="280" t="str">
        <f>'実質公債費比率（分子）の構造'!L$50</f>
        <v>-</v>
      </c>
      <c r="F44" s="280"/>
      <c r="G44" s="280"/>
      <c r="H44" s="280" t="str">
        <f>'実質公債費比率（分子）の構造'!M$50</f>
        <v>-</v>
      </c>
      <c r="I44" s="280"/>
      <c r="J44" s="280"/>
      <c r="K44" s="280" t="str">
        <f>'実質公債費比率（分子）の構造'!N$50</f>
        <v>-</v>
      </c>
      <c r="L44" s="280"/>
      <c r="M44" s="280"/>
      <c r="N44" s="280" t="str">
        <f>'実質公債費比率（分子）の構造'!O$50</f>
        <v>-</v>
      </c>
      <c r="O44" s="280"/>
      <c r="P44" s="280"/>
    </row>
    <row r="45" spans="1:16" x14ac:dyDescent="0.15">
      <c r="A45" s="280" t="s">
        <v>2</v>
      </c>
      <c r="B45" s="280">
        <f>'実質公債費比率（分子）の構造'!K$49</f>
        <v>49</v>
      </c>
      <c r="C45" s="280"/>
      <c r="D45" s="280"/>
      <c r="E45" s="280">
        <f>'実質公債費比率（分子）の構造'!L$49</f>
        <v>43</v>
      </c>
      <c r="F45" s="280"/>
      <c r="G45" s="280"/>
      <c r="H45" s="280">
        <f>'実質公債費比率（分子）の構造'!M$49</f>
        <v>64</v>
      </c>
      <c r="I45" s="280"/>
      <c r="J45" s="280"/>
      <c r="K45" s="280">
        <f>'実質公債費比率（分子）の構造'!N$49</f>
        <v>85</v>
      </c>
      <c r="L45" s="280"/>
      <c r="M45" s="280"/>
      <c r="N45" s="280">
        <f>'実質公債費比率（分子）の構造'!O$49</f>
        <v>26</v>
      </c>
      <c r="O45" s="280"/>
      <c r="P45" s="280"/>
    </row>
    <row r="46" spans="1:16" x14ac:dyDescent="0.15">
      <c r="A46" s="280" t="s">
        <v>39</v>
      </c>
      <c r="B46" s="280">
        <f>'実質公債費比率（分子）の構造'!K$48</f>
        <v>491</v>
      </c>
      <c r="C46" s="280"/>
      <c r="D46" s="280"/>
      <c r="E46" s="280">
        <f>'実質公債費比率（分子）の構造'!L$48</f>
        <v>521</v>
      </c>
      <c r="F46" s="280"/>
      <c r="G46" s="280"/>
      <c r="H46" s="280">
        <f>'実質公債費比率（分子）の構造'!M$48</f>
        <v>635</v>
      </c>
      <c r="I46" s="280"/>
      <c r="J46" s="280"/>
      <c r="K46" s="280">
        <f>'実質公債費比率（分子）の構造'!N$48</f>
        <v>652</v>
      </c>
      <c r="L46" s="280"/>
      <c r="M46" s="280"/>
      <c r="N46" s="280">
        <f>'実質公債費比率（分子）の構造'!O$48</f>
        <v>598</v>
      </c>
      <c r="O46" s="280"/>
      <c r="P46" s="280"/>
    </row>
    <row r="47" spans="1:16" x14ac:dyDescent="0.15">
      <c r="A47" s="280" t="s">
        <v>33</v>
      </c>
      <c r="B47" s="280" t="str">
        <f>'実質公債費比率（分子）の構造'!K$47</f>
        <v>-</v>
      </c>
      <c r="C47" s="280"/>
      <c r="D47" s="280"/>
      <c r="E47" s="280" t="str">
        <f>'実質公債費比率（分子）の構造'!L$47</f>
        <v>-</v>
      </c>
      <c r="F47" s="280"/>
      <c r="G47" s="280"/>
      <c r="H47" s="280" t="str">
        <f>'実質公債費比率（分子）の構造'!M$47</f>
        <v>-</v>
      </c>
      <c r="I47" s="280"/>
      <c r="J47" s="280"/>
      <c r="K47" s="280" t="str">
        <f>'実質公債費比率（分子）の構造'!N$47</f>
        <v>-</v>
      </c>
      <c r="L47" s="280"/>
      <c r="M47" s="280"/>
      <c r="N47" s="280" t="str">
        <f>'実質公債費比率（分子）の構造'!O$47</f>
        <v>-</v>
      </c>
      <c r="O47" s="280"/>
      <c r="P47" s="280"/>
    </row>
    <row r="48" spans="1:16" x14ac:dyDescent="0.15">
      <c r="A48" s="280" t="s">
        <v>29</v>
      </c>
      <c r="B48" s="280" t="str">
        <f>'実質公債費比率（分子）の構造'!K$46</f>
        <v>-</v>
      </c>
      <c r="C48" s="280"/>
      <c r="D48" s="280"/>
      <c r="E48" s="280" t="str">
        <f>'実質公債費比率（分子）の構造'!L$46</f>
        <v>-</v>
      </c>
      <c r="F48" s="280"/>
      <c r="G48" s="280"/>
      <c r="H48" s="280" t="str">
        <f>'実質公債費比率（分子）の構造'!M$46</f>
        <v>-</v>
      </c>
      <c r="I48" s="280"/>
      <c r="J48" s="280"/>
      <c r="K48" s="280" t="str">
        <f>'実質公債費比率（分子）の構造'!N$46</f>
        <v>-</v>
      </c>
      <c r="L48" s="280"/>
      <c r="M48" s="280"/>
      <c r="N48" s="280" t="str">
        <f>'実質公債費比率（分子）の構造'!O$46</f>
        <v>-</v>
      </c>
      <c r="O48" s="280"/>
      <c r="P48" s="280"/>
    </row>
    <row r="49" spans="1:16" x14ac:dyDescent="0.15">
      <c r="A49" s="280" t="s">
        <v>25</v>
      </c>
      <c r="B49" s="280">
        <f>'実質公債費比率（分子）の構造'!K$45</f>
        <v>618</v>
      </c>
      <c r="C49" s="280"/>
      <c r="D49" s="280"/>
      <c r="E49" s="280">
        <f>'実質公債費比率（分子）の構造'!L$45</f>
        <v>492</v>
      </c>
      <c r="F49" s="280"/>
      <c r="G49" s="280"/>
      <c r="H49" s="280">
        <f>'実質公債費比率（分子）の構造'!M$45</f>
        <v>529</v>
      </c>
      <c r="I49" s="280"/>
      <c r="J49" s="280"/>
      <c r="K49" s="280">
        <f>'実質公債費比率（分子）の構造'!N$45</f>
        <v>633</v>
      </c>
      <c r="L49" s="280"/>
      <c r="M49" s="280"/>
      <c r="N49" s="280">
        <f>'実質公債費比率（分子）の構造'!O$45</f>
        <v>756</v>
      </c>
      <c r="O49" s="280"/>
      <c r="P49" s="280"/>
    </row>
    <row r="50" spans="1:16" x14ac:dyDescent="0.15">
      <c r="A50" s="280" t="s">
        <v>55</v>
      </c>
      <c r="B50" s="280" t="e">
        <f>NA()</f>
        <v>#N/A</v>
      </c>
      <c r="C50" s="280">
        <f>IF(ISNUMBER('実質公債費比率（分子）の構造'!K$53),'実質公債費比率（分子）の構造'!K$53,NA())</f>
        <v>-143</v>
      </c>
      <c r="D50" s="280" t="e">
        <f>NA()</f>
        <v>#N/A</v>
      </c>
      <c r="E50" s="280" t="e">
        <f>NA()</f>
        <v>#N/A</v>
      </c>
      <c r="F50" s="280">
        <f>IF(ISNUMBER('実質公債費比率（分子）の構造'!L$53),'実質公債費比率（分子）の構造'!L$53,NA())</f>
        <v>-319</v>
      </c>
      <c r="G50" s="280" t="e">
        <f>NA()</f>
        <v>#N/A</v>
      </c>
      <c r="H50" s="280" t="e">
        <f>NA()</f>
        <v>#N/A</v>
      </c>
      <c r="I50" s="280">
        <f>IF(ISNUMBER('実質公債費比率（分子）の構造'!M$53),'実質公債費比率（分子）の構造'!M$53,NA())</f>
        <v>-167</v>
      </c>
      <c r="J50" s="280" t="e">
        <f>NA()</f>
        <v>#N/A</v>
      </c>
      <c r="K50" s="280" t="e">
        <f>NA()</f>
        <v>#N/A</v>
      </c>
      <c r="L50" s="280">
        <f>IF(ISNUMBER('実質公債費比率（分子）の構造'!N$53),'実質公債費比率（分子）の構造'!N$53,NA())</f>
        <v>-90</v>
      </c>
      <c r="M50" s="280" t="e">
        <f>NA()</f>
        <v>#N/A</v>
      </c>
      <c r="N50" s="280" t="e">
        <f>NA()</f>
        <v>#N/A</v>
      </c>
      <c r="O50" s="280">
        <f>IF(ISNUMBER('実質公債費比率（分子）の構造'!O$53),'実質公債費比率（分子）の構造'!O$53,NA())</f>
        <v>2</v>
      </c>
      <c r="P50" s="280" t="e">
        <f>NA()</f>
        <v>#N/A</v>
      </c>
    </row>
    <row r="53" spans="1:16" x14ac:dyDescent="0.15">
      <c r="A53" s="277" t="s">
        <v>57</v>
      </c>
    </row>
    <row r="54" spans="1:16" x14ac:dyDescent="0.15">
      <c r="A54" s="279"/>
      <c r="B54" s="279" t="str">
        <f>'将来負担比率（分子）の構造'!I$40</f>
        <v>H29</v>
      </c>
      <c r="C54" s="279"/>
      <c r="D54" s="279"/>
      <c r="E54" s="279" t="str">
        <f>'将来負担比率（分子）の構造'!J$40</f>
        <v>H30</v>
      </c>
      <c r="F54" s="279"/>
      <c r="G54" s="279"/>
      <c r="H54" s="279" t="str">
        <f>'将来負担比率（分子）の構造'!K$40</f>
        <v>R01</v>
      </c>
      <c r="I54" s="279"/>
      <c r="J54" s="279"/>
      <c r="K54" s="279" t="str">
        <f>'将来負担比率（分子）の構造'!L$40</f>
        <v>R02</v>
      </c>
      <c r="L54" s="279"/>
      <c r="M54" s="279"/>
      <c r="N54" s="279" t="str">
        <f>'将来負担比率（分子）の構造'!M$40</f>
        <v>R03</v>
      </c>
      <c r="O54" s="279"/>
      <c r="P54" s="279"/>
    </row>
    <row r="55" spans="1:16" x14ac:dyDescent="0.15">
      <c r="A55" s="279"/>
      <c r="B55" s="279" t="s">
        <v>117</v>
      </c>
      <c r="C55" s="279"/>
      <c r="D55" s="279" t="s">
        <v>118</v>
      </c>
      <c r="E55" s="279" t="s">
        <v>117</v>
      </c>
      <c r="F55" s="279"/>
      <c r="G55" s="279" t="s">
        <v>118</v>
      </c>
      <c r="H55" s="279" t="s">
        <v>117</v>
      </c>
      <c r="I55" s="279"/>
      <c r="J55" s="279" t="s">
        <v>118</v>
      </c>
      <c r="K55" s="279" t="s">
        <v>117</v>
      </c>
      <c r="L55" s="279"/>
      <c r="M55" s="279" t="s">
        <v>118</v>
      </c>
      <c r="N55" s="279" t="s">
        <v>117</v>
      </c>
      <c r="O55" s="279"/>
      <c r="P55" s="279" t="s">
        <v>118</v>
      </c>
    </row>
    <row r="56" spans="1:16" x14ac:dyDescent="0.15">
      <c r="A56" s="279" t="s">
        <v>43</v>
      </c>
      <c r="B56" s="279"/>
      <c r="C56" s="279"/>
      <c r="D56" s="279">
        <f>'将来負担比率（分子）の構造'!I$52</f>
        <v>7942</v>
      </c>
      <c r="E56" s="279"/>
      <c r="F56" s="279"/>
      <c r="G56" s="279">
        <f>'将来負担比率（分子）の構造'!J$52</f>
        <v>7565</v>
      </c>
      <c r="H56" s="279"/>
      <c r="I56" s="279"/>
      <c r="J56" s="279">
        <f>'将来負担比率（分子）の構造'!K$52</f>
        <v>7114</v>
      </c>
      <c r="K56" s="279"/>
      <c r="L56" s="279"/>
      <c r="M56" s="279">
        <f>'将来負担比率（分子）の構造'!L$52</f>
        <v>6700</v>
      </c>
      <c r="N56" s="279"/>
      <c r="O56" s="279"/>
      <c r="P56" s="279">
        <f>'将来負担比率（分子）の構造'!M$52</f>
        <v>6381</v>
      </c>
    </row>
    <row r="57" spans="1:16" x14ac:dyDescent="0.15">
      <c r="A57" s="279" t="s">
        <v>97</v>
      </c>
      <c r="B57" s="279"/>
      <c r="C57" s="279"/>
      <c r="D57" s="279">
        <f>'将来負担比率（分子）の構造'!I$51</f>
        <v>6363</v>
      </c>
      <c r="E57" s="279"/>
      <c r="F57" s="279"/>
      <c r="G57" s="279">
        <f>'将来負担比率（分子）の構造'!J$51</f>
        <v>5681</v>
      </c>
      <c r="H57" s="279"/>
      <c r="I57" s="279"/>
      <c r="J57" s="279">
        <f>'将来負担比率（分子）の構造'!K$51</f>
        <v>4966</v>
      </c>
      <c r="K57" s="279"/>
      <c r="L57" s="279"/>
      <c r="M57" s="279">
        <f>'将来負担比率（分子）の構造'!L$51</f>
        <v>5021</v>
      </c>
      <c r="N57" s="279"/>
      <c r="O57" s="279"/>
      <c r="P57" s="279">
        <f>'将来負担比率（分子）の構造'!M$51</f>
        <v>4422</v>
      </c>
    </row>
    <row r="58" spans="1:16" x14ac:dyDescent="0.15">
      <c r="A58" s="279" t="s">
        <v>93</v>
      </c>
      <c r="B58" s="279"/>
      <c r="C58" s="279"/>
      <c r="D58" s="279">
        <f>'将来負担比率（分子）の構造'!I$50</f>
        <v>4917</v>
      </c>
      <c r="E58" s="279"/>
      <c r="F58" s="279"/>
      <c r="G58" s="279">
        <f>'将来負担比率（分子）の構造'!J$50</f>
        <v>5202</v>
      </c>
      <c r="H58" s="279"/>
      <c r="I58" s="279"/>
      <c r="J58" s="279">
        <f>'将来負担比率（分子）の構造'!K$50</f>
        <v>5926</v>
      </c>
      <c r="K58" s="279"/>
      <c r="L58" s="279"/>
      <c r="M58" s="279">
        <f>'将来負担比率（分子）の構造'!L$50</f>
        <v>6081</v>
      </c>
      <c r="N58" s="279"/>
      <c r="O58" s="279"/>
      <c r="P58" s="279">
        <f>'将来負担比率（分子）の構造'!M$50</f>
        <v>6605</v>
      </c>
    </row>
    <row r="59" spans="1:16" x14ac:dyDescent="0.15">
      <c r="A59" s="279" t="s">
        <v>88</v>
      </c>
      <c r="B59" s="279" t="str">
        <f>'将来負担比率（分子）の構造'!I$49</f>
        <v>-</v>
      </c>
      <c r="C59" s="279"/>
      <c r="D59" s="279"/>
      <c r="E59" s="279" t="str">
        <f>'将来負担比率（分子）の構造'!J$49</f>
        <v>-</v>
      </c>
      <c r="F59" s="279"/>
      <c r="G59" s="279"/>
      <c r="H59" s="279" t="str">
        <f>'将来負担比率（分子）の構造'!K$49</f>
        <v>-</v>
      </c>
      <c r="I59" s="279"/>
      <c r="J59" s="279"/>
      <c r="K59" s="279" t="str">
        <f>'将来負担比率（分子）の構造'!L$49</f>
        <v>-</v>
      </c>
      <c r="L59" s="279"/>
      <c r="M59" s="279"/>
      <c r="N59" s="279" t="str">
        <f>'将来負担比率（分子）の構造'!M$49</f>
        <v>-</v>
      </c>
      <c r="O59" s="279"/>
      <c r="P59" s="279"/>
    </row>
    <row r="60" spans="1:16" x14ac:dyDescent="0.15">
      <c r="A60" s="279" t="s">
        <v>83</v>
      </c>
      <c r="B60" s="279" t="str">
        <f>'将来負担比率（分子）の構造'!I$48</f>
        <v>-</v>
      </c>
      <c r="C60" s="279"/>
      <c r="D60" s="279"/>
      <c r="E60" s="279" t="str">
        <f>'将来負担比率（分子）の構造'!J$48</f>
        <v>-</v>
      </c>
      <c r="F60" s="279"/>
      <c r="G60" s="279"/>
      <c r="H60" s="279" t="str">
        <f>'将来負担比率（分子）の構造'!K$48</f>
        <v>-</v>
      </c>
      <c r="I60" s="279"/>
      <c r="J60" s="279"/>
      <c r="K60" s="279" t="str">
        <f>'将来負担比率（分子）の構造'!L$48</f>
        <v>-</v>
      </c>
      <c r="L60" s="279"/>
      <c r="M60" s="279"/>
      <c r="N60" s="279" t="str">
        <f>'将来負担比率（分子）の構造'!M$48</f>
        <v>-</v>
      </c>
      <c r="O60" s="279"/>
      <c r="P60" s="279"/>
    </row>
    <row r="61" spans="1:16" x14ac:dyDescent="0.15">
      <c r="A61" s="279" t="s">
        <v>77</v>
      </c>
      <c r="B61" s="279" t="str">
        <f>'将来負担比率（分子）の構造'!I$46</f>
        <v>-</v>
      </c>
      <c r="C61" s="279"/>
      <c r="D61" s="279"/>
      <c r="E61" s="279" t="str">
        <f>'将来負担比率（分子）の構造'!J$46</f>
        <v>-</v>
      </c>
      <c r="F61" s="279"/>
      <c r="G61" s="279"/>
      <c r="H61" s="279" t="str">
        <f>'将来負担比率（分子）の構造'!K$46</f>
        <v>-</v>
      </c>
      <c r="I61" s="279"/>
      <c r="J61" s="279"/>
      <c r="K61" s="279" t="str">
        <f>'将来負担比率（分子）の構造'!L$46</f>
        <v>-</v>
      </c>
      <c r="L61" s="279"/>
      <c r="M61" s="279"/>
      <c r="N61" s="279" t="str">
        <f>'将来負担比率（分子）の構造'!M$46</f>
        <v>-</v>
      </c>
      <c r="O61" s="279"/>
      <c r="P61" s="279"/>
    </row>
    <row r="62" spans="1:16" x14ac:dyDescent="0.15">
      <c r="A62" s="279" t="s">
        <v>78</v>
      </c>
      <c r="B62" s="279" t="str">
        <f>'将来負担比率（分子）の構造'!I$45</f>
        <v>-</v>
      </c>
      <c r="C62" s="279"/>
      <c r="D62" s="279"/>
      <c r="E62" s="279" t="str">
        <f>'将来負担比率（分子）の構造'!J$45</f>
        <v>-</v>
      </c>
      <c r="F62" s="279"/>
      <c r="G62" s="279"/>
      <c r="H62" s="279" t="str">
        <f>'将来負担比率（分子）の構造'!K$45</f>
        <v>-</v>
      </c>
      <c r="I62" s="279"/>
      <c r="J62" s="279"/>
      <c r="K62" s="279" t="str">
        <f>'将来負担比率（分子）の構造'!L$45</f>
        <v>-</v>
      </c>
      <c r="L62" s="279"/>
      <c r="M62" s="279"/>
      <c r="N62" s="279" t="str">
        <f>'将来負担比率（分子）の構造'!M$45</f>
        <v>-</v>
      </c>
      <c r="O62" s="279"/>
      <c r="P62" s="279"/>
    </row>
    <row r="63" spans="1:16" x14ac:dyDescent="0.15">
      <c r="A63" s="279" t="s">
        <v>76</v>
      </c>
      <c r="B63" s="279">
        <f>'将来負担比率（分子）の構造'!I$44</f>
        <v>459</v>
      </c>
      <c r="C63" s="279"/>
      <c r="D63" s="279"/>
      <c r="E63" s="279">
        <f>'将来負担比率（分子）の構造'!J$44</f>
        <v>747</v>
      </c>
      <c r="F63" s="279"/>
      <c r="G63" s="279"/>
      <c r="H63" s="279">
        <f>'将来負担比率（分子）の構造'!K$44</f>
        <v>888</v>
      </c>
      <c r="I63" s="279"/>
      <c r="J63" s="279"/>
      <c r="K63" s="279">
        <f>'将来負担比率（分子）の構造'!L$44</f>
        <v>1041</v>
      </c>
      <c r="L63" s="279"/>
      <c r="M63" s="279"/>
      <c r="N63" s="279">
        <f>'将来負担比率（分子）の構造'!M$44</f>
        <v>1159</v>
      </c>
      <c r="O63" s="279"/>
      <c r="P63" s="279"/>
    </row>
    <row r="64" spans="1:16" x14ac:dyDescent="0.15">
      <c r="A64" s="279" t="s">
        <v>74</v>
      </c>
      <c r="B64" s="279">
        <f>'将来負担比率（分子）の構造'!I$43</f>
        <v>6524</v>
      </c>
      <c r="C64" s="279"/>
      <c r="D64" s="279"/>
      <c r="E64" s="279">
        <f>'将来負担比率（分子）の構造'!J$43</f>
        <v>6947</v>
      </c>
      <c r="F64" s="279"/>
      <c r="G64" s="279"/>
      <c r="H64" s="279">
        <f>'将来負担比率（分子）の構造'!K$43</f>
        <v>6171</v>
      </c>
      <c r="I64" s="279"/>
      <c r="J64" s="279"/>
      <c r="K64" s="279">
        <f>'将来負担比率（分子）の構造'!L$43</f>
        <v>5354</v>
      </c>
      <c r="L64" s="279"/>
      <c r="M64" s="279"/>
      <c r="N64" s="279">
        <f>'将来負担比率（分子）の構造'!M$43</f>
        <v>4055</v>
      </c>
      <c r="O64" s="279"/>
      <c r="P64" s="279"/>
    </row>
    <row r="65" spans="1:16" x14ac:dyDescent="0.15">
      <c r="A65" s="279" t="s">
        <v>73</v>
      </c>
      <c r="B65" s="279" t="str">
        <f>'将来負担比率（分子）の構造'!I$42</f>
        <v>-</v>
      </c>
      <c r="C65" s="279"/>
      <c r="D65" s="279"/>
      <c r="E65" s="279" t="str">
        <f>'将来負担比率（分子）の構造'!J$42</f>
        <v>-</v>
      </c>
      <c r="F65" s="279"/>
      <c r="G65" s="279"/>
      <c r="H65" s="279" t="str">
        <f>'将来負担比率（分子）の構造'!K$42</f>
        <v>-</v>
      </c>
      <c r="I65" s="279"/>
      <c r="J65" s="279"/>
      <c r="K65" s="279" t="str">
        <f>'将来負担比率（分子）の構造'!L$42</f>
        <v>-</v>
      </c>
      <c r="L65" s="279"/>
      <c r="M65" s="279"/>
      <c r="N65" s="279" t="str">
        <f>'将来負担比率（分子）の構造'!M$42</f>
        <v>-</v>
      </c>
      <c r="O65" s="279"/>
      <c r="P65" s="279"/>
    </row>
    <row r="66" spans="1:16" x14ac:dyDescent="0.15">
      <c r="A66" s="279" t="s">
        <v>66</v>
      </c>
      <c r="B66" s="279">
        <f>'将来負担比率（分子）の構造'!I$41</f>
        <v>8574</v>
      </c>
      <c r="C66" s="279"/>
      <c r="D66" s="279"/>
      <c r="E66" s="279">
        <f>'将来負担比率（分子）の構造'!J$41</f>
        <v>9041</v>
      </c>
      <c r="F66" s="279"/>
      <c r="G66" s="279"/>
      <c r="H66" s="279">
        <f>'将来負担比率（分子）の構造'!K$41</f>
        <v>9827</v>
      </c>
      <c r="I66" s="279"/>
      <c r="J66" s="279"/>
      <c r="K66" s="279">
        <f>'将来負担比率（分子）の構造'!L$41</f>
        <v>10454</v>
      </c>
      <c r="L66" s="279"/>
      <c r="M66" s="279"/>
      <c r="N66" s="279">
        <f>'将来負担比率（分子）の構造'!M$41</f>
        <v>10236</v>
      </c>
      <c r="O66" s="279"/>
      <c r="P66" s="279"/>
    </row>
    <row r="67" spans="1:16" x14ac:dyDescent="0.15">
      <c r="A67" s="279" t="s">
        <v>99</v>
      </c>
      <c r="B67" s="279" t="e">
        <f>NA()</f>
        <v>#N/A</v>
      </c>
      <c r="C67" s="279">
        <f>IF(ISNUMBER('将来負担比率（分子）の構造'!I$53),IF('将来負担比率（分子）の構造'!I$53&lt;0,0,'将来負担比率（分子）の構造'!I$53),NA())</f>
        <v>0</v>
      </c>
      <c r="D67" s="279" t="e">
        <f>NA()</f>
        <v>#N/A</v>
      </c>
      <c r="E67" s="279" t="e">
        <f>NA()</f>
        <v>#N/A</v>
      </c>
      <c r="F67" s="279">
        <f>IF(ISNUMBER('将来負担比率（分子）の構造'!J$53),IF('将来負担比率（分子）の構造'!J$53&lt;0,0,'将来負担比率（分子）の構造'!J$53),NA())</f>
        <v>0</v>
      </c>
      <c r="G67" s="279" t="e">
        <f>NA()</f>
        <v>#N/A</v>
      </c>
      <c r="H67" s="279" t="e">
        <f>NA()</f>
        <v>#N/A</v>
      </c>
      <c r="I67" s="279">
        <f>IF(ISNUMBER('将来負担比率（分子）の構造'!K$53),IF('将来負担比率（分子）の構造'!K$53&lt;0,0,'将来負担比率（分子）の構造'!K$53),NA())</f>
        <v>0</v>
      </c>
      <c r="J67" s="279" t="e">
        <f>NA()</f>
        <v>#N/A</v>
      </c>
      <c r="K67" s="279" t="e">
        <f>NA()</f>
        <v>#N/A</v>
      </c>
      <c r="L67" s="279">
        <f>IF(ISNUMBER('将来負担比率（分子）の構造'!L$53),IF('将来負担比率（分子）の構造'!L$53&lt;0,0,'将来負担比率（分子）の構造'!L$53),NA())</f>
        <v>0</v>
      </c>
      <c r="M67" s="279" t="e">
        <f>NA()</f>
        <v>#N/A</v>
      </c>
      <c r="N67" s="279" t="e">
        <f>NA()</f>
        <v>#N/A</v>
      </c>
      <c r="O67" s="279">
        <f>IF(ISNUMBER('将来負担比率（分子）の構造'!M$53),IF('将来負担比率（分子）の構造'!M$53&lt;0,0,'将来負担比率（分子）の構造'!M$53),NA())</f>
        <v>0</v>
      </c>
      <c r="P67" s="279" t="e">
        <f>NA()</f>
        <v>#N/A</v>
      </c>
    </row>
    <row r="70" spans="1:16" x14ac:dyDescent="0.15">
      <c r="A70" s="282" t="s">
        <v>119</v>
      </c>
      <c r="B70" s="282"/>
      <c r="C70" s="282"/>
      <c r="D70" s="282"/>
      <c r="E70" s="282"/>
      <c r="F70" s="282"/>
    </row>
    <row r="71" spans="1:16" x14ac:dyDescent="0.15">
      <c r="A71" s="281"/>
      <c r="B71" s="281" t="str">
        <f>基金残高に係る経年分析!F54</f>
        <v>R01</v>
      </c>
      <c r="C71" s="281" t="str">
        <f>基金残高に係る経年分析!G54</f>
        <v>R02</v>
      </c>
      <c r="D71" s="281" t="str">
        <f>基金残高に係る経年分析!H54</f>
        <v>R03</v>
      </c>
    </row>
    <row r="72" spans="1:16" x14ac:dyDescent="0.15">
      <c r="A72" s="281" t="s">
        <v>120</v>
      </c>
      <c r="B72" s="283">
        <f>基金残高に係る経年分析!F55</f>
        <v>1668</v>
      </c>
      <c r="C72" s="283">
        <f>基金残高に係る経年分析!G55</f>
        <v>1958</v>
      </c>
      <c r="D72" s="283">
        <f>基金残高に係る経年分析!H55</f>
        <v>1681</v>
      </c>
    </row>
    <row r="73" spans="1:16" x14ac:dyDescent="0.15">
      <c r="A73" s="281" t="s">
        <v>121</v>
      </c>
      <c r="B73" s="283">
        <f>基金残高に係る経年分析!F56</f>
        <v>4</v>
      </c>
      <c r="C73" s="283">
        <f>基金残高に係る経年分析!G56</f>
        <v>4</v>
      </c>
      <c r="D73" s="283">
        <f>基金残高に係る経年分析!H56</f>
        <v>4</v>
      </c>
    </row>
    <row r="74" spans="1:16" x14ac:dyDescent="0.15">
      <c r="A74" s="281" t="s">
        <v>122</v>
      </c>
      <c r="B74" s="283">
        <f>基金残高に係る経年分析!F57</f>
        <v>3242</v>
      </c>
      <c r="C74" s="283">
        <f>基金残高に係る経年分析!G57</f>
        <v>3140</v>
      </c>
      <c r="D74" s="283">
        <f>基金残高に係る経年分析!H57</f>
        <v>3891</v>
      </c>
    </row>
  </sheetData>
  <sheetProtection algorithmName="SHA-512" hashValue="NjoPJKVyPxp6liF7KBXTmM2fh0Cbe9AlmCThA+eyTKzKEdtqB9wfE4jIDegGfx4LagVHyZO/9k5Buwom76J6ig==" saltValue="C/fjkJNLGeJKjhhONqX9og=="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07893-4FBE-476A-828A-44157508DC68}">
  <sheetPr>
    <pageSetUpPr fitToPage="1"/>
  </sheetPr>
  <dimension ref="B1:EM50"/>
  <sheetViews>
    <sheetView showGridLines="0" workbookViewId="0"/>
  </sheetViews>
  <sheetFormatPr defaultColWidth="0" defaultRowHeight="11.25" customHeight="1" zeroHeight="1" x14ac:dyDescent="0.15"/>
  <cols>
    <col min="1" max="1" width="1.625" style="303" customWidth="1"/>
    <col min="2" max="2" width="2.375" style="303" customWidth="1"/>
    <col min="3" max="16" width="2.625" style="303" customWidth="1"/>
    <col min="17" max="17" width="2.375" style="303" customWidth="1"/>
    <col min="18" max="95" width="1.625" style="303" customWidth="1"/>
    <col min="96" max="133" width="1.625" style="315" customWidth="1"/>
    <col min="134" max="143" width="1.625" style="303" customWidth="1"/>
    <col min="144" max="16384" width="0" style="303" hidden="1"/>
  </cols>
  <sheetData>
    <row r="1" spans="2:143" ht="22.5" customHeight="1" thickBot="1" x14ac:dyDescent="0.2">
      <c r="B1" s="301"/>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c r="AV1" s="302"/>
      <c r="AW1" s="302"/>
      <c r="AX1" s="302"/>
      <c r="AY1" s="302"/>
      <c r="AZ1" s="302"/>
      <c r="BA1" s="302"/>
      <c r="BB1" s="302"/>
      <c r="BC1" s="302"/>
      <c r="BD1" s="302"/>
      <c r="BE1" s="302"/>
      <c r="BF1" s="302"/>
      <c r="BG1" s="302"/>
      <c r="BH1" s="302"/>
      <c r="BI1" s="302"/>
      <c r="BJ1" s="302"/>
      <c r="BK1" s="302"/>
      <c r="BL1" s="302"/>
      <c r="BM1" s="302"/>
      <c r="BN1" s="302"/>
      <c r="BO1" s="302"/>
      <c r="BP1" s="302"/>
      <c r="BQ1" s="302"/>
      <c r="BR1" s="302"/>
      <c r="BS1" s="302"/>
      <c r="BT1" s="302"/>
      <c r="BU1" s="302"/>
      <c r="BV1" s="302"/>
      <c r="BW1" s="302"/>
      <c r="BX1" s="302"/>
      <c r="BY1" s="302"/>
      <c r="BZ1" s="302"/>
      <c r="CA1" s="302"/>
      <c r="CB1" s="302"/>
      <c r="CC1" s="302"/>
      <c r="CD1" s="302"/>
      <c r="CE1" s="302"/>
      <c r="CF1" s="302"/>
      <c r="CG1" s="302"/>
      <c r="CH1" s="302"/>
      <c r="CI1" s="302"/>
      <c r="CJ1" s="302"/>
      <c r="CK1" s="302"/>
      <c r="CL1" s="302"/>
      <c r="CM1" s="302"/>
      <c r="CN1" s="302"/>
      <c r="CO1" s="302"/>
      <c r="CP1" s="302"/>
      <c r="CQ1" s="302"/>
      <c r="CR1" s="302"/>
      <c r="CS1" s="302"/>
      <c r="CT1" s="302"/>
      <c r="CU1" s="302"/>
      <c r="CV1" s="302"/>
      <c r="CW1" s="302"/>
      <c r="CX1" s="302"/>
      <c r="CY1" s="302"/>
      <c r="CZ1" s="302"/>
      <c r="DA1" s="302"/>
      <c r="DB1" s="302"/>
      <c r="DC1" s="302"/>
      <c r="DD1" s="302"/>
      <c r="DE1" s="302"/>
      <c r="DF1" s="302"/>
      <c r="DG1" s="302"/>
      <c r="DH1" s="588" t="s">
        <v>443</v>
      </c>
      <c r="DI1" s="589"/>
      <c r="DJ1" s="589"/>
      <c r="DK1" s="589"/>
      <c r="DL1" s="589"/>
      <c r="DM1" s="589"/>
      <c r="DN1" s="590"/>
      <c r="DO1" s="303"/>
      <c r="DP1" s="588" t="s">
        <v>444</v>
      </c>
      <c r="DQ1" s="589"/>
      <c r="DR1" s="589"/>
      <c r="DS1" s="589"/>
      <c r="DT1" s="589"/>
      <c r="DU1" s="589"/>
      <c r="DV1" s="589"/>
      <c r="DW1" s="589"/>
      <c r="DX1" s="589"/>
      <c r="DY1" s="589"/>
      <c r="DZ1" s="589"/>
      <c r="EA1" s="589"/>
      <c r="EB1" s="589"/>
      <c r="EC1" s="590"/>
      <c r="ED1" s="302"/>
      <c r="EE1" s="302"/>
      <c r="EF1" s="302"/>
      <c r="EG1" s="302"/>
      <c r="EH1" s="302"/>
      <c r="EI1" s="302"/>
      <c r="EJ1" s="302"/>
      <c r="EK1" s="302"/>
      <c r="EL1" s="302"/>
      <c r="EM1" s="302"/>
    </row>
    <row r="2" spans="2:143" ht="22.5" customHeight="1" x14ac:dyDescent="0.15">
      <c r="B2" s="304" t="s">
        <v>445</v>
      </c>
      <c r="R2" s="305"/>
      <c r="S2" s="305"/>
      <c r="T2" s="305"/>
      <c r="U2" s="305"/>
      <c r="V2" s="305"/>
      <c r="W2" s="305"/>
      <c r="X2" s="305"/>
      <c r="Y2" s="305"/>
      <c r="Z2" s="305"/>
      <c r="AA2" s="305"/>
      <c r="AB2" s="305"/>
      <c r="AC2" s="305"/>
      <c r="AE2" s="306"/>
      <c r="AF2" s="306"/>
      <c r="AG2" s="306"/>
      <c r="AH2" s="306"/>
      <c r="AI2" s="306"/>
      <c r="AJ2" s="305"/>
      <c r="AK2" s="305"/>
      <c r="AL2" s="305"/>
      <c r="AM2" s="305"/>
      <c r="AN2" s="305"/>
      <c r="AO2" s="305"/>
      <c r="AP2" s="305"/>
      <c r="CD2" s="302"/>
      <c r="CE2" s="302"/>
      <c r="CF2" s="302"/>
      <c r="CG2" s="302"/>
      <c r="CH2" s="302"/>
      <c r="CI2" s="302"/>
      <c r="CJ2" s="302"/>
      <c r="CK2" s="302"/>
      <c r="CL2" s="302"/>
      <c r="CM2" s="302"/>
      <c r="CN2" s="302"/>
      <c r="CO2" s="302"/>
      <c r="CP2" s="302"/>
      <c r="CQ2" s="302"/>
      <c r="CR2" s="302"/>
      <c r="CS2" s="302"/>
      <c r="CT2" s="302"/>
      <c r="CU2" s="302"/>
      <c r="CV2" s="302"/>
      <c r="CW2" s="302"/>
      <c r="CX2" s="302"/>
      <c r="CY2" s="302"/>
      <c r="CZ2" s="302"/>
      <c r="DA2" s="302"/>
      <c r="DB2" s="302"/>
      <c r="DC2" s="302"/>
      <c r="DD2" s="302"/>
      <c r="DE2" s="302"/>
      <c r="DF2" s="302"/>
      <c r="DG2" s="302"/>
      <c r="DH2" s="302"/>
      <c r="DI2" s="302"/>
      <c r="DJ2" s="302"/>
      <c r="DK2" s="302"/>
      <c r="DL2" s="302"/>
      <c r="DM2" s="302"/>
      <c r="DN2" s="302"/>
      <c r="DO2" s="302"/>
      <c r="DP2" s="302"/>
      <c r="DQ2" s="302"/>
      <c r="DR2" s="302"/>
      <c r="DS2" s="302"/>
      <c r="DT2" s="302"/>
      <c r="DU2" s="302"/>
      <c r="DV2" s="302"/>
      <c r="DW2" s="302"/>
      <c r="DX2" s="302"/>
      <c r="DY2" s="302"/>
      <c r="DZ2" s="302"/>
      <c r="EA2" s="302"/>
      <c r="EB2" s="302"/>
      <c r="EC2" s="302"/>
    </row>
    <row r="3" spans="2:143" ht="11.25" customHeight="1" x14ac:dyDescent="0.15">
      <c r="B3" s="591" t="s">
        <v>446</v>
      </c>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592"/>
      <c r="AJ3" s="592"/>
      <c r="AK3" s="592"/>
      <c r="AL3" s="592"/>
      <c r="AM3" s="592"/>
      <c r="AN3" s="592"/>
      <c r="AO3" s="592"/>
      <c r="AP3" s="591" t="s">
        <v>447</v>
      </c>
      <c r="AQ3" s="592"/>
      <c r="AR3" s="592"/>
      <c r="AS3" s="592"/>
      <c r="AT3" s="592"/>
      <c r="AU3" s="592"/>
      <c r="AV3" s="592"/>
      <c r="AW3" s="592"/>
      <c r="AX3" s="592"/>
      <c r="AY3" s="592"/>
      <c r="AZ3" s="592"/>
      <c r="BA3" s="592"/>
      <c r="BB3" s="592"/>
      <c r="BC3" s="592"/>
      <c r="BD3" s="592"/>
      <c r="BE3" s="592"/>
      <c r="BF3" s="592"/>
      <c r="BG3" s="592"/>
      <c r="BH3" s="592"/>
      <c r="BI3" s="592"/>
      <c r="BJ3" s="592"/>
      <c r="BK3" s="592"/>
      <c r="BL3" s="592"/>
      <c r="BM3" s="592"/>
      <c r="BN3" s="592"/>
      <c r="BO3" s="592"/>
      <c r="BP3" s="592"/>
      <c r="BQ3" s="592"/>
      <c r="BR3" s="592"/>
      <c r="BS3" s="592"/>
      <c r="BT3" s="592"/>
      <c r="BU3" s="592"/>
      <c r="BV3" s="592"/>
      <c r="BW3" s="592"/>
      <c r="BX3" s="592"/>
      <c r="BY3" s="592"/>
      <c r="BZ3" s="592"/>
      <c r="CA3" s="592"/>
      <c r="CB3" s="593"/>
      <c r="CD3" s="591" t="s">
        <v>448</v>
      </c>
      <c r="CE3" s="592"/>
      <c r="CF3" s="592"/>
      <c r="CG3" s="592"/>
      <c r="CH3" s="592"/>
      <c r="CI3" s="592"/>
      <c r="CJ3" s="592"/>
      <c r="CK3" s="592"/>
      <c r="CL3" s="592"/>
      <c r="CM3" s="592"/>
      <c r="CN3" s="592"/>
      <c r="CO3" s="592"/>
      <c r="CP3" s="592"/>
      <c r="CQ3" s="592"/>
      <c r="CR3" s="592"/>
      <c r="CS3" s="592"/>
      <c r="CT3" s="592"/>
      <c r="CU3" s="592"/>
      <c r="CV3" s="592"/>
      <c r="CW3" s="592"/>
      <c r="CX3" s="592"/>
      <c r="CY3" s="592"/>
      <c r="CZ3" s="592"/>
      <c r="DA3" s="592"/>
      <c r="DB3" s="592"/>
      <c r="DC3" s="592"/>
      <c r="DD3" s="592"/>
      <c r="DE3" s="592"/>
      <c r="DF3" s="592"/>
      <c r="DG3" s="592"/>
      <c r="DH3" s="592"/>
      <c r="DI3" s="592"/>
      <c r="DJ3" s="592"/>
      <c r="DK3" s="592"/>
      <c r="DL3" s="592"/>
      <c r="DM3" s="592"/>
      <c r="DN3" s="592"/>
      <c r="DO3" s="592"/>
      <c r="DP3" s="592"/>
      <c r="DQ3" s="592"/>
      <c r="DR3" s="592"/>
      <c r="DS3" s="592"/>
      <c r="DT3" s="592"/>
      <c r="DU3" s="592"/>
      <c r="DV3" s="592"/>
      <c r="DW3" s="592"/>
      <c r="DX3" s="592"/>
      <c r="DY3" s="592"/>
      <c r="DZ3" s="592"/>
      <c r="EA3" s="592"/>
      <c r="EB3" s="592"/>
      <c r="EC3" s="593"/>
    </row>
    <row r="4" spans="2:143" ht="11.25" customHeight="1" x14ac:dyDescent="0.15">
      <c r="B4" s="591" t="s">
        <v>449</v>
      </c>
      <c r="C4" s="592"/>
      <c r="D4" s="592"/>
      <c r="E4" s="592"/>
      <c r="F4" s="592"/>
      <c r="G4" s="592"/>
      <c r="H4" s="592"/>
      <c r="I4" s="592"/>
      <c r="J4" s="592"/>
      <c r="K4" s="592"/>
      <c r="L4" s="592"/>
      <c r="M4" s="592"/>
      <c r="N4" s="592"/>
      <c r="O4" s="592"/>
      <c r="P4" s="592"/>
      <c r="Q4" s="593"/>
      <c r="R4" s="591" t="s">
        <v>450</v>
      </c>
      <c r="S4" s="592"/>
      <c r="T4" s="592"/>
      <c r="U4" s="592"/>
      <c r="V4" s="592"/>
      <c r="W4" s="592"/>
      <c r="X4" s="592"/>
      <c r="Y4" s="593"/>
      <c r="Z4" s="591" t="s">
        <v>451</v>
      </c>
      <c r="AA4" s="592"/>
      <c r="AB4" s="592"/>
      <c r="AC4" s="593"/>
      <c r="AD4" s="591" t="s">
        <v>452</v>
      </c>
      <c r="AE4" s="592"/>
      <c r="AF4" s="592"/>
      <c r="AG4" s="592"/>
      <c r="AH4" s="592"/>
      <c r="AI4" s="592"/>
      <c r="AJ4" s="592"/>
      <c r="AK4" s="593"/>
      <c r="AL4" s="591" t="s">
        <v>451</v>
      </c>
      <c r="AM4" s="592"/>
      <c r="AN4" s="592"/>
      <c r="AO4" s="593"/>
      <c r="AP4" s="594" t="s">
        <v>278</v>
      </c>
      <c r="AQ4" s="594"/>
      <c r="AR4" s="594"/>
      <c r="AS4" s="594"/>
      <c r="AT4" s="594"/>
      <c r="AU4" s="594"/>
      <c r="AV4" s="594"/>
      <c r="AW4" s="594"/>
      <c r="AX4" s="594"/>
      <c r="AY4" s="594"/>
      <c r="AZ4" s="594"/>
      <c r="BA4" s="594"/>
      <c r="BB4" s="594"/>
      <c r="BC4" s="594"/>
      <c r="BD4" s="594"/>
      <c r="BE4" s="594"/>
      <c r="BF4" s="594"/>
      <c r="BG4" s="594" t="s">
        <v>453</v>
      </c>
      <c r="BH4" s="594"/>
      <c r="BI4" s="594"/>
      <c r="BJ4" s="594"/>
      <c r="BK4" s="594"/>
      <c r="BL4" s="594"/>
      <c r="BM4" s="594"/>
      <c r="BN4" s="594"/>
      <c r="BO4" s="594" t="s">
        <v>451</v>
      </c>
      <c r="BP4" s="594"/>
      <c r="BQ4" s="594"/>
      <c r="BR4" s="594"/>
      <c r="BS4" s="594" t="s">
        <v>454</v>
      </c>
      <c r="BT4" s="594"/>
      <c r="BU4" s="594"/>
      <c r="BV4" s="594"/>
      <c r="BW4" s="594"/>
      <c r="BX4" s="594"/>
      <c r="BY4" s="594"/>
      <c r="BZ4" s="594"/>
      <c r="CA4" s="594"/>
      <c r="CB4" s="594"/>
      <c r="CD4" s="591" t="s">
        <v>455</v>
      </c>
      <c r="CE4" s="592"/>
      <c r="CF4" s="592"/>
      <c r="CG4" s="592"/>
      <c r="CH4" s="592"/>
      <c r="CI4" s="592"/>
      <c r="CJ4" s="592"/>
      <c r="CK4" s="592"/>
      <c r="CL4" s="592"/>
      <c r="CM4" s="592"/>
      <c r="CN4" s="592"/>
      <c r="CO4" s="592"/>
      <c r="CP4" s="592"/>
      <c r="CQ4" s="592"/>
      <c r="CR4" s="592"/>
      <c r="CS4" s="592"/>
      <c r="CT4" s="592"/>
      <c r="CU4" s="592"/>
      <c r="CV4" s="592"/>
      <c r="CW4" s="592"/>
      <c r="CX4" s="592"/>
      <c r="CY4" s="592"/>
      <c r="CZ4" s="592"/>
      <c r="DA4" s="592"/>
      <c r="DB4" s="592"/>
      <c r="DC4" s="592"/>
      <c r="DD4" s="592"/>
      <c r="DE4" s="592"/>
      <c r="DF4" s="592"/>
      <c r="DG4" s="592"/>
      <c r="DH4" s="592"/>
      <c r="DI4" s="592"/>
      <c r="DJ4" s="592"/>
      <c r="DK4" s="592"/>
      <c r="DL4" s="592"/>
      <c r="DM4" s="592"/>
      <c r="DN4" s="592"/>
      <c r="DO4" s="592"/>
      <c r="DP4" s="592"/>
      <c r="DQ4" s="592"/>
      <c r="DR4" s="592"/>
      <c r="DS4" s="592"/>
      <c r="DT4" s="592"/>
      <c r="DU4" s="592"/>
      <c r="DV4" s="592"/>
      <c r="DW4" s="592"/>
      <c r="DX4" s="592"/>
      <c r="DY4" s="592"/>
      <c r="DZ4" s="592"/>
      <c r="EA4" s="592"/>
      <c r="EB4" s="592"/>
      <c r="EC4" s="593"/>
    </row>
    <row r="5" spans="2:143" ht="11.25" customHeight="1" x14ac:dyDescent="0.15">
      <c r="B5" s="595" t="s">
        <v>276</v>
      </c>
      <c r="C5" s="596"/>
      <c r="D5" s="596"/>
      <c r="E5" s="596"/>
      <c r="F5" s="596"/>
      <c r="G5" s="596"/>
      <c r="H5" s="596"/>
      <c r="I5" s="596"/>
      <c r="J5" s="596"/>
      <c r="K5" s="596"/>
      <c r="L5" s="596"/>
      <c r="M5" s="596"/>
      <c r="N5" s="596"/>
      <c r="O5" s="596"/>
      <c r="P5" s="596"/>
      <c r="Q5" s="597"/>
      <c r="R5" s="598">
        <v>11652048</v>
      </c>
      <c r="S5" s="599"/>
      <c r="T5" s="599"/>
      <c r="U5" s="599"/>
      <c r="V5" s="599"/>
      <c r="W5" s="599"/>
      <c r="X5" s="599"/>
      <c r="Y5" s="600"/>
      <c r="Z5" s="601">
        <v>49.4</v>
      </c>
      <c r="AA5" s="601"/>
      <c r="AB5" s="601"/>
      <c r="AC5" s="601"/>
      <c r="AD5" s="602">
        <v>10829783</v>
      </c>
      <c r="AE5" s="602"/>
      <c r="AF5" s="602"/>
      <c r="AG5" s="602"/>
      <c r="AH5" s="602"/>
      <c r="AI5" s="602"/>
      <c r="AJ5" s="602"/>
      <c r="AK5" s="602"/>
      <c r="AL5" s="603">
        <v>83.1</v>
      </c>
      <c r="AM5" s="604"/>
      <c r="AN5" s="604"/>
      <c r="AO5" s="605"/>
      <c r="AP5" s="595" t="s">
        <v>456</v>
      </c>
      <c r="AQ5" s="596"/>
      <c r="AR5" s="596"/>
      <c r="AS5" s="596"/>
      <c r="AT5" s="596"/>
      <c r="AU5" s="596"/>
      <c r="AV5" s="596"/>
      <c r="AW5" s="596"/>
      <c r="AX5" s="596"/>
      <c r="AY5" s="596"/>
      <c r="AZ5" s="596"/>
      <c r="BA5" s="596"/>
      <c r="BB5" s="596"/>
      <c r="BC5" s="596"/>
      <c r="BD5" s="596"/>
      <c r="BE5" s="596"/>
      <c r="BF5" s="597"/>
      <c r="BG5" s="609">
        <v>10829783</v>
      </c>
      <c r="BH5" s="610"/>
      <c r="BI5" s="610"/>
      <c r="BJ5" s="610"/>
      <c r="BK5" s="610"/>
      <c r="BL5" s="610"/>
      <c r="BM5" s="610"/>
      <c r="BN5" s="611"/>
      <c r="BO5" s="612">
        <v>92.9</v>
      </c>
      <c r="BP5" s="612"/>
      <c r="BQ5" s="612"/>
      <c r="BR5" s="612"/>
      <c r="BS5" s="613" t="s">
        <v>457</v>
      </c>
      <c r="BT5" s="613"/>
      <c r="BU5" s="613"/>
      <c r="BV5" s="613"/>
      <c r="BW5" s="613"/>
      <c r="BX5" s="613"/>
      <c r="BY5" s="613"/>
      <c r="BZ5" s="613"/>
      <c r="CA5" s="613"/>
      <c r="CB5" s="617"/>
      <c r="CD5" s="591" t="s">
        <v>278</v>
      </c>
      <c r="CE5" s="592"/>
      <c r="CF5" s="592"/>
      <c r="CG5" s="592"/>
      <c r="CH5" s="592"/>
      <c r="CI5" s="592"/>
      <c r="CJ5" s="592"/>
      <c r="CK5" s="592"/>
      <c r="CL5" s="592"/>
      <c r="CM5" s="592"/>
      <c r="CN5" s="592"/>
      <c r="CO5" s="592"/>
      <c r="CP5" s="592"/>
      <c r="CQ5" s="593"/>
      <c r="CR5" s="591" t="s">
        <v>458</v>
      </c>
      <c r="CS5" s="592"/>
      <c r="CT5" s="592"/>
      <c r="CU5" s="592"/>
      <c r="CV5" s="592"/>
      <c r="CW5" s="592"/>
      <c r="CX5" s="592"/>
      <c r="CY5" s="593"/>
      <c r="CZ5" s="591" t="s">
        <v>451</v>
      </c>
      <c r="DA5" s="592"/>
      <c r="DB5" s="592"/>
      <c r="DC5" s="593"/>
      <c r="DD5" s="591" t="s">
        <v>459</v>
      </c>
      <c r="DE5" s="592"/>
      <c r="DF5" s="592"/>
      <c r="DG5" s="592"/>
      <c r="DH5" s="592"/>
      <c r="DI5" s="592"/>
      <c r="DJ5" s="592"/>
      <c r="DK5" s="592"/>
      <c r="DL5" s="592"/>
      <c r="DM5" s="592"/>
      <c r="DN5" s="592"/>
      <c r="DO5" s="592"/>
      <c r="DP5" s="593"/>
      <c r="DQ5" s="591" t="s">
        <v>460</v>
      </c>
      <c r="DR5" s="592"/>
      <c r="DS5" s="592"/>
      <c r="DT5" s="592"/>
      <c r="DU5" s="592"/>
      <c r="DV5" s="592"/>
      <c r="DW5" s="592"/>
      <c r="DX5" s="592"/>
      <c r="DY5" s="592"/>
      <c r="DZ5" s="592"/>
      <c r="EA5" s="592"/>
      <c r="EB5" s="592"/>
      <c r="EC5" s="593"/>
    </row>
    <row r="6" spans="2:143" ht="11.25" customHeight="1" x14ac:dyDescent="0.15">
      <c r="B6" s="606" t="s">
        <v>461</v>
      </c>
      <c r="C6" s="607"/>
      <c r="D6" s="607"/>
      <c r="E6" s="607"/>
      <c r="F6" s="607"/>
      <c r="G6" s="607"/>
      <c r="H6" s="607"/>
      <c r="I6" s="607"/>
      <c r="J6" s="607"/>
      <c r="K6" s="607"/>
      <c r="L6" s="607"/>
      <c r="M6" s="607"/>
      <c r="N6" s="607"/>
      <c r="O6" s="607"/>
      <c r="P6" s="607"/>
      <c r="Q6" s="608"/>
      <c r="R6" s="609">
        <v>132834</v>
      </c>
      <c r="S6" s="610"/>
      <c r="T6" s="610"/>
      <c r="U6" s="610"/>
      <c r="V6" s="610"/>
      <c r="W6" s="610"/>
      <c r="X6" s="610"/>
      <c r="Y6" s="611"/>
      <c r="Z6" s="612">
        <v>0.6</v>
      </c>
      <c r="AA6" s="612"/>
      <c r="AB6" s="612"/>
      <c r="AC6" s="612"/>
      <c r="AD6" s="613">
        <v>132834</v>
      </c>
      <c r="AE6" s="613"/>
      <c r="AF6" s="613"/>
      <c r="AG6" s="613"/>
      <c r="AH6" s="613"/>
      <c r="AI6" s="613"/>
      <c r="AJ6" s="613"/>
      <c r="AK6" s="613"/>
      <c r="AL6" s="614">
        <v>1</v>
      </c>
      <c r="AM6" s="615"/>
      <c r="AN6" s="615"/>
      <c r="AO6" s="616"/>
      <c r="AP6" s="606" t="s">
        <v>462</v>
      </c>
      <c r="AQ6" s="607"/>
      <c r="AR6" s="607"/>
      <c r="AS6" s="607"/>
      <c r="AT6" s="607"/>
      <c r="AU6" s="607"/>
      <c r="AV6" s="607"/>
      <c r="AW6" s="607"/>
      <c r="AX6" s="607"/>
      <c r="AY6" s="607"/>
      <c r="AZ6" s="607"/>
      <c r="BA6" s="607"/>
      <c r="BB6" s="607"/>
      <c r="BC6" s="607"/>
      <c r="BD6" s="607"/>
      <c r="BE6" s="607"/>
      <c r="BF6" s="608"/>
      <c r="BG6" s="609">
        <v>10829783</v>
      </c>
      <c r="BH6" s="610"/>
      <c r="BI6" s="610"/>
      <c r="BJ6" s="610"/>
      <c r="BK6" s="610"/>
      <c r="BL6" s="610"/>
      <c r="BM6" s="610"/>
      <c r="BN6" s="611"/>
      <c r="BO6" s="612">
        <v>92.9</v>
      </c>
      <c r="BP6" s="612"/>
      <c r="BQ6" s="612"/>
      <c r="BR6" s="612"/>
      <c r="BS6" s="613" t="s">
        <v>457</v>
      </c>
      <c r="BT6" s="613"/>
      <c r="BU6" s="613"/>
      <c r="BV6" s="613"/>
      <c r="BW6" s="613"/>
      <c r="BX6" s="613"/>
      <c r="BY6" s="613"/>
      <c r="BZ6" s="613"/>
      <c r="CA6" s="613"/>
      <c r="CB6" s="617"/>
      <c r="CD6" s="595" t="s">
        <v>282</v>
      </c>
      <c r="CE6" s="596"/>
      <c r="CF6" s="596"/>
      <c r="CG6" s="596"/>
      <c r="CH6" s="596"/>
      <c r="CI6" s="596"/>
      <c r="CJ6" s="596"/>
      <c r="CK6" s="596"/>
      <c r="CL6" s="596"/>
      <c r="CM6" s="596"/>
      <c r="CN6" s="596"/>
      <c r="CO6" s="596"/>
      <c r="CP6" s="596"/>
      <c r="CQ6" s="597"/>
      <c r="CR6" s="609">
        <v>200652</v>
      </c>
      <c r="CS6" s="610"/>
      <c r="CT6" s="610"/>
      <c r="CU6" s="610"/>
      <c r="CV6" s="610"/>
      <c r="CW6" s="610"/>
      <c r="CX6" s="610"/>
      <c r="CY6" s="611"/>
      <c r="CZ6" s="603">
        <v>0.9</v>
      </c>
      <c r="DA6" s="604"/>
      <c r="DB6" s="604"/>
      <c r="DC6" s="620"/>
      <c r="DD6" s="618" t="s">
        <v>457</v>
      </c>
      <c r="DE6" s="610"/>
      <c r="DF6" s="610"/>
      <c r="DG6" s="610"/>
      <c r="DH6" s="610"/>
      <c r="DI6" s="610"/>
      <c r="DJ6" s="610"/>
      <c r="DK6" s="610"/>
      <c r="DL6" s="610"/>
      <c r="DM6" s="610"/>
      <c r="DN6" s="610"/>
      <c r="DO6" s="610"/>
      <c r="DP6" s="611"/>
      <c r="DQ6" s="618">
        <v>200652</v>
      </c>
      <c r="DR6" s="610"/>
      <c r="DS6" s="610"/>
      <c r="DT6" s="610"/>
      <c r="DU6" s="610"/>
      <c r="DV6" s="610"/>
      <c r="DW6" s="610"/>
      <c r="DX6" s="610"/>
      <c r="DY6" s="610"/>
      <c r="DZ6" s="610"/>
      <c r="EA6" s="610"/>
      <c r="EB6" s="610"/>
      <c r="EC6" s="619"/>
    </row>
    <row r="7" spans="2:143" ht="11.25" customHeight="1" x14ac:dyDescent="0.15">
      <c r="B7" s="606" t="s">
        <v>44</v>
      </c>
      <c r="C7" s="607"/>
      <c r="D7" s="607"/>
      <c r="E7" s="607"/>
      <c r="F7" s="607"/>
      <c r="G7" s="607"/>
      <c r="H7" s="607"/>
      <c r="I7" s="607"/>
      <c r="J7" s="607"/>
      <c r="K7" s="607"/>
      <c r="L7" s="607"/>
      <c r="M7" s="607"/>
      <c r="N7" s="607"/>
      <c r="O7" s="607"/>
      <c r="P7" s="607"/>
      <c r="Q7" s="608"/>
      <c r="R7" s="609">
        <v>7993</v>
      </c>
      <c r="S7" s="610"/>
      <c r="T7" s="610"/>
      <c r="U7" s="610"/>
      <c r="V7" s="610"/>
      <c r="W7" s="610"/>
      <c r="X7" s="610"/>
      <c r="Y7" s="611"/>
      <c r="Z7" s="612">
        <v>0</v>
      </c>
      <c r="AA7" s="612"/>
      <c r="AB7" s="612"/>
      <c r="AC7" s="612"/>
      <c r="AD7" s="613">
        <v>7993</v>
      </c>
      <c r="AE7" s="613"/>
      <c r="AF7" s="613"/>
      <c r="AG7" s="613"/>
      <c r="AH7" s="613"/>
      <c r="AI7" s="613"/>
      <c r="AJ7" s="613"/>
      <c r="AK7" s="613"/>
      <c r="AL7" s="614">
        <v>0.1</v>
      </c>
      <c r="AM7" s="615"/>
      <c r="AN7" s="615"/>
      <c r="AO7" s="616"/>
      <c r="AP7" s="606" t="s">
        <v>463</v>
      </c>
      <c r="AQ7" s="607"/>
      <c r="AR7" s="607"/>
      <c r="AS7" s="607"/>
      <c r="AT7" s="607"/>
      <c r="AU7" s="607"/>
      <c r="AV7" s="607"/>
      <c r="AW7" s="607"/>
      <c r="AX7" s="607"/>
      <c r="AY7" s="607"/>
      <c r="AZ7" s="607"/>
      <c r="BA7" s="607"/>
      <c r="BB7" s="607"/>
      <c r="BC7" s="607"/>
      <c r="BD7" s="607"/>
      <c r="BE7" s="607"/>
      <c r="BF7" s="608"/>
      <c r="BG7" s="609">
        <v>5551047</v>
      </c>
      <c r="BH7" s="610"/>
      <c r="BI7" s="610"/>
      <c r="BJ7" s="610"/>
      <c r="BK7" s="610"/>
      <c r="BL7" s="610"/>
      <c r="BM7" s="610"/>
      <c r="BN7" s="611"/>
      <c r="BO7" s="612">
        <v>47.6</v>
      </c>
      <c r="BP7" s="612"/>
      <c r="BQ7" s="612"/>
      <c r="BR7" s="612"/>
      <c r="BS7" s="613" t="s">
        <v>457</v>
      </c>
      <c r="BT7" s="613"/>
      <c r="BU7" s="613"/>
      <c r="BV7" s="613"/>
      <c r="BW7" s="613"/>
      <c r="BX7" s="613"/>
      <c r="BY7" s="613"/>
      <c r="BZ7" s="613"/>
      <c r="CA7" s="613"/>
      <c r="CB7" s="617"/>
      <c r="CD7" s="606" t="s">
        <v>284</v>
      </c>
      <c r="CE7" s="607"/>
      <c r="CF7" s="607"/>
      <c r="CG7" s="607"/>
      <c r="CH7" s="607"/>
      <c r="CI7" s="607"/>
      <c r="CJ7" s="607"/>
      <c r="CK7" s="607"/>
      <c r="CL7" s="607"/>
      <c r="CM7" s="607"/>
      <c r="CN7" s="607"/>
      <c r="CO7" s="607"/>
      <c r="CP7" s="607"/>
      <c r="CQ7" s="608"/>
      <c r="CR7" s="609">
        <v>3383271</v>
      </c>
      <c r="CS7" s="610"/>
      <c r="CT7" s="610"/>
      <c r="CU7" s="610"/>
      <c r="CV7" s="610"/>
      <c r="CW7" s="610"/>
      <c r="CX7" s="610"/>
      <c r="CY7" s="611"/>
      <c r="CZ7" s="612">
        <v>15.2</v>
      </c>
      <c r="DA7" s="612"/>
      <c r="DB7" s="612"/>
      <c r="DC7" s="612"/>
      <c r="DD7" s="618">
        <v>147504</v>
      </c>
      <c r="DE7" s="610"/>
      <c r="DF7" s="610"/>
      <c r="DG7" s="610"/>
      <c r="DH7" s="610"/>
      <c r="DI7" s="610"/>
      <c r="DJ7" s="610"/>
      <c r="DK7" s="610"/>
      <c r="DL7" s="610"/>
      <c r="DM7" s="610"/>
      <c r="DN7" s="610"/>
      <c r="DO7" s="610"/>
      <c r="DP7" s="611"/>
      <c r="DQ7" s="618">
        <v>2581432</v>
      </c>
      <c r="DR7" s="610"/>
      <c r="DS7" s="610"/>
      <c r="DT7" s="610"/>
      <c r="DU7" s="610"/>
      <c r="DV7" s="610"/>
      <c r="DW7" s="610"/>
      <c r="DX7" s="610"/>
      <c r="DY7" s="610"/>
      <c r="DZ7" s="610"/>
      <c r="EA7" s="610"/>
      <c r="EB7" s="610"/>
      <c r="EC7" s="619"/>
    </row>
    <row r="8" spans="2:143" ht="11.25" customHeight="1" x14ac:dyDescent="0.15">
      <c r="B8" s="606" t="s">
        <v>464</v>
      </c>
      <c r="C8" s="607"/>
      <c r="D8" s="607"/>
      <c r="E8" s="607"/>
      <c r="F8" s="607"/>
      <c r="G8" s="607"/>
      <c r="H8" s="607"/>
      <c r="I8" s="607"/>
      <c r="J8" s="607"/>
      <c r="K8" s="607"/>
      <c r="L8" s="607"/>
      <c r="M8" s="607"/>
      <c r="N8" s="607"/>
      <c r="O8" s="607"/>
      <c r="P8" s="607"/>
      <c r="Q8" s="608"/>
      <c r="R8" s="609">
        <v>98375</v>
      </c>
      <c r="S8" s="610"/>
      <c r="T8" s="610"/>
      <c r="U8" s="610"/>
      <c r="V8" s="610"/>
      <c r="W8" s="610"/>
      <c r="X8" s="610"/>
      <c r="Y8" s="611"/>
      <c r="Z8" s="612">
        <v>0.4</v>
      </c>
      <c r="AA8" s="612"/>
      <c r="AB8" s="612"/>
      <c r="AC8" s="612"/>
      <c r="AD8" s="613">
        <v>98375</v>
      </c>
      <c r="AE8" s="613"/>
      <c r="AF8" s="613"/>
      <c r="AG8" s="613"/>
      <c r="AH8" s="613"/>
      <c r="AI8" s="613"/>
      <c r="AJ8" s="613"/>
      <c r="AK8" s="613"/>
      <c r="AL8" s="614">
        <v>0.8</v>
      </c>
      <c r="AM8" s="615"/>
      <c r="AN8" s="615"/>
      <c r="AO8" s="616"/>
      <c r="AP8" s="606" t="s">
        <v>465</v>
      </c>
      <c r="AQ8" s="607"/>
      <c r="AR8" s="607"/>
      <c r="AS8" s="607"/>
      <c r="AT8" s="607"/>
      <c r="AU8" s="607"/>
      <c r="AV8" s="607"/>
      <c r="AW8" s="607"/>
      <c r="AX8" s="607"/>
      <c r="AY8" s="607"/>
      <c r="AZ8" s="607"/>
      <c r="BA8" s="607"/>
      <c r="BB8" s="607"/>
      <c r="BC8" s="607"/>
      <c r="BD8" s="607"/>
      <c r="BE8" s="607"/>
      <c r="BF8" s="608"/>
      <c r="BG8" s="609">
        <v>128119</v>
      </c>
      <c r="BH8" s="610"/>
      <c r="BI8" s="610"/>
      <c r="BJ8" s="610"/>
      <c r="BK8" s="610"/>
      <c r="BL8" s="610"/>
      <c r="BM8" s="610"/>
      <c r="BN8" s="611"/>
      <c r="BO8" s="612">
        <v>1.1000000000000001</v>
      </c>
      <c r="BP8" s="612"/>
      <c r="BQ8" s="612"/>
      <c r="BR8" s="612"/>
      <c r="BS8" s="613" t="s">
        <v>457</v>
      </c>
      <c r="BT8" s="613"/>
      <c r="BU8" s="613"/>
      <c r="BV8" s="613"/>
      <c r="BW8" s="613"/>
      <c r="BX8" s="613"/>
      <c r="BY8" s="613"/>
      <c r="BZ8" s="613"/>
      <c r="CA8" s="613"/>
      <c r="CB8" s="617"/>
      <c r="CD8" s="606" t="s">
        <v>286</v>
      </c>
      <c r="CE8" s="607"/>
      <c r="CF8" s="607"/>
      <c r="CG8" s="607"/>
      <c r="CH8" s="607"/>
      <c r="CI8" s="607"/>
      <c r="CJ8" s="607"/>
      <c r="CK8" s="607"/>
      <c r="CL8" s="607"/>
      <c r="CM8" s="607"/>
      <c r="CN8" s="607"/>
      <c r="CO8" s="607"/>
      <c r="CP8" s="607"/>
      <c r="CQ8" s="608"/>
      <c r="CR8" s="609">
        <v>9762947</v>
      </c>
      <c r="CS8" s="610"/>
      <c r="CT8" s="610"/>
      <c r="CU8" s="610"/>
      <c r="CV8" s="610"/>
      <c r="CW8" s="610"/>
      <c r="CX8" s="610"/>
      <c r="CY8" s="611"/>
      <c r="CZ8" s="612">
        <v>43.8</v>
      </c>
      <c r="DA8" s="612"/>
      <c r="DB8" s="612"/>
      <c r="DC8" s="612"/>
      <c r="DD8" s="618">
        <v>130743</v>
      </c>
      <c r="DE8" s="610"/>
      <c r="DF8" s="610"/>
      <c r="DG8" s="610"/>
      <c r="DH8" s="610"/>
      <c r="DI8" s="610"/>
      <c r="DJ8" s="610"/>
      <c r="DK8" s="610"/>
      <c r="DL8" s="610"/>
      <c r="DM8" s="610"/>
      <c r="DN8" s="610"/>
      <c r="DO8" s="610"/>
      <c r="DP8" s="611"/>
      <c r="DQ8" s="618">
        <v>4801803</v>
      </c>
      <c r="DR8" s="610"/>
      <c r="DS8" s="610"/>
      <c r="DT8" s="610"/>
      <c r="DU8" s="610"/>
      <c r="DV8" s="610"/>
      <c r="DW8" s="610"/>
      <c r="DX8" s="610"/>
      <c r="DY8" s="610"/>
      <c r="DZ8" s="610"/>
      <c r="EA8" s="610"/>
      <c r="EB8" s="610"/>
      <c r="EC8" s="619"/>
    </row>
    <row r="9" spans="2:143" ht="11.25" customHeight="1" x14ac:dyDescent="0.15">
      <c r="B9" s="606" t="s">
        <v>466</v>
      </c>
      <c r="C9" s="607"/>
      <c r="D9" s="607"/>
      <c r="E9" s="607"/>
      <c r="F9" s="607"/>
      <c r="G9" s="607"/>
      <c r="H9" s="607"/>
      <c r="I9" s="607"/>
      <c r="J9" s="607"/>
      <c r="K9" s="607"/>
      <c r="L9" s="607"/>
      <c r="M9" s="607"/>
      <c r="N9" s="607"/>
      <c r="O9" s="607"/>
      <c r="P9" s="607"/>
      <c r="Q9" s="608"/>
      <c r="R9" s="609">
        <v>112749</v>
      </c>
      <c r="S9" s="610"/>
      <c r="T9" s="610"/>
      <c r="U9" s="610"/>
      <c r="V9" s="610"/>
      <c r="W9" s="610"/>
      <c r="X9" s="610"/>
      <c r="Y9" s="611"/>
      <c r="Z9" s="612">
        <v>0.5</v>
      </c>
      <c r="AA9" s="612"/>
      <c r="AB9" s="612"/>
      <c r="AC9" s="612"/>
      <c r="AD9" s="613">
        <v>112749</v>
      </c>
      <c r="AE9" s="613"/>
      <c r="AF9" s="613"/>
      <c r="AG9" s="613"/>
      <c r="AH9" s="613"/>
      <c r="AI9" s="613"/>
      <c r="AJ9" s="613"/>
      <c r="AK9" s="613"/>
      <c r="AL9" s="614">
        <v>0.9</v>
      </c>
      <c r="AM9" s="615"/>
      <c r="AN9" s="615"/>
      <c r="AO9" s="616"/>
      <c r="AP9" s="606" t="s">
        <v>467</v>
      </c>
      <c r="AQ9" s="607"/>
      <c r="AR9" s="607"/>
      <c r="AS9" s="607"/>
      <c r="AT9" s="607"/>
      <c r="AU9" s="607"/>
      <c r="AV9" s="607"/>
      <c r="AW9" s="607"/>
      <c r="AX9" s="607"/>
      <c r="AY9" s="607"/>
      <c r="AZ9" s="607"/>
      <c r="BA9" s="607"/>
      <c r="BB9" s="607"/>
      <c r="BC9" s="607"/>
      <c r="BD9" s="607"/>
      <c r="BE9" s="607"/>
      <c r="BF9" s="608"/>
      <c r="BG9" s="609">
        <v>4935890</v>
      </c>
      <c r="BH9" s="610"/>
      <c r="BI9" s="610"/>
      <c r="BJ9" s="610"/>
      <c r="BK9" s="610"/>
      <c r="BL9" s="610"/>
      <c r="BM9" s="610"/>
      <c r="BN9" s="611"/>
      <c r="BO9" s="612">
        <v>42.4</v>
      </c>
      <c r="BP9" s="612"/>
      <c r="BQ9" s="612"/>
      <c r="BR9" s="612"/>
      <c r="BS9" s="613" t="s">
        <v>457</v>
      </c>
      <c r="BT9" s="613"/>
      <c r="BU9" s="613"/>
      <c r="BV9" s="613"/>
      <c r="BW9" s="613"/>
      <c r="BX9" s="613"/>
      <c r="BY9" s="613"/>
      <c r="BZ9" s="613"/>
      <c r="CA9" s="613"/>
      <c r="CB9" s="617"/>
      <c r="CD9" s="606" t="s">
        <v>289</v>
      </c>
      <c r="CE9" s="607"/>
      <c r="CF9" s="607"/>
      <c r="CG9" s="607"/>
      <c r="CH9" s="607"/>
      <c r="CI9" s="607"/>
      <c r="CJ9" s="607"/>
      <c r="CK9" s="607"/>
      <c r="CL9" s="607"/>
      <c r="CM9" s="607"/>
      <c r="CN9" s="607"/>
      <c r="CO9" s="607"/>
      <c r="CP9" s="607"/>
      <c r="CQ9" s="608"/>
      <c r="CR9" s="609">
        <v>2061712</v>
      </c>
      <c r="CS9" s="610"/>
      <c r="CT9" s="610"/>
      <c r="CU9" s="610"/>
      <c r="CV9" s="610"/>
      <c r="CW9" s="610"/>
      <c r="CX9" s="610"/>
      <c r="CY9" s="611"/>
      <c r="CZ9" s="612">
        <v>9.3000000000000007</v>
      </c>
      <c r="DA9" s="612"/>
      <c r="DB9" s="612"/>
      <c r="DC9" s="612"/>
      <c r="DD9" s="618">
        <v>156555</v>
      </c>
      <c r="DE9" s="610"/>
      <c r="DF9" s="610"/>
      <c r="DG9" s="610"/>
      <c r="DH9" s="610"/>
      <c r="DI9" s="610"/>
      <c r="DJ9" s="610"/>
      <c r="DK9" s="610"/>
      <c r="DL9" s="610"/>
      <c r="DM9" s="610"/>
      <c r="DN9" s="610"/>
      <c r="DO9" s="610"/>
      <c r="DP9" s="611"/>
      <c r="DQ9" s="618">
        <v>1311855</v>
      </c>
      <c r="DR9" s="610"/>
      <c r="DS9" s="610"/>
      <c r="DT9" s="610"/>
      <c r="DU9" s="610"/>
      <c r="DV9" s="610"/>
      <c r="DW9" s="610"/>
      <c r="DX9" s="610"/>
      <c r="DY9" s="610"/>
      <c r="DZ9" s="610"/>
      <c r="EA9" s="610"/>
      <c r="EB9" s="610"/>
      <c r="EC9" s="619"/>
    </row>
    <row r="10" spans="2:143" ht="11.25" customHeight="1" x14ac:dyDescent="0.15">
      <c r="B10" s="606" t="s">
        <v>468</v>
      </c>
      <c r="C10" s="607"/>
      <c r="D10" s="607"/>
      <c r="E10" s="607"/>
      <c r="F10" s="607"/>
      <c r="G10" s="607"/>
      <c r="H10" s="607"/>
      <c r="I10" s="607"/>
      <c r="J10" s="607"/>
      <c r="K10" s="607"/>
      <c r="L10" s="607"/>
      <c r="M10" s="607"/>
      <c r="N10" s="607"/>
      <c r="O10" s="607"/>
      <c r="P10" s="607"/>
      <c r="Q10" s="608"/>
      <c r="R10" s="609" t="s">
        <v>457</v>
      </c>
      <c r="S10" s="610"/>
      <c r="T10" s="610"/>
      <c r="U10" s="610"/>
      <c r="V10" s="610"/>
      <c r="W10" s="610"/>
      <c r="X10" s="610"/>
      <c r="Y10" s="611"/>
      <c r="Z10" s="612" t="s">
        <v>457</v>
      </c>
      <c r="AA10" s="612"/>
      <c r="AB10" s="612"/>
      <c r="AC10" s="612"/>
      <c r="AD10" s="613" t="s">
        <v>457</v>
      </c>
      <c r="AE10" s="613"/>
      <c r="AF10" s="613"/>
      <c r="AG10" s="613"/>
      <c r="AH10" s="613"/>
      <c r="AI10" s="613"/>
      <c r="AJ10" s="613"/>
      <c r="AK10" s="613"/>
      <c r="AL10" s="614" t="s">
        <v>457</v>
      </c>
      <c r="AM10" s="615"/>
      <c r="AN10" s="615"/>
      <c r="AO10" s="616"/>
      <c r="AP10" s="606" t="s">
        <v>469</v>
      </c>
      <c r="AQ10" s="607"/>
      <c r="AR10" s="607"/>
      <c r="AS10" s="607"/>
      <c r="AT10" s="607"/>
      <c r="AU10" s="607"/>
      <c r="AV10" s="607"/>
      <c r="AW10" s="607"/>
      <c r="AX10" s="607"/>
      <c r="AY10" s="607"/>
      <c r="AZ10" s="607"/>
      <c r="BA10" s="607"/>
      <c r="BB10" s="607"/>
      <c r="BC10" s="607"/>
      <c r="BD10" s="607"/>
      <c r="BE10" s="607"/>
      <c r="BF10" s="608"/>
      <c r="BG10" s="609">
        <v>214930</v>
      </c>
      <c r="BH10" s="610"/>
      <c r="BI10" s="610"/>
      <c r="BJ10" s="610"/>
      <c r="BK10" s="610"/>
      <c r="BL10" s="610"/>
      <c r="BM10" s="610"/>
      <c r="BN10" s="611"/>
      <c r="BO10" s="612">
        <v>1.8</v>
      </c>
      <c r="BP10" s="612"/>
      <c r="BQ10" s="612"/>
      <c r="BR10" s="612"/>
      <c r="BS10" s="613" t="s">
        <v>457</v>
      </c>
      <c r="BT10" s="613"/>
      <c r="BU10" s="613"/>
      <c r="BV10" s="613"/>
      <c r="BW10" s="613"/>
      <c r="BX10" s="613"/>
      <c r="BY10" s="613"/>
      <c r="BZ10" s="613"/>
      <c r="CA10" s="613"/>
      <c r="CB10" s="617"/>
      <c r="CD10" s="606" t="s">
        <v>45</v>
      </c>
      <c r="CE10" s="607"/>
      <c r="CF10" s="607"/>
      <c r="CG10" s="607"/>
      <c r="CH10" s="607"/>
      <c r="CI10" s="607"/>
      <c r="CJ10" s="607"/>
      <c r="CK10" s="607"/>
      <c r="CL10" s="607"/>
      <c r="CM10" s="607"/>
      <c r="CN10" s="607"/>
      <c r="CO10" s="607"/>
      <c r="CP10" s="607"/>
      <c r="CQ10" s="608"/>
      <c r="CR10" s="609">
        <v>32127</v>
      </c>
      <c r="CS10" s="610"/>
      <c r="CT10" s="610"/>
      <c r="CU10" s="610"/>
      <c r="CV10" s="610"/>
      <c r="CW10" s="610"/>
      <c r="CX10" s="610"/>
      <c r="CY10" s="611"/>
      <c r="CZ10" s="612">
        <v>0.1</v>
      </c>
      <c r="DA10" s="612"/>
      <c r="DB10" s="612"/>
      <c r="DC10" s="612"/>
      <c r="DD10" s="618" t="s">
        <v>457</v>
      </c>
      <c r="DE10" s="610"/>
      <c r="DF10" s="610"/>
      <c r="DG10" s="610"/>
      <c r="DH10" s="610"/>
      <c r="DI10" s="610"/>
      <c r="DJ10" s="610"/>
      <c r="DK10" s="610"/>
      <c r="DL10" s="610"/>
      <c r="DM10" s="610"/>
      <c r="DN10" s="610"/>
      <c r="DO10" s="610"/>
      <c r="DP10" s="611"/>
      <c r="DQ10" s="618">
        <v>32127</v>
      </c>
      <c r="DR10" s="610"/>
      <c r="DS10" s="610"/>
      <c r="DT10" s="610"/>
      <c r="DU10" s="610"/>
      <c r="DV10" s="610"/>
      <c r="DW10" s="610"/>
      <c r="DX10" s="610"/>
      <c r="DY10" s="610"/>
      <c r="DZ10" s="610"/>
      <c r="EA10" s="610"/>
      <c r="EB10" s="610"/>
      <c r="EC10" s="619"/>
    </row>
    <row r="11" spans="2:143" ht="11.25" customHeight="1" x14ac:dyDescent="0.15">
      <c r="B11" s="606" t="s">
        <v>104</v>
      </c>
      <c r="C11" s="607"/>
      <c r="D11" s="607"/>
      <c r="E11" s="607"/>
      <c r="F11" s="607"/>
      <c r="G11" s="607"/>
      <c r="H11" s="607"/>
      <c r="I11" s="607"/>
      <c r="J11" s="607"/>
      <c r="K11" s="607"/>
      <c r="L11" s="607"/>
      <c r="M11" s="607"/>
      <c r="N11" s="607"/>
      <c r="O11" s="607"/>
      <c r="P11" s="607"/>
      <c r="Q11" s="608"/>
      <c r="R11" s="609">
        <v>1380803</v>
      </c>
      <c r="S11" s="610"/>
      <c r="T11" s="610"/>
      <c r="U11" s="610"/>
      <c r="V11" s="610"/>
      <c r="W11" s="610"/>
      <c r="X11" s="610"/>
      <c r="Y11" s="611"/>
      <c r="Z11" s="614">
        <v>5.9</v>
      </c>
      <c r="AA11" s="615"/>
      <c r="AB11" s="615"/>
      <c r="AC11" s="621"/>
      <c r="AD11" s="618">
        <v>1380803</v>
      </c>
      <c r="AE11" s="610"/>
      <c r="AF11" s="610"/>
      <c r="AG11" s="610"/>
      <c r="AH11" s="610"/>
      <c r="AI11" s="610"/>
      <c r="AJ11" s="610"/>
      <c r="AK11" s="611"/>
      <c r="AL11" s="614">
        <v>10.6</v>
      </c>
      <c r="AM11" s="615"/>
      <c r="AN11" s="615"/>
      <c r="AO11" s="616"/>
      <c r="AP11" s="606" t="s">
        <v>470</v>
      </c>
      <c r="AQ11" s="607"/>
      <c r="AR11" s="607"/>
      <c r="AS11" s="607"/>
      <c r="AT11" s="607"/>
      <c r="AU11" s="607"/>
      <c r="AV11" s="607"/>
      <c r="AW11" s="607"/>
      <c r="AX11" s="607"/>
      <c r="AY11" s="607"/>
      <c r="AZ11" s="607"/>
      <c r="BA11" s="607"/>
      <c r="BB11" s="607"/>
      <c r="BC11" s="607"/>
      <c r="BD11" s="607"/>
      <c r="BE11" s="607"/>
      <c r="BF11" s="608"/>
      <c r="BG11" s="609">
        <v>272108</v>
      </c>
      <c r="BH11" s="610"/>
      <c r="BI11" s="610"/>
      <c r="BJ11" s="610"/>
      <c r="BK11" s="610"/>
      <c r="BL11" s="610"/>
      <c r="BM11" s="610"/>
      <c r="BN11" s="611"/>
      <c r="BO11" s="612">
        <v>2.2999999999999998</v>
      </c>
      <c r="BP11" s="612"/>
      <c r="BQ11" s="612"/>
      <c r="BR11" s="612"/>
      <c r="BS11" s="613" t="s">
        <v>457</v>
      </c>
      <c r="BT11" s="613"/>
      <c r="BU11" s="613"/>
      <c r="BV11" s="613"/>
      <c r="BW11" s="613"/>
      <c r="BX11" s="613"/>
      <c r="BY11" s="613"/>
      <c r="BZ11" s="613"/>
      <c r="CA11" s="613"/>
      <c r="CB11" s="617"/>
      <c r="CD11" s="606" t="s">
        <v>293</v>
      </c>
      <c r="CE11" s="607"/>
      <c r="CF11" s="607"/>
      <c r="CG11" s="607"/>
      <c r="CH11" s="607"/>
      <c r="CI11" s="607"/>
      <c r="CJ11" s="607"/>
      <c r="CK11" s="607"/>
      <c r="CL11" s="607"/>
      <c r="CM11" s="607"/>
      <c r="CN11" s="607"/>
      <c r="CO11" s="607"/>
      <c r="CP11" s="607"/>
      <c r="CQ11" s="608"/>
      <c r="CR11" s="609">
        <v>210903</v>
      </c>
      <c r="CS11" s="610"/>
      <c r="CT11" s="610"/>
      <c r="CU11" s="610"/>
      <c r="CV11" s="610"/>
      <c r="CW11" s="610"/>
      <c r="CX11" s="610"/>
      <c r="CY11" s="611"/>
      <c r="CZ11" s="612">
        <v>0.9</v>
      </c>
      <c r="DA11" s="612"/>
      <c r="DB11" s="612"/>
      <c r="DC11" s="612"/>
      <c r="DD11" s="618">
        <v>101720</v>
      </c>
      <c r="DE11" s="610"/>
      <c r="DF11" s="610"/>
      <c r="DG11" s="610"/>
      <c r="DH11" s="610"/>
      <c r="DI11" s="610"/>
      <c r="DJ11" s="610"/>
      <c r="DK11" s="610"/>
      <c r="DL11" s="610"/>
      <c r="DM11" s="610"/>
      <c r="DN11" s="610"/>
      <c r="DO11" s="610"/>
      <c r="DP11" s="611"/>
      <c r="DQ11" s="618">
        <v>139937</v>
      </c>
      <c r="DR11" s="610"/>
      <c r="DS11" s="610"/>
      <c r="DT11" s="610"/>
      <c r="DU11" s="610"/>
      <c r="DV11" s="610"/>
      <c r="DW11" s="610"/>
      <c r="DX11" s="610"/>
      <c r="DY11" s="610"/>
      <c r="DZ11" s="610"/>
      <c r="EA11" s="610"/>
      <c r="EB11" s="610"/>
      <c r="EC11" s="619"/>
    </row>
    <row r="12" spans="2:143" ht="11.25" customHeight="1" x14ac:dyDescent="0.15">
      <c r="B12" s="606" t="s">
        <v>135</v>
      </c>
      <c r="C12" s="607"/>
      <c r="D12" s="607"/>
      <c r="E12" s="607"/>
      <c r="F12" s="607"/>
      <c r="G12" s="607"/>
      <c r="H12" s="607"/>
      <c r="I12" s="607"/>
      <c r="J12" s="607"/>
      <c r="K12" s="607"/>
      <c r="L12" s="607"/>
      <c r="M12" s="607"/>
      <c r="N12" s="607"/>
      <c r="O12" s="607"/>
      <c r="P12" s="607"/>
      <c r="Q12" s="608"/>
      <c r="R12" s="609" t="s">
        <v>457</v>
      </c>
      <c r="S12" s="610"/>
      <c r="T12" s="610"/>
      <c r="U12" s="610"/>
      <c r="V12" s="610"/>
      <c r="W12" s="610"/>
      <c r="X12" s="610"/>
      <c r="Y12" s="611"/>
      <c r="Z12" s="612" t="s">
        <v>457</v>
      </c>
      <c r="AA12" s="612"/>
      <c r="AB12" s="612"/>
      <c r="AC12" s="612"/>
      <c r="AD12" s="613" t="s">
        <v>457</v>
      </c>
      <c r="AE12" s="613"/>
      <c r="AF12" s="613"/>
      <c r="AG12" s="613"/>
      <c r="AH12" s="613"/>
      <c r="AI12" s="613"/>
      <c r="AJ12" s="613"/>
      <c r="AK12" s="613"/>
      <c r="AL12" s="614" t="s">
        <v>457</v>
      </c>
      <c r="AM12" s="615"/>
      <c r="AN12" s="615"/>
      <c r="AO12" s="616"/>
      <c r="AP12" s="606" t="s">
        <v>471</v>
      </c>
      <c r="AQ12" s="607"/>
      <c r="AR12" s="607"/>
      <c r="AS12" s="607"/>
      <c r="AT12" s="607"/>
      <c r="AU12" s="607"/>
      <c r="AV12" s="607"/>
      <c r="AW12" s="607"/>
      <c r="AX12" s="607"/>
      <c r="AY12" s="607"/>
      <c r="AZ12" s="607"/>
      <c r="BA12" s="607"/>
      <c r="BB12" s="607"/>
      <c r="BC12" s="607"/>
      <c r="BD12" s="607"/>
      <c r="BE12" s="607"/>
      <c r="BF12" s="608"/>
      <c r="BG12" s="609">
        <v>4892401</v>
      </c>
      <c r="BH12" s="610"/>
      <c r="BI12" s="610"/>
      <c r="BJ12" s="610"/>
      <c r="BK12" s="610"/>
      <c r="BL12" s="610"/>
      <c r="BM12" s="610"/>
      <c r="BN12" s="611"/>
      <c r="BO12" s="612">
        <v>42</v>
      </c>
      <c r="BP12" s="612"/>
      <c r="BQ12" s="612"/>
      <c r="BR12" s="612"/>
      <c r="BS12" s="613" t="s">
        <v>457</v>
      </c>
      <c r="BT12" s="613"/>
      <c r="BU12" s="613"/>
      <c r="BV12" s="613"/>
      <c r="BW12" s="613"/>
      <c r="BX12" s="613"/>
      <c r="BY12" s="613"/>
      <c r="BZ12" s="613"/>
      <c r="CA12" s="613"/>
      <c r="CB12" s="617"/>
      <c r="CD12" s="606" t="s">
        <v>89</v>
      </c>
      <c r="CE12" s="607"/>
      <c r="CF12" s="607"/>
      <c r="CG12" s="607"/>
      <c r="CH12" s="607"/>
      <c r="CI12" s="607"/>
      <c r="CJ12" s="607"/>
      <c r="CK12" s="607"/>
      <c r="CL12" s="607"/>
      <c r="CM12" s="607"/>
      <c r="CN12" s="607"/>
      <c r="CO12" s="607"/>
      <c r="CP12" s="607"/>
      <c r="CQ12" s="608"/>
      <c r="CR12" s="609">
        <v>138342</v>
      </c>
      <c r="CS12" s="610"/>
      <c r="CT12" s="610"/>
      <c r="CU12" s="610"/>
      <c r="CV12" s="610"/>
      <c r="CW12" s="610"/>
      <c r="CX12" s="610"/>
      <c r="CY12" s="611"/>
      <c r="CZ12" s="612">
        <v>0.6</v>
      </c>
      <c r="DA12" s="612"/>
      <c r="DB12" s="612"/>
      <c r="DC12" s="612"/>
      <c r="DD12" s="618" t="s">
        <v>457</v>
      </c>
      <c r="DE12" s="610"/>
      <c r="DF12" s="610"/>
      <c r="DG12" s="610"/>
      <c r="DH12" s="610"/>
      <c r="DI12" s="610"/>
      <c r="DJ12" s="610"/>
      <c r="DK12" s="610"/>
      <c r="DL12" s="610"/>
      <c r="DM12" s="610"/>
      <c r="DN12" s="610"/>
      <c r="DO12" s="610"/>
      <c r="DP12" s="611"/>
      <c r="DQ12" s="618">
        <v>82547</v>
      </c>
      <c r="DR12" s="610"/>
      <c r="DS12" s="610"/>
      <c r="DT12" s="610"/>
      <c r="DU12" s="610"/>
      <c r="DV12" s="610"/>
      <c r="DW12" s="610"/>
      <c r="DX12" s="610"/>
      <c r="DY12" s="610"/>
      <c r="DZ12" s="610"/>
      <c r="EA12" s="610"/>
      <c r="EB12" s="610"/>
      <c r="EC12" s="619"/>
    </row>
    <row r="13" spans="2:143" ht="11.25" customHeight="1" x14ac:dyDescent="0.15">
      <c r="B13" s="606" t="s">
        <v>180</v>
      </c>
      <c r="C13" s="607"/>
      <c r="D13" s="607"/>
      <c r="E13" s="607"/>
      <c r="F13" s="607"/>
      <c r="G13" s="607"/>
      <c r="H13" s="607"/>
      <c r="I13" s="607"/>
      <c r="J13" s="607"/>
      <c r="K13" s="607"/>
      <c r="L13" s="607"/>
      <c r="M13" s="607"/>
      <c r="N13" s="607"/>
      <c r="O13" s="607"/>
      <c r="P13" s="607"/>
      <c r="Q13" s="608"/>
      <c r="R13" s="609" t="s">
        <v>457</v>
      </c>
      <c r="S13" s="610"/>
      <c r="T13" s="610"/>
      <c r="U13" s="610"/>
      <c r="V13" s="610"/>
      <c r="W13" s="610"/>
      <c r="X13" s="610"/>
      <c r="Y13" s="611"/>
      <c r="Z13" s="612" t="s">
        <v>457</v>
      </c>
      <c r="AA13" s="612"/>
      <c r="AB13" s="612"/>
      <c r="AC13" s="612"/>
      <c r="AD13" s="613" t="s">
        <v>457</v>
      </c>
      <c r="AE13" s="613"/>
      <c r="AF13" s="613"/>
      <c r="AG13" s="613"/>
      <c r="AH13" s="613"/>
      <c r="AI13" s="613"/>
      <c r="AJ13" s="613"/>
      <c r="AK13" s="613"/>
      <c r="AL13" s="614" t="s">
        <v>457</v>
      </c>
      <c r="AM13" s="615"/>
      <c r="AN13" s="615"/>
      <c r="AO13" s="616"/>
      <c r="AP13" s="606" t="s">
        <v>472</v>
      </c>
      <c r="AQ13" s="607"/>
      <c r="AR13" s="607"/>
      <c r="AS13" s="607"/>
      <c r="AT13" s="607"/>
      <c r="AU13" s="607"/>
      <c r="AV13" s="607"/>
      <c r="AW13" s="607"/>
      <c r="AX13" s="607"/>
      <c r="AY13" s="607"/>
      <c r="AZ13" s="607"/>
      <c r="BA13" s="607"/>
      <c r="BB13" s="607"/>
      <c r="BC13" s="607"/>
      <c r="BD13" s="607"/>
      <c r="BE13" s="607"/>
      <c r="BF13" s="608"/>
      <c r="BG13" s="609">
        <v>4868868</v>
      </c>
      <c r="BH13" s="610"/>
      <c r="BI13" s="610"/>
      <c r="BJ13" s="610"/>
      <c r="BK13" s="610"/>
      <c r="BL13" s="610"/>
      <c r="BM13" s="610"/>
      <c r="BN13" s="611"/>
      <c r="BO13" s="612">
        <v>41.8</v>
      </c>
      <c r="BP13" s="612"/>
      <c r="BQ13" s="612"/>
      <c r="BR13" s="612"/>
      <c r="BS13" s="613" t="s">
        <v>457</v>
      </c>
      <c r="BT13" s="613"/>
      <c r="BU13" s="613"/>
      <c r="BV13" s="613"/>
      <c r="BW13" s="613"/>
      <c r="BX13" s="613"/>
      <c r="BY13" s="613"/>
      <c r="BZ13" s="613"/>
      <c r="CA13" s="613"/>
      <c r="CB13" s="617"/>
      <c r="CD13" s="606" t="s">
        <v>295</v>
      </c>
      <c r="CE13" s="607"/>
      <c r="CF13" s="607"/>
      <c r="CG13" s="607"/>
      <c r="CH13" s="607"/>
      <c r="CI13" s="607"/>
      <c r="CJ13" s="607"/>
      <c r="CK13" s="607"/>
      <c r="CL13" s="607"/>
      <c r="CM13" s="607"/>
      <c r="CN13" s="607"/>
      <c r="CO13" s="607"/>
      <c r="CP13" s="607"/>
      <c r="CQ13" s="608"/>
      <c r="CR13" s="609">
        <v>1732490</v>
      </c>
      <c r="CS13" s="610"/>
      <c r="CT13" s="610"/>
      <c r="CU13" s="610"/>
      <c r="CV13" s="610"/>
      <c r="CW13" s="610"/>
      <c r="CX13" s="610"/>
      <c r="CY13" s="611"/>
      <c r="CZ13" s="612">
        <v>7.8</v>
      </c>
      <c r="DA13" s="612"/>
      <c r="DB13" s="612"/>
      <c r="DC13" s="612"/>
      <c r="DD13" s="618">
        <v>496002</v>
      </c>
      <c r="DE13" s="610"/>
      <c r="DF13" s="610"/>
      <c r="DG13" s="610"/>
      <c r="DH13" s="610"/>
      <c r="DI13" s="610"/>
      <c r="DJ13" s="610"/>
      <c r="DK13" s="610"/>
      <c r="DL13" s="610"/>
      <c r="DM13" s="610"/>
      <c r="DN13" s="610"/>
      <c r="DO13" s="610"/>
      <c r="DP13" s="611"/>
      <c r="DQ13" s="618">
        <v>1426056</v>
      </c>
      <c r="DR13" s="610"/>
      <c r="DS13" s="610"/>
      <c r="DT13" s="610"/>
      <c r="DU13" s="610"/>
      <c r="DV13" s="610"/>
      <c r="DW13" s="610"/>
      <c r="DX13" s="610"/>
      <c r="DY13" s="610"/>
      <c r="DZ13" s="610"/>
      <c r="EA13" s="610"/>
      <c r="EB13" s="610"/>
      <c r="EC13" s="619"/>
    </row>
    <row r="14" spans="2:143" ht="11.25" customHeight="1" x14ac:dyDescent="0.15">
      <c r="B14" s="606" t="s">
        <v>297</v>
      </c>
      <c r="C14" s="607"/>
      <c r="D14" s="607"/>
      <c r="E14" s="607"/>
      <c r="F14" s="607"/>
      <c r="G14" s="607"/>
      <c r="H14" s="607"/>
      <c r="I14" s="607"/>
      <c r="J14" s="607"/>
      <c r="K14" s="607"/>
      <c r="L14" s="607"/>
      <c r="M14" s="607"/>
      <c r="N14" s="607"/>
      <c r="O14" s="607"/>
      <c r="P14" s="607"/>
      <c r="Q14" s="608"/>
      <c r="R14" s="609">
        <v>2</v>
      </c>
      <c r="S14" s="610"/>
      <c r="T14" s="610"/>
      <c r="U14" s="610"/>
      <c r="V14" s="610"/>
      <c r="W14" s="610"/>
      <c r="X14" s="610"/>
      <c r="Y14" s="611"/>
      <c r="Z14" s="612">
        <v>0</v>
      </c>
      <c r="AA14" s="612"/>
      <c r="AB14" s="612"/>
      <c r="AC14" s="612"/>
      <c r="AD14" s="613">
        <v>2</v>
      </c>
      <c r="AE14" s="613"/>
      <c r="AF14" s="613"/>
      <c r="AG14" s="613"/>
      <c r="AH14" s="613"/>
      <c r="AI14" s="613"/>
      <c r="AJ14" s="613"/>
      <c r="AK14" s="613"/>
      <c r="AL14" s="614">
        <v>0</v>
      </c>
      <c r="AM14" s="615"/>
      <c r="AN14" s="615"/>
      <c r="AO14" s="616"/>
      <c r="AP14" s="606" t="s">
        <v>473</v>
      </c>
      <c r="AQ14" s="607"/>
      <c r="AR14" s="607"/>
      <c r="AS14" s="607"/>
      <c r="AT14" s="607"/>
      <c r="AU14" s="607"/>
      <c r="AV14" s="607"/>
      <c r="AW14" s="607"/>
      <c r="AX14" s="607"/>
      <c r="AY14" s="607"/>
      <c r="AZ14" s="607"/>
      <c r="BA14" s="607"/>
      <c r="BB14" s="607"/>
      <c r="BC14" s="607"/>
      <c r="BD14" s="607"/>
      <c r="BE14" s="607"/>
      <c r="BF14" s="608"/>
      <c r="BG14" s="609">
        <v>89194</v>
      </c>
      <c r="BH14" s="610"/>
      <c r="BI14" s="610"/>
      <c r="BJ14" s="610"/>
      <c r="BK14" s="610"/>
      <c r="BL14" s="610"/>
      <c r="BM14" s="610"/>
      <c r="BN14" s="611"/>
      <c r="BO14" s="612">
        <v>0.8</v>
      </c>
      <c r="BP14" s="612"/>
      <c r="BQ14" s="612"/>
      <c r="BR14" s="612"/>
      <c r="BS14" s="613" t="s">
        <v>457</v>
      </c>
      <c r="BT14" s="613"/>
      <c r="BU14" s="613"/>
      <c r="BV14" s="613"/>
      <c r="BW14" s="613"/>
      <c r="BX14" s="613"/>
      <c r="BY14" s="613"/>
      <c r="BZ14" s="613"/>
      <c r="CA14" s="613"/>
      <c r="CB14" s="617"/>
      <c r="CD14" s="606" t="s">
        <v>298</v>
      </c>
      <c r="CE14" s="607"/>
      <c r="CF14" s="607"/>
      <c r="CG14" s="607"/>
      <c r="CH14" s="607"/>
      <c r="CI14" s="607"/>
      <c r="CJ14" s="607"/>
      <c r="CK14" s="607"/>
      <c r="CL14" s="607"/>
      <c r="CM14" s="607"/>
      <c r="CN14" s="607"/>
      <c r="CO14" s="607"/>
      <c r="CP14" s="607"/>
      <c r="CQ14" s="608"/>
      <c r="CR14" s="609">
        <v>690537</v>
      </c>
      <c r="CS14" s="610"/>
      <c r="CT14" s="610"/>
      <c r="CU14" s="610"/>
      <c r="CV14" s="610"/>
      <c r="CW14" s="610"/>
      <c r="CX14" s="610"/>
      <c r="CY14" s="611"/>
      <c r="CZ14" s="612">
        <v>3.1</v>
      </c>
      <c r="DA14" s="612"/>
      <c r="DB14" s="612"/>
      <c r="DC14" s="612"/>
      <c r="DD14" s="618">
        <v>2329</v>
      </c>
      <c r="DE14" s="610"/>
      <c r="DF14" s="610"/>
      <c r="DG14" s="610"/>
      <c r="DH14" s="610"/>
      <c r="DI14" s="610"/>
      <c r="DJ14" s="610"/>
      <c r="DK14" s="610"/>
      <c r="DL14" s="610"/>
      <c r="DM14" s="610"/>
      <c r="DN14" s="610"/>
      <c r="DO14" s="610"/>
      <c r="DP14" s="611"/>
      <c r="DQ14" s="618">
        <v>676509</v>
      </c>
      <c r="DR14" s="610"/>
      <c r="DS14" s="610"/>
      <c r="DT14" s="610"/>
      <c r="DU14" s="610"/>
      <c r="DV14" s="610"/>
      <c r="DW14" s="610"/>
      <c r="DX14" s="610"/>
      <c r="DY14" s="610"/>
      <c r="DZ14" s="610"/>
      <c r="EA14" s="610"/>
      <c r="EB14" s="610"/>
      <c r="EC14" s="619"/>
    </row>
    <row r="15" spans="2:143" ht="11.25" customHeight="1" x14ac:dyDescent="0.15">
      <c r="B15" s="606" t="s">
        <v>279</v>
      </c>
      <c r="C15" s="607"/>
      <c r="D15" s="607"/>
      <c r="E15" s="607"/>
      <c r="F15" s="607"/>
      <c r="G15" s="607"/>
      <c r="H15" s="607"/>
      <c r="I15" s="607"/>
      <c r="J15" s="607"/>
      <c r="K15" s="607"/>
      <c r="L15" s="607"/>
      <c r="M15" s="607"/>
      <c r="N15" s="607"/>
      <c r="O15" s="607"/>
      <c r="P15" s="607"/>
      <c r="Q15" s="608"/>
      <c r="R15" s="609" t="s">
        <v>457</v>
      </c>
      <c r="S15" s="610"/>
      <c r="T15" s="610"/>
      <c r="U15" s="610"/>
      <c r="V15" s="610"/>
      <c r="W15" s="610"/>
      <c r="X15" s="610"/>
      <c r="Y15" s="611"/>
      <c r="Z15" s="612" t="s">
        <v>457</v>
      </c>
      <c r="AA15" s="612"/>
      <c r="AB15" s="612"/>
      <c r="AC15" s="612"/>
      <c r="AD15" s="613" t="s">
        <v>457</v>
      </c>
      <c r="AE15" s="613"/>
      <c r="AF15" s="613"/>
      <c r="AG15" s="613"/>
      <c r="AH15" s="613"/>
      <c r="AI15" s="613"/>
      <c r="AJ15" s="613"/>
      <c r="AK15" s="613"/>
      <c r="AL15" s="614" t="s">
        <v>457</v>
      </c>
      <c r="AM15" s="615"/>
      <c r="AN15" s="615"/>
      <c r="AO15" s="616"/>
      <c r="AP15" s="606" t="s">
        <v>474</v>
      </c>
      <c r="AQ15" s="607"/>
      <c r="AR15" s="607"/>
      <c r="AS15" s="607"/>
      <c r="AT15" s="607"/>
      <c r="AU15" s="607"/>
      <c r="AV15" s="607"/>
      <c r="AW15" s="607"/>
      <c r="AX15" s="607"/>
      <c r="AY15" s="607"/>
      <c r="AZ15" s="607"/>
      <c r="BA15" s="607"/>
      <c r="BB15" s="607"/>
      <c r="BC15" s="607"/>
      <c r="BD15" s="607"/>
      <c r="BE15" s="607"/>
      <c r="BF15" s="608"/>
      <c r="BG15" s="609">
        <v>297141</v>
      </c>
      <c r="BH15" s="610"/>
      <c r="BI15" s="610"/>
      <c r="BJ15" s="610"/>
      <c r="BK15" s="610"/>
      <c r="BL15" s="610"/>
      <c r="BM15" s="610"/>
      <c r="BN15" s="611"/>
      <c r="BO15" s="612">
        <v>2.6</v>
      </c>
      <c r="BP15" s="612"/>
      <c r="BQ15" s="612"/>
      <c r="BR15" s="612"/>
      <c r="BS15" s="613" t="s">
        <v>457</v>
      </c>
      <c r="BT15" s="613"/>
      <c r="BU15" s="613"/>
      <c r="BV15" s="613"/>
      <c r="BW15" s="613"/>
      <c r="BX15" s="613"/>
      <c r="BY15" s="613"/>
      <c r="BZ15" s="613"/>
      <c r="CA15" s="613"/>
      <c r="CB15" s="617"/>
      <c r="CD15" s="606" t="s">
        <v>300</v>
      </c>
      <c r="CE15" s="607"/>
      <c r="CF15" s="607"/>
      <c r="CG15" s="607"/>
      <c r="CH15" s="607"/>
      <c r="CI15" s="607"/>
      <c r="CJ15" s="607"/>
      <c r="CK15" s="607"/>
      <c r="CL15" s="607"/>
      <c r="CM15" s="607"/>
      <c r="CN15" s="607"/>
      <c r="CO15" s="607"/>
      <c r="CP15" s="607"/>
      <c r="CQ15" s="608"/>
      <c r="CR15" s="609">
        <v>3070169</v>
      </c>
      <c r="CS15" s="610"/>
      <c r="CT15" s="610"/>
      <c r="CU15" s="610"/>
      <c r="CV15" s="610"/>
      <c r="CW15" s="610"/>
      <c r="CX15" s="610"/>
      <c r="CY15" s="611"/>
      <c r="CZ15" s="612">
        <v>13.8</v>
      </c>
      <c r="DA15" s="612"/>
      <c r="DB15" s="612"/>
      <c r="DC15" s="612"/>
      <c r="DD15" s="618">
        <v>350486</v>
      </c>
      <c r="DE15" s="610"/>
      <c r="DF15" s="610"/>
      <c r="DG15" s="610"/>
      <c r="DH15" s="610"/>
      <c r="DI15" s="610"/>
      <c r="DJ15" s="610"/>
      <c r="DK15" s="610"/>
      <c r="DL15" s="610"/>
      <c r="DM15" s="610"/>
      <c r="DN15" s="610"/>
      <c r="DO15" s="610"/>
      <c r="DP15" s="611"/>
      <c r="DQ15" s="618">
        <v>2056008</v>
      </c>
      <c r="DR15" s="610"/>
      <c r="DS15" s="610"/>
      <c r="DT15" s="610"/>
      <c r="DU15" s="610"/>
      <c r="DV15" s="610"/>
      <c r="DW15" s="610"/>
      <c r="DX15" s="610"/>
      <c r="DY15" s="610"/>
      <c r="DZ15" s="610"/>
      <c r="EA15" s="610"/>
      <c r="EB15" s="610"/>
      <c r="EC15" s="619"/>
    </row>
    <row r="16" spans="2:143" ht="11.25" customHeight="1" x14ac:dyDescent="0.15">
      <c r="B16" s="606" t="s">
        <v>475</v>
      </c>
      <c r="C16" s="607"/>
      <c r="D16" s="607"/>
      <c r="E16" s="607"/>
      <c r="F16" s="607"/>
      <c r="G16" s="607"/>
      <c r="H16" s="607"/>
      <c r="I16" s="607"/>
      <c r="J16" s="607"/>
      <c r="K16" s="607"/>
      <c r="L16" s="607"/>
      <c r="M16" s="607"/>
      <c r="N16" s="607"/>
      <c r="O16" s="607"/>
      <c r="P16" s="607"/>
      <c r="Q16" s="608"/>
      <c r="R16" s="609">
        <v>24553</v>
      </c>
      <c r="S16" s="610"/>
      <c r="T16" s="610"/>
      <c r="U16" s="610"/>
      <c r="V16" s="610"/>
      <c r="W16" s="610"/>
      <c r="X16" s="610"/>
      <c r="Y16" s="611"/>
      <c r="Z16" s="612">
        <v>0.1</v>
      </c>
      <c r="AA16" s="612"/>
      <c r="AB16" s="612"/>
      <c r="AC16" s="612"/>
      <c r="AD16" s="613">
        <v>24553</v>
      </c>
      <c r="AE16" s="613"/>
      <c r="AF16" s="613"/>
      <c r="AG16" s="613"/>
      <c r="AH16" s="613"/>
      <c r="AI16" s="613"/>
      <c r="AJ16" s="613"/>
      <c r="AK16" s="613"/>
      <c r="AL16" s="614">
        <v>0.2</v>
      </c>
      <c r="AM16" s="615"/>
      <c r="AN16" s="615"/>
      <c r="AO16" s="616"/>
      <c r="AP16" s="606" t="s">
        <v>476</v>
      </c>
      <c r="AQ16" s="607"/>
      <c r="AR16" s="607"/>
      <c r="AS16" s="607"/>
      <c r="AT16" s="607"/>
      <c r="AU16" s="607"/>
      <c r="AV16" s="607"/>
      <c r="AW16" s="607"/>
      <c r="AX16" s="607"/>
      <c r="AY16" s="607"/>
      <c r="AZ16" s="607"/>
      <c r="BA16" s="607"/>
      <c r="BB16" s="607"/>
      <c r="BC16" s="607"/>
      <c r="BD16" s="607"/>
      <c r="BE16" s="607"/>
      <c r="BF16" s="608"/>
      <c r="BG16" s="609" t="s">
        <v>457</v>
      </c>
      <c r="BH16" s="610"/>
      <c r="BI16" s="610"/>
      <c r="BJ16" s="610"/>
      <c r="BK16" s="610"/>
      <c r="BL16" s="610"/>
      <c r="BM16" s="610"/>
      <c r="BN16" s="611"/>
      <c r="BO16" s="612" t="s">
        <v>457</v>
      </c>
      <c r="BP16" s="612"/>
      <c r="BQ16" s="612"/>
      <c r="BR16" s="612"/>
      <c r="BS16" s="613" t="s">
        <v>457</v>
      </c>
      <c r="BT16" s="613"/>
      <c r="BU16" s="613"/>
      <c r="BV16" s="613"/>
      <c r="BW16" s="613"/>
      <c r="BX16" s="613"/>
      <c r="BY16" s="613"/>
      <c r="BZ16" s="613"/>
      <c r="CA16" s="613"/>
      <c r="CB16" s="617"/>
      <c r="CD16" s="606" t="s">
        <v>301</v>
      </c>
      <c r="CE16" s="607"/>
      <c r="CF16" s="607"/>
      <c r="CG16" s="607"/>
      <c r="CH16" s="607"/>
      <c r="CI16" s="607"/>
      <c r="CJ16" s="607"/>
      <c r="CK16" s="607"/>
      <c r="CL16" s="607"/>
      <c r="CM16" s="607"/>
      <c r="CN16" s="607"/>
      <c r="CO16" s="607"/>
      <c r="CP16" s="607"/>
      <c r="CQ16" s="608"/>
      <c r="CR16" s="609" t="s">
        <v>457</v>
      </c>
      <c r="CS16" s="610"/>
      <c r="CT16" s="610"/>
      <c r="CU16" s="610"/>
      <c r="CV16" s="610"/>
      <c r="CW16" s="610"/>
      <c r="CX16" s="610"/>
      <c r="CY16" s="611"/>
      <c r="CZ16" s="612" t="s">
        <v>457</v>
      </c>
      <c r="DA16" s="612"/>
      <c r="DB16" s="612"/>
      <c r="DC16" s="612"/>
      <c r="DD16" s="618" t="s">
        <v>457</v>
      </c>
      <c r="DE16" s="610"/>
      <c r="DF16" s="610"/>
      <c r="DG16" s="610"/>
      <c r="DH16" s="610"/>
      <c r="DI16" s="610"/>
      <c r="DJ16" s="610"/>
      <c r="DK16" s="610"/>
      <c r="DL16" s="610"/>
      <c r="DM16" s="610"/>
      <c r="DN16" s="610"/>
      <c r="DO16" s="610"/>
      <c r="DP16" s="611"/>
      <c r="DQ16" s="618" t="s">
        <v>457</v>
      </c>
      <c r="DR16" s="610"/>
      <c r="DS16" s="610"/>
      <c r="DT16" s="610"/>
      <c r="DU16" s="610"/>
      <c r="DV16" s="610"/>
      <c r="DW16" s="610"/>
      <c r="DX16" s="610"/>
      <c r="DY16" s="610"/>
      <c r="DZ16" s="610"/>
      <c r="EA16" s="610"/>
      <c r="EB16" s="610"/>
      <c r="EC16" s="619"/>
    </row>
    <row r="17" spans="2:133" ht="11.25" customHeight="1" x14ac:dyDescent="0.15">
      <c r="B17" s="606" t="s">
        <v>477</v>
      </c>
      <c r="C17" s="607"/>
      <c r="D17" s="607"/>
      <c r="E17" s="607"/>
      <c r="F17" s="607"/>
      <c r="G17" s="607"/>
      <c r="H17" s="607"/>
      <c r="I17" s="607"/>
      <c r="J17" s="607"/>
      <c r="K17" s="607"/>
      <c r="L17" s="607"/>
      <c r="M17" s="607"/>
      <c r="N17" s="607"/>
      <c r="O17" s="607"/>
      <c r="P17" s="607"/>
      <c r="Q17" s="608"/>
      <c r="R17" s="609">
        <v>95811</v>
      </c>
      <c r="S17" s="610"/>
      <c r="T17" s="610"/>
      <c r="U17" s="610"/>
      <c r="V17" s="610"/>
      <c r="W17" s="610"/>
      <c r="X17" s="610"/>
      <c r="Y17" s="611"/>
      <c r="Z17" s="612">
        <v>0.4</v>
      </c>
      <c r="AA17" s="612"/>
      <c r="AB17" s="612"/>
      <c r="AC17" s="612"/>
      <c r="AD17" s="613">
        <v>95811</v>
      </c>
      <c r="AE17" s="613"/>
      <c r="AF17" s="613"/>
      <c r="AG17" s="613"/>
      <c r="AH17" s="613"/>
      <c r="AI17" s="613"/>
      <c r="AJ17" s="613"/>
      <c r="AK17" s="613"/>
      <c r="AL17" s="614">
        <v>0.7</v>
      </c>
      <c r="AM17" s="615"/>
      <c r="AN17" s="615"/>
      <c r="AO17" s="616"/>
      <c r="AP17" s="606" t="s">
        <v>478</v>
      </c>
      <c r="AQ17" s="607"/>
      <c r="AR17" s="607"/>
      <c r="AS17" s="607"/>
      <c r="AT17" s="607"/>
      <c r="AU17" s="607"/>
      <c r="AV17" s="607"/>
      <c r="AW17" s="607"/>
      <c r="AX17" s="607"/>
      <c r="AY17" s="607"/>
      <c r="AZ17" s="607"/>
      <c r="BA17" s="607"/>
      <c r="BB17" s="607"/>
      <c r="BC17" s="607"/>
      <c r="BD17" s="607"/>
      <c r="BE17" s="607"/>
      <c r="BF17" s="608"/>
      <c r="BG17" s="609" t="s">
        <v>457</v>
      </c>
      <c r="BH17" s="610"/>
      <c r="BI17" s="610"/>
      <c r="BJ17" s="610"/>
      <c r="BK17" s="610"/>
      <c r="BL17" s="610"/>
      <c r="BM17" s="610"/>
      <c r="BN17" s="611"/>
      <c r="BO17" s="612" t="s">
        <v>457</v>
      </c>
      <c r="BP17" s="612"/>
      <c r="BQ17" s="612"/>
      <c r="BR17" s="612"/>
      <c r="BS17" s="613" t="s">
        <v>457</v>
      </c>
      <c r="BT17" s="613"/>
      <c r="BU17" s="613"/>
      <c r="BV17" s="613"/>
      <c r="BW17" s="613"/>
      <c r="BX17" s="613"/>
      <c r="BY17" s="613"/>
      <c r="BZ17" s="613"/>
      <c r="CA17" s="613"/>
      <c r="CB17" s="617"/>
      <c r="CD17" s="606" t="s">
        <v>303</v>
      </c>
      <c r="CE17" s="607"/>
      <c r="CF17" s="607"/>
      <c r="CG17" s="607"/>
      <c r="CH17" s="607"/>
      <c r="CI17" s="607"/>
      <c r="CJ17" s="607"/>
      <c r="CK17" s="607"/>
      <c r="CL17" s="607"/>
      <c r="CM17" s="607"/>
      <c r="CN17" s="607"/>
      <c r="CO17" s="607"/>
      <c r="CP17" s="607"/>
      <c r="CQ17" s="608"/>
      <c r="CR17" s="609">
        <v>991269</v>
      </c>
      <c r="CS17" s="610"/>
      <c r="CT17" s="610"/>
      <c r="CU17" s="610"/>
      <c r="CV17" s="610"/>
      <c r="CW17" s="610"/>
      <c r="CX17" s="610"/>
      <c r="CY17" s="611"/>
      <c r="CZ17" s="612">
        <v>4.5</v>
      </c>
      <c r="DA17" s="612"/>
      <c r="DB17" s="612"/>
      <c r="DC17" s="612"/>
      <c r="DD17" s="618" t="s">
        <v>457</v>
      </c>
      <c r="DE17" s="610"/>
      <c r="DF17" s="610"/>
      <c r="DG17" s="610"/>
      <c r="DH17" s="610"/>
      <c r="DI17" s="610"/>
      <c r="DJ17" s="610"/>
      <c r="DK17" s="610"/>
      <c r="DL17" s="610"/>
      <c r="DM17" s="610"/>
      <c r="DN17" s="610"/>
      <c r="DO17" s="610"/>
      <c r="DP17" s="611"/>
      <c r="DQ17" s="618">
        <v>913998</v>
      </c>
      <c r="DR17" s="610"/>
      <c r="DS17" s="610"/>
      <c r="DT17" s="610"/>
      <c r="DU17" s="610"/>
      <c r="DV17" s="610"/>
      <c r="DW17" s="610"/>
      <c r="DX17" s="610"/>
      <c r="DY17" s="610"/>
      <c r="DZ17" s="610"/>
      <c r="EA17" s="610"/>
      <c r="EB17" s="610"/>
      <c r="EC17" s="619"/>
    </row>
    <row r="18" spans="2:133" ht="11.25" customHeight="1" x14ac:dyDescent="0.15">
      <c r="B18" s="606" t="s">
        <v>479</v>
      </c>
      <c r="C18" s="607"/>
      <c r="D18" s="607"/>
      <c r="E18" s="607"/>
      <c r="F18" s="607"/>
      <c r="G18" s="607"/>
      <c r="H18" s="607"/>
      <c r="I18" s="607"/>
      <c r="J18" s="607"/>
      <c r="K18" s="607"/>
      <c r="L18" s="607"/>
      <c r="M18" s="607"/>
      <c r="N18" s="607"/>
      <c r="O18" s="607"/>
      <c r="P18" s="607"/>
      <c r="Q18" s="608"/>
      <c r="R18" s="609">
        <v>176592</v>
      </c>
      <c r="S18" s="610"/>
      <c r="T18" s="610"/>
      <c r="U18" s="610"/>
      <c r="V18" s="610"/>
      <c r="W18" s="610"/>
      <c r="X18" s="610"/>
      <c r="Y18" s="611"/>
      <c r="Z18" s="612">
        <v>0.7</v>
      </c>
      <c r="AA18" s="612"/>
      <c r="AB18" s="612"/>
      <c r="AC18" s="612"/>
      <c r="AD18" s="613">
        <v>168785</v>
      </c>
      <c r="AE18" s="613"/>
      <c r="AF18" s="613"/>
      <c r="AG18" s="613"/>
      <c r="AH18" s="613"/>
      <c r="AI18" s="613"/>
      <c r="AJ18" s="613"/>
      <c r="AK18" s="613"/>
      <c r="AL18" s="614">
        <v>1.2999999523162842</v>
      </c>
      <c r="AM18" s="615"/>
      <c r="AN18" s="615"/>
      <c r="AO18" s="616"/>
      <c r="AP18" s="606" t="s">
        <v>480</v>
      </c>
      <c r="AQ18" s="607"/>
      <c r="AR18" s="607"/>
      <c r="AS18" s="607"/>
      <c r="AT18" s="607"/>
      <c r="AU18" s="607"/>
      <c r="AV18" s="607"/>
      <c r="AW18" s="607"/>
      <c r="AX18" s="607"/>
      <c r="AY18" s="607"/>
      <c r="AZ18" s="607"/>
      <c r="BA18" s="607"/>
      <c r="BB18" s="607"/>
      <c r="BC18" s="607"/>
      <c r="BD18" s="607"/>
      <c r="BE18" s="607"/>
      <c r="BF18" s="608"/>
      <c r="BG18" s="609" t="s">
        <v>457</v>
      </c>
      <c r="BH18" s="610"/>
      <c r="BI18" s="610"/>
      <c r="BJ18" s="610"/>
      <c r="BK18" s="610"/>
      <c r="BL18" s="610"/>
      <c r="BM18" s="610"/>
      <c r="BN18" s="611"/>
      <c r="BO18" s="612" t="s">
        <v>457</v>
      </c>
      <c r="BP18" s="612"/>
      <c r="BQ18" s="612"/>
      <c r="BR18" s="612"/>
      <c r="BS18" s="613" t="s">
        <v>457</v>
      </c>
      <c r="BT18" s="613"/>
      <c r="BU18" s="613"/>
      <c r="BV18" s="613"/>
      <c r="BW18" s="613"/>
      <c r="BX18" s="613"/>
      <c r="BY18" s="613"/>
      <c r="BZ18" s="613"/>
      <c r="CA18" s="613"/>
      <c r="CB18" s="617"/>
      <c r="CD18" s="606" t="s">
        <v>481</v>
      </c>
      <c r="CE18" s="607"/>
      <c r="CF18" s="607"/>
      <c r="CG18" s="607"/>
      <c r="CH18" s="607"/>
      <c r="CI18" s="607"/>
      <c r="CJ18" s="607"/>
      <c r="CK18" s="607"/>
      <c r="CL18" s="607"/>
      <c r="CM18" s="607"/>
      <c r="CN18" s="607"/>
      <c r="CO18" s="607"/>
      <c r="CP18" s="607"/>
      <c r="CQ18" s="608"/>
      <c r="CR18" s="609">
        <v>1108</v>
      </c>
      <c r="CS18" s="610"/>
      <c r="CT18" s="610"/>
      <c r="CU18" s="610"/>
      <c r="CV18" s="610"/>
      <c r="CW18" s="610"/>
      <c r="CX18" s="610"/>
      <c r="CY18" s="611"/>
      <c r="CZ18" s="612">
        <v>0</v>
      </c>
      <c r="DA18" s="612"/>
      <c r="DB18" s="612"/>
      <c r="DC18" s="612"/>
      <c r="DD18" s="618">
        <v>1108</v>
      </c>
      <c r="DE18" s="610"/>
      <c r="DF18" s="610"/>
      <c r="DG18" s="610"/>
      <c r="DH18" s="610"/>
      <c r="DI18" s="610"/>
      <c r="DJ18" s="610"/>
      <c r="DK18" s="610"/>
      <c r="DL18" s="610"/>
      <c r="DM18" s="610"/>
      <c r="DN18" s="610"/>
      <c r="DO18" s="610"/>
      <c r="DP18" s="611"/>
      <c r="DQ18" s="618" t="s">
        <v>457</v>
      </c>
      <c r="DR18" s="610"/>
      <c r="DS18" s="610"/>
      <c r="DT18" s="610"/>
      <c r="DU18" s="610"/>
      <c r="DV18" s="610"/>
      <c r="DW18" s="610"/>
      <c r="DX18" s="610"/>
      <c r="DY18" s="610"/>
      <c r="DZ18" s="610"/>
      <c r="EA18" s="610"/>
      <c r="EB18" s="610"/>
      <c r="EC18" s="619"/>
    </row>
    <row r="19" spans="2:133" ht="11.25" customHeight="1" x14ac:dyDescent="0.15">
      <c r="B19" s="606" t="s">
        <v>482</v>
      </c>
      <c r="C19" s="607"/>
      <c r="D19" s="607"/>
      <c r="E19" s="607"/>
      <c r="F19" s="607"/>
      <c r="G19" s="607"/>
      <c r="H19" s="607"/>
      <c r="I19" s="607"/>
      <c r="J19" s="607"/>
      <c r="K19" s="607"/>
      <c r="L19" s="607"/>
      <c r="M19" s="607"/>
      <c r="N19" s="607"/>
      <c r="O19" s="607"/>
      <c r="P19" s="607"/>
      <c r="Q19" s="608"/>
      <c r="R19" s="609">
        <v>84385</v>
      </c>
      <c r="S19" s="610"/>
      <c r="T19" s="610"/>
      <c r="U19" s="610"/>
      <c r="V19" s="610"/>
      <c r="W19" s="610"/>
      <c r="X19" s="610"/>
      <c r="Y19" s="611"/>
      <c r="Z19" s="612">
        <v>0.4</v>
      </c>
      <c r="AA19" s="612"/>
      <c r="AB19" s="612"/>
      <c r="AC19" s="612"/>
      <c r="AD19" s="613">
        <v>84385</v>
      </c>
      <c r="AE19" s="613"/>
      <c r="AF19" s="613"/>
      <c r="AG19" s="613"/>
      <c r="AH19" s="613"/>
      <c r="AI19" s="613"/>
      <c r="AJ19" s="613"/>
      <c r="AK19" s="613"/>
      <c r="AL19" s="614">
        <v>0.6</v>
      </c>
      <c r="AM19" s="615"/>
      <c r="AN19" s="615"/>
      <c r="AO19" s="616"/>
      <c r="AP19" s="606" t="s">
        <v>233</v>
      </c>
      <c r="AQ19" s="607"/>
      <c r="AR19" s="607"/>
      <c r="AS19" s="607"/>
      <c r="AT19" s="607"/>
      <c r="AU19" s="607"/>
      <c r="AV19" s="607"/>
      <c r="AW19" s="607"/>
      <c r="AX19" s="607"/>
      <c r="AY19" s="607"/>
      <c r="AZ19" s="607"/>
      <c r="BA19" s="607"/>
      <c r="BB19" s="607"/>
      <c r="BC19" s="607"/>
      <c r="BD19" s="607"/>
      <c r="BE19" s="607"/>
      <c r="BF19" s="608"/>
      <c r="BG19" s="609">
        <v>822265</v>
      </c>
      <c r="BH19" s="610"/>
      <c r="BI19" s="610"/>
      <c r="BJ19" s="610"/>
      <c r="BK19" s="610"/>
      <c r="BL19" s="610"/>
      <c r="BM19" s="610"/>
      <c r="BN19" s="611"/>
      <c r="BO19" s="612">
        <v>7.1</v>
      </c>
      <c r="BP19" s="612"/>
      <c r="BQ19" s="612"/>
      <c r="BR19" s="612"/>
      <c r="BS19" s="613" t="s">
        <v>457</v>
      </c>
      <c r="BT19" s="613"/>
      <c r="BU19" s="613"/>
      <c r="BV19" s="613"/>
      <c r="BW19" s="613"/>
      <c r="BX19" s="613"/>
      <c r="BY19" s="613"/>
      <c r="BZ19" s="613"/>
      <c r="CA19" s="613"/>
      <c r="CB19" s="617"/>
      <c r="CD19" s="606" t="s">
        <v>483</v>
      </c>
      <c r="CE19" s="607"/>
      <c r="CF19" s="607"/>
      <c r="CG19" s="607"/>
      <c r="CH19" s="607"/>
      <c r="CI19" s="607"/>
      <c r="CJ19" s="607"/>
      <c r="CK19" s="607"/>
      <c r="CL19" s="607"/>
      <c r="CM19" s="607"/>
      <c r="CN19" s="607"/>
      <c r="CO19" s="607"/>
      <c r="CP19" s="607"/>
      <c r="CQ19" s="608"/>
      <c r="CR19" s="609" t="s">
        <v>457</v>
      </c>
      <c r="CS19" s="610"/>
      <c r="CT19" s="610"/>
      <c r="CU19" s="610"/>
      <c r="CV19" s="610"/>
      <c r="CW19" s="610"/>
      <c r="CX19" s="610"/>
      <c r="CY19" s="611"/>
      <c r="CZ19" s="612" t="s">
        <v>457</v>
      </c>
      <c r="DA19" s="612"/>
      <c r="DB19" s="612"/>
      <c r="DC19" s="612"/>
      <c r="DD19" s="618" t="s">
        <v>457</v>
      </c>
      <c r="DE19" s="610"/>
      <c r="DF19" s="610"/>
      <c r="DG19" s="610"/>
      <c r="DH19" s="610"/>
      <c r="DI19" s="610"/>
      <c r="DJ19" s="610"/>
      <c r="DK19" s="610"/>
      <c r="DL19" s="610"/>
      <c r="DM19" s="610"/>
      <c r="DN19" s="610"/>
      <c r="DO19" s="610"/>
      <c r="DP19" s="611"/>
      <c r="DQ19" s="618" t="s">
        <v>457</v>
      </c>
      <c r="DR19" s="610"/>
      <c r="DS19" s="610"/>
      <c r="DT19" s="610"/>
      <c r="DU19" s="610"/>
      <c r="DV19" s="610"/>
      <c r="DW19" s="610"/>
      <c r="DX19" s="610"/>
      <c r="DY19" s="610"/>
      <c r="DZ19" s="610"/>
      <c r="EA19" s="610"/>
      <c r="EB19" s="610"/>
      <c r="EC19" s="619"/>
    </row>
    <row r="20" spans="2:133" ht="11.25" customHeight="1" x14ac:dyDescent="0.15">
      <c r="B20" s="606" t="s">
        <v>484</v>
      </c>
      <c r="C20" s="607"/>
      <c r="D20" s="607"/>
      <c r="E20" s="607"/>
      <c r="F20" s="607"/>
      <c r="G20" s="607"/>
      <c r="H20" s="607"/>
      <c r="I20" s="607"/>
      <c r="J20" s="607"/>
      <c r="K20" s="607"/>
      <c r="L20" s="607"/>
      <c r="M20" s="607"/>
      <c r="N20" s="607"/>
      <c r="O20" s="607"/>
      <c r="P20" s="607"/>
      <c r="Q20" s="608"/>
      <c r="R20" s="609">
        <v>8294</v>
      </c>
      <c r="S20" s="610"/>
      <c r="T20" s="610"/>
      <c r="U20" s="610"/>
      <c r="V20" s="610"/>
      <c r="W20" s="610"/>
      <c r="X20" s="610"/>
      <c r="Y20" s="611"/>
      <c r="Z20" s="612">
        <v>0</v>
      </c>
      <c r="AA20" s="612"/>
      <c r="AB20" s="612"/>
      <c r="AC20" s="612"/>
      <c r="AD20" s="613">
        <v>8294</v>
      </c>
      <c r="AE20" s="613"/>
      <c r="AF20" s="613"/>
      <c r="AG20" s="613"/>
      <c r="AH20" s="613"/>
      <c r="AI20" s="613"/>
      <c r="AJ20" s="613"/>
      <c r="AK20" s="613"/>
      <c r="AL20" s="614">
        <v>0.1</v>
      </c>
      <c r="AM20" s="615"/>
      <c r="AN20" s="615"/>
      <c r="AO20" s="616"/>
      <c r="AP20" s="606" t="s">
        <v>485</v>
      </c>
      <c r="AQ20" s="607"/>
      <c r="AR20" s="607"/>
      <c r="AS20" s="607"/>
      <c r="AT20" s="607"/>
      <c r="AU20" s="607"/>
      <c r="AV20" s="607"/>
      <c r="AW20" s="607"/>
      <c r="AX20" s="607"/>
      <c r="AY20" s="607"/>
      <c r="AZ20" s="607"/>
      <c r="BA20" s="607"/>
      <c r="BB20" s="607"/>
      <c r="BC20" s="607"/>
      <c r="BD20" s="607"/>
      <c r="BE20" s="607"/>
      <c r="BF20" s="608"/>
      <c r="BG20" s="609">
        <v>822265</v>
      </c>
      <c r="BH20" s="610"/>
      <c r="BI20" s="610"/>
      <c r="BJ20" s="610"/>
      <c r="BK20" s="610"/>
      <c r="BL20" s="610"/>
      <c r="BM20" s="610"/>
      <c r="BN20" s="611"/>
      <c r="BO20" s="612">
        <v>7.1</v>
      </c>
      <c r="BP20" s="612"/>
      <c r="BQ20" s="612"/>
      <c r="BR20" s="612"/>
      <c r="BS20" s="613" t="s">
        <v>457</v>
      </c>
      <c r="BT20" s="613"/>
      <c r="BU20" s="613"/>
      <c r="BV20" s="613"/>
      <c r="BW20" s="613"/>
      <c r="BX20" s="613"/>
      <c r="BY20" s="613"/>
      <c r="BZ20" s="613"/>
      <c r="CA20" s="613"/>
      <c r="CB20" s="617"/>
      <c r="CD20" s="606" t="s">
        <v>178</v>
      </c>
      <c r="CE20" s="607"/>
      <c r="CF20" s="607"/>
      <c r="CG20" s="607"/>
      <c r="CH20" s="607"/>
      <c r="CI20" s="607"/>
      <c r="CJ20" s="607"/>
      <c r="CK20" s="607"/>
      <c r="CL20" s="607"/>
      <c r="CM20" s="607"/>
      <c r="CN20" s="607"/>
      <c r="CO20" s="607"/>
      <c r="CP20" s="607"/>
      <c r="CQ20" s="608"/>
      <c r="CR20" s="609">
        <v>22275527</v>
      </c>
      <c r="CS20" s="610"/>
      <c r="CT20" s="610"/>
      <c r="CU20" s="610"/>
      <c r="CV20" s="610"/>
      <c r="CW20" s="610"/>
      <c r="CX20" s="610"/>
      <c r="CY20" s="611"/>
      <c r="CZ20" s="612">
        <v>100</v>
      </c>
      <c r="DA20" s="612"/>
      <c r="DB20" s="612"/>
      <c r="DC20" s="612"/>
      <c r="DD20" s="618">
        <v>1386447</v>
      </c>
      <c r="DE20" s="610"/>
      <c r="DF20" s="610"/>
      <c r="DG20" s="610"/>
      <c r="DH20" s="610"/>
      <c r="DI20" s="610"/>
      <c r="DJ20" s="610"/>
      <c r="DK20" s="610"/>
      <c r="DL20" s="610"/>
      <c r="DM20" s="610"/>
      <c r="DN20" s="610"/>
      <c r="DO20" s="610"/>
      <c r="DP20" s="611"/>
      <c r="DQ20" s="618">
        <v>14222924</v>
      </c>
      <c r="DR20" s="610"/>
      <c r="DS20" s="610"/>
      <c r="DT20" s="610"/>
      <c r="DU20" s="610"/>
      <c r="DV20" s="610"/>
      <c r="DW20" s="610"/>
      <c r="DX20" s="610"/>
      <c r="DY20" s="610"/>
      <c r="DZ20" s="610"/>
      <c r="EA20" s="610"/>
      <c r="EB20" s="610"/>
      <c r="EC20" s="619"/>
    </row>
    <row r="21" spans="2:133" ht="11.25" customHeight="1" x14ac:dyDescent="0.15">
      <c r="B21" s="606" t="s">
        <v>486</v>
      </c>
      <c r="C21" s="607"/>
      <c r="D21" s="607"/>
      <c r="E21" s="607"/>
      <c r="F21" s="607"/>
      <c r="G21" s="607"/>
      <c r="H21" s="607"/>
      <c r="I21" s="607"/>
      <c r="J21" s="607"/>
      <c r="K21" s="607"/>
      <c r="L21" s="607"/>
      <c r="M21" s="607"/>
      <c r="N21" s="607"/>
      <c r="O21" s="607"/>
      <c r="P21" s="607"/>
      <c r="Q21" s="608"/>
      <c r="R21" s="609">
        <v>1646</v>
      </c>
      <c r="S21" s="610"/>
      <c r="T21" s="610"/>
      <c r="U21" s="610"/>
      <c r="V21" s="610"/>
      <c r="W21" s="610"/>
      <c r="X21" s="610"/>
      <c r="Y21" s="611"/>
      <c r="Z21" s="612">
        <v>0</v>
      </c>
      <c r="AA21" s="612"/>
      <c r="AB21" s="612"/>
      <c r="AC21" s="612"/>
      <c r="AD21" s="613">
        <v>1646</v>
      </c>
      <c r="AE21" s="613"/>
      <c r="AF21" s="613"/>
      <c r="AG21" s="613"/>
      <c r="AH21" s="613"/>
      <c r="AI21" s="613"/>
      <c r="AJ21" s="613"/>
      <c r="AK21" s="613"/>
      <c r="AL21" s="614">
        <v>0</v>
      </c>
      <c r="AM21" s="615"/>
      <c r="AN21" s="615"/>
      <c r="AO21" s="616"/>
      <c r="AP21" s="606" t="s">
        <v>487</v>
      </c>
      <c r="AQ21" s="622"/>
      <c r="AR21" s="622"/>
      <c r="AS21" s="622"/>
      <c r="AT21" s="622"/>
      <c r="AU21" s="622"/>
      <c r="AV21" s="622"/>
      <c r="AW21" s="622"/>
      <c r="AX21" s="622"/>
      <c r="AY21" s="622"/>
      <c r="AZ21" s="622"/>
      <c r="BA21" s="622"/>
      <c r="BB21" s="622"/>
      <c r="BC21" s="622"/>
      <c r="BD21" s="622"/>
      <c r="BE21" s="622"/>
      <c r="BF21" s="623"/>
      <c r="BG21" s="609" t="s">
        <v>457</v>
      </c>
      <c r="BH21" s="610"/>
      <c r="BI21" s="610"/>
      <c r="BJ21" s="610"/>
      <c r="BK21" s="610"/>
      <c r="BL21" s="610"/>
      <c r="BM21" s="610"/>
      <c r="BN21" s="611"/>
      <c r="BO21" s="612" t="s">
        <v>457</v>
      </c>
      <c r="BP21" s="612"/>
      <c r="BQ21" s="612"/>
      <c r="BR21" s="612"/>
      <c r="BS21" s="613" t="s">
        <v>457</v>
      </c>
      <c r="BT21" s="613"/>
      <c r="BU21" s="613"/>
      <c r="BV21" s="613"/>
      <c r="BW21" s="613"/>
      <c r="BX21" s="613"/>
      <c r="BY21" s="613"/>
      <c r="BZ21" s="613"/>
      <c r="CA21" s="613"/>
      <c r="CB21" s="617"/>
      <c r="CD21" s="627"/>
      <c r="CE21" s="628"/>
      <c r="CF21" s="628"/>
      <c r="CG21" s="628"/>
      <c r="CH21" s="628"/>
      <c r="CI21" s="628"/>
      <c r="CJ21" s="628"/>
      <c r="CK21" s="628"/>
      <c r="CL21" s="628"/>
      <c r="CM21" s="628"/>
      <c r="CN21" s="628"/>
      <c r="CO21" s="628"/>
      <c r="CP21" s="628"/>
      <c r="CQ21" s="629"/>
      <c r="CR21" s="630"/>
      <c r="CS21" s="625"/>
      <c r="CT21" s="625"/>
      <c r="CU21" s="625"/>
      <c r="CV21" s="625"/>
      <c r="CW21" s="625"/>
      <c r="CX21" s="625"/>
      <c r="CY21" s="631"/>
      <c r="CZ21" s="632"/>
      <c r="DA21" s="632"/>
      <c r="DB21" s="632"/>
      <c r="DC21" s="632"/>
      <c r="DD21" s="624"/>
      <c r="DE21" s="625"/>
      <c r="DF21" s="625"/>
      <c r="DG21" s="625"/>
      <c r="DH21" s="625"/>
      <c r="DI21" s="625"/>
      <c r="DJ21" s="625"/>
      <c r="DK21" s="625"/>
      <c r="DL21" s="625"/>
      <c r="DM21" s="625"/>
      <c r="DN21" s="625"/>
      <c r="DO21" s="625"/>
      <c r="DP21" s="631"/>
      <c r="DQ21" s="624"/>
      <c r="DR21" s="625"/>
      <c r="DS21" s="625"/>
      <c r="DT21" s="625"/>
      <c r="DU21" s="625"/>
      <c r="DV21" s="625"/>
      <c r="DW21" s="625"/>
      <c r="DX21" s="625"/>
      <c r="DY21" s="625"/>
      <c r="DZ21" s="625"/>
      <c r="EA21" s="625"/>
      <c r="EB21" s="625"/>
      <c r="EC21" s="626"/>
    </row>
    <row r="22" spans="2:133" ht="11.25" customHeight="1" x14ac:dyDescent="0.15">
      <c r="B22" s="640" t="s">
        <v>488</v>
      </c>
      <c r="C22" s="641"/>
      <c r="D22" s="641"/>
      <c r="E22" s="641"/>
      <c r="F22" s="641"/>
      <c r="G22" s="641"/>
      <c r="H22" s="641"/>
      <c r="I22" s="641"/>
      <c r="J22" s="641"/>
      <c r="K22" s="641"/>
      <c r="L22" s="641"/>
      <c r="M22" s="641"/>
      <c r="N22" s="641"/>
      <c r="O22" s="641"/>
      <c r="P22" s="641"/>
      <c r="Q22" s="642"/>
      <c r="R22" s="609">
        <v>82267</v>
      </c>
      <c r="S22" s="610"/>
      <c r="T22" s="610"/>
      <c r="U22" s="610"/>
      <c r="V22" s="610"/>
      <c r="W22" s="610"/>
      <c r="X22" s="610"/>
      <c r="Y22" s="611"/>
      <c r="Z22" s="612">
        <v>0.3</v>
      </c>
      <c r="AA22" s="612"/>
      <c r="AB22" s="612"/>
      <c r="AC22" s="612"/>
      <c r="AD22" s="613">
        <v>74460</v>
      </c>
      <c r="AE22" s="613"/>
      <c r="AF22" s="613"/>
      <c r="AG22" s="613"/>
      <c r="AH22" s="613"/>
      <c r="AI22" s="613"/>
      <c r="AJ22" s="613"/>
      <c r="AK22" s="613"/>
      <c r="AL22" s="614">
        <v>0.60000002384185791</v>
      </c>
      <c r="AM22" s="615"/>
      <c r="AN22" s="615"/>
      <c r="AO22" s="616"/>
      <c r="AP22" s="606" t="s">
        <v>489</v>
      </c>
      <c r="AQ22" s="622"/>
      <c r="AR22" s="622"/>
      <c r="AS22" s="622"/>
      <c r="AT22" s="622"/>
      <c r="AU22" s="622"/>
      <c r="AV22" s="622"/>
      <c r="AW22" s="622"/>
      <c r="AX22" s="622"/>
      <c r="AY22" s="622"/>
      <c r="AZ22" s="622"/>
      <c r="BA22" s="622"/>
      <c r="BB22" s="622"/>
      <c r="BC22" s="622"/>
      <c r="BD22" s="622"/>
      <c r="BE22" s="622"/>
      <c r="BF22" s="623"/>
      <c r="BG22" s="609" t="s">
        <v>457</v>
      </c>
      <c r="BH22" s="610"/>
      <c r="BI22" s="610"/>
      <c r="BJ22" s="610"/>
      <c r="BK22" s="610"/>
      <c r="BL22" s="610"/>
      <c r="BM22" s="610"/>
      <c r="BN22" s="611"/>
      <c r="BO22" s="612" t="s">
        <v>457</v>
      </c>
      <c r="BP22" s="612"/>
      <c r="BQ22" s="612"/>
      <c r="BR22" s="612"/>
      <c r="BS22" s="613" t="s">
        <v>457</v>
      </c>
      <c r="BT22" s="613"/>
      <c r="BU22" s="613"/>
      <c r="BV22" s="613"/>
      <c r="BW22" s="613"/>
      <c r="BX22" s="613"/>
      <c r="BY22" s="613"/>
      <c r="BZ22" s="613"/>
      <c r="CA22" s="613"/>
      <c r="CB22" s="617"/>
      <c r="CD22" s="591" t="s">
        <v>490</v>
      </c>
      <c r="CE22" s="592"/>
      <c r="CF22" s="592"/>
      <c r="CG22" s="592"/>
      <c r="CH22" s="592"/>
      <c r="CI22" s="592"/>
      <c r="CJ22" s="592"/>
      <c r="CK22" s="592"/>
      <c r="CL22" s="592"/>
      <c r="CM22" s="592"/>
      <c r="CN22" s="592"/>
      <c r="CO22" s="592"/>
      <c r="CP22" s="592"/>
      <c r="CQ22" s="592"/>
      <c r="CR22" s="592"/>
      <c r="CS22" s="592"/>
      <c r="CT22" s="592"/>
      <c r="CU22" s="592"/>
      <c r="CV22" s="592"/>
      <c r="CW22" s="592"/>
      <c r="CX22" s="592"/>
      <c r="CY22" s="592"/>
      <c r="CZ22" s="592"/>
      <c r="DA22" s="592"/>
      <c r="DB22" s="592"/>
      <c r="DC22" s="592"/>
      <c r="DD22" s="592"/>
      <c r="DE22" s="592"/>
      <c r="DF22" s="592"/>
      <c r="DG22" s="592"/>
      <c r="DH22" s="592"/>
      <c r="DI22" s="592"/>
      <c r="DJ22" s="592"/>
      <c r="DK22" s="592"/>
      <c r="DL22" s="592"/>
      <c r="DM22" s="592"/>
      <c r="DN22" s="592"/>
      <c r="DO22" s="592"/>
      <c r="DP22" s="592"/>
      <c r="DQ22" s="592"/>
      <c r="DR22" s="592"/>
      <c r="DS22" s="592"/>
      <c r="DT22" s="592"/>
      <c r="DU22" s="592"/>
      <c r="DV22" s="592"/>
      <c r="DW22" s="592"/>
      <c r="DX22" s="592"/>
      <c r="DY22" s="592"/>
      <c r="DZ22" s="592"/>
      <c r="EA22" s="592"/>
      <c r="EB22" s="592"/>
      <c r="EC22" s="593"/>
    </row>
    <row r="23" spans="2:133" ht="11.25" customHeight="1" x14ac:dyDescent="0.15">
      <c r="B23" s="606" t="s">
        <v>291</v>
      </c>
      <c r="C23" s="607"/>
      <c r="D23" s="607"/>
      <c r="E23" s="607"/>
      <c r="F23" s="607"/>
      <c r="G23" s="607"/>
      <c r="H23" s="607"/>
      <c r="I23" s="607"/>
      <c r="J23" s="607"/>
      <c r="K23" s="607"/>
      <c r="L23" s="607"/>
      <c r="M23" s="607"/>
      <c r="N23" s="607"/>
      <c r="O23" s="607"/>
      <c r="P23" s="607"/>
      <c r="Q23" s="608"/>
      <c r="R23" s="609">
        <v>195527</v>
      </c>
      <c r="S23" s="610"/>
      <c r="T23" s="610"/>
      <c r="U23" s="610"/>
      <c r="V23" s="610"/>
      <c r="W23" s="610"/>
      <c r="X23" s="610"/>
      <c r="Y23" s="611"/>
      <c r="Z23" s="612">
        <v>0.8</v>
      </c>
      <c r="AA23" s="612"/>
      <c r="AB23" s="612"/>
      <c r="AC23" s="612"/>
      <c r="AD23" s="613">
        <v>105073</v>
      </c>
      <c r="AE23" s="613"/>
      <c r="AF23" s="613"/>
      <c r="AG23" s="613"/>
      <c r="AH23" s="613"/>
      <c r="AI23" s="613"/>
      <c r="AJ23" s="613"/>
      <c r="AK23" s="613"/>
      <c r="AL23" s="614">
        <v>0.8</v>
      </c>
      <c r="AM23" s="615"/>
      <c r="AN23" s="615"/>
      <c r="AO23" s="616"/>
      <c r="AP23" s="606" t="s">
        <v>491</v>
      </c>
      <c r="AQ23" s="622"/>
      <c r="AR23" s="622"/>
      <c r="AS23" s="622"/>
      <c r="AT23" s="622"/>
      <c r="AU23" s="622"/>
      <c r="AV23" s="622"/>
      <c r="AW23" s="622"/>
      <c r="AX23" s="622"/>
      <c r="AY23" s="622"/>
      <c r="AZ23" s="622"/>
      <c r="BA23" s="622"/>
      <c r="BB23" s="622"/>
      <c r="BC23" s="622"/>
      <c r="BD23" s="622"/>
      <c r="BE23" s="622"/>
      <c r="BF23" s="623"/>
      <c r="BG23" s="609">
        <v>822265</v>
      </c>
      <c r="BH23" s="610"/>
      <c r="BI23" s="610"/>
      <c r="BJ23" s="610"/>
      <c r="BK23" s="610"/>
      <c r="BL23" s="610"/>
      <c r="BM23" s="610"/>
      <c r="BN23" s="611"/>
      <c r="BO23" s="612">
        <v>7.1</v>
      </c>
      <c r="BP23" s="612"/>
      <c r="BQ23" s="612"/>
      <c r="BR23" s="612"/>
      <c r="BS23" s="613" t="s">
        <v>457</v>
      </c>
      <c r="BT23" s="613"/>
      <c r="BU23" s="613"/>
      <c r="BV23" s="613"/>
      <c r="BW23" s="613"/>
      <c r="BX23" s="613"/>
      <c r="BY23" s="613"/>
      <c r="BZ23" s="613"/>
      <c r="CA23" s="613"/>
      <c r="CB23" s="617"/>
      <c r="CD23" s="591" t="s">
        <v>278</v>
      </c>
      <c r="CE23" s="592"/>
      <c r="CF23" s="592"/>
      <c r="CG23" s="592"/>
      <c r="CH23" s="592"/>
      <c r="CI23" s="592"/>
      <c r="CJ23" s="592"/>
      <c r="CK23" s="592"/>
      <c r="CL23" s="592"/>
      <c r="CM23" s="592"/>
      <c r="CN23" s="592"/>
      <c r="CO23" s="592"/>
      <c r="CP23" s="592"/>
      <c r="CQ23" s="593"/>
      <c r="CR23" s="591" t="s">
        <v>262</v>
      </c>
      <c r="CS23" s="592"/>
      <c r="CT23" s="592"/>
      <c r="CU23" s="592"/>
      <c r="CV23" s="592"/>
      <c r="CW23" s="592"/>
      <c r="CX23" s="592"/>
      <c r="CY23" s="593"/>
      <c r="CZ23" s="591" t="s">
        <v>492</v>
      </c>
      <c r="DA23" s="592"/>
      <c r="DB23" s="592"/>
      <c r="DC23" s="593"/>
      <c r="DD23" s="591" t="s">
        <v>493</v>
      </c>
      <c r="DE23" s="592"/>
      <c r="DF23" s="592"/>
      <c r="DG23" s="592"/>
      <c r="DH23" s="592"/>
      <c r="DI23" s="592"/>
      <c r="DJ23" s="592"/>
      <c r="DK23" s="593"/>
      <c r="DL23" s="633" t="s">
        <v>307</v>
      </c>
      <c r="DM23" s="634"/>
      <c r="DN23" s="634"/>
      <c r="DO23" s="634"/>
      <c r="DP23" s="634"/>
      <c r="DQ23" s="634"/>
      <c r="DR23" s="634"/>
      <c r="DS23" s="634"/>
      <c r="DT23" s="634"/>
      <c r="DU23" s="634"/>
      <c r="DV23" s="635"/>
      <c r="DW23" s="591" t="s">
        <v>494</v>
      </c>
      <c r="DX23" s="592"/>
      <c r="DY23" s="592"/>
      <c r="DZ23" s="592"/>
      <c r="EA23" s="592"/>
      <c r="EB23" s="592"/>
      <c r="EC23" s="593"/>
    </row>
    <row r="24" spans="2:133" ht="11.25" customHeight="1" x14ac:dyDescent="0.15">
      <c r="B24" s="606" t="s">
        <v>495</v>
      </c>
      <c r="C24" s="607"/>
      <c r="D24" s="607"/>
      <c r="E24" s="607"/>
      <c r="F24" s="607"/>
      <c r="G24" s="607"/>
      <c r="H24" s="607"/>
      <c r="I24" s="607"/>
      <c r="J24" s="607"/>
      <c r="K24" s="607"/>
      <c r="L24" s="607"/>
      <c r="M24" s="607"/>
      <c r="N24" s="607"/>
      <c r="O24" s="607"/>
      <c r="P24" s="607"/>
      <c r="Q24" s="608"/>
      <c r="R24" s="609">
        <v>105073</v>
      </c>
      <c r="S24" s="610"/>
      <c r="T24" s="610"/>
      <c r="U24" s="610"/>
      <c r="V24" s="610"/>
      <c r="W24" s="610"/>
      <c r="X24" s="610"/>
      <c r="Y24" s="611"/>
      <c r="Z24" s="612">
        <v>0.4</v>
      </c>
      <c r="AA24" s="612"/>
      <c r="AB24" s="612"/>
      <c r="AC24" s="612"/>
      <c r="AD24" s="613">
        <v>105073</v>
      </c>
      <c r="AE24" s="613"/>
      <c r="AF24" s="613"/>
      <c r="AG24" s="613"/>
      <c r="AH24" s="613"/>
      <c r="AI24" s="613"/>
      <c r="AJ24" s="613"/>
      <c r="AK24" s="613"/>
      <c r="AL24" s="614">
        <v>0.8</v>
      </c>
      <c r="AM24" s="615"/>
      <c r="AN24" s="615"/>
      <c r="AO24" s="616"/>
      <c r="AP24" s="606" t="s">
        <v>496</v>
      </c>
      <c r="AQ24" s="622"/>
      <c r="AR24" s="622"/>
      <c r="AS24" s="622"/>
      <c r="AT24" s="622"/>
      <c r="AU24" s="622"/>
      <c r="AV24" s="622"/>
      <c r="AW24" s="622"/>
      <c r="AX24" s="622"/>
      <c r="AY24" s="622"/>
      <c r="AZ24" s="622"/>
      <c r="BA24" s="622"/>
      <c r="BB24" s="622"/>
      <c r="BC24" s="622"/>
      <c r="BD24" s="622"/>
      <c r="BE24" s="622"/>
      <c r="BF24" s="623"/>
      <c r="BG24" s="609" t="s">
        <v>457</v>
      </c>
      <c r="BH24" s="610"/>
      <c r="BI24" s="610"/>
      <c r="BJ24" s="610"/>
      <c r="BK24" s="610"/>
      <c r="BL24" s="610"/>
      <c r="BM24" s="610"/>
      <c r="BN24" s="611"/>
      <c r="BO24" s="612" t="s">
        <v>457</v>
      </c>
      <c r="BP24" s="612"/>
      <c r="BQ24" s="612"/>
      <c r="BR24" s="612"/>
      <c r="BS24" s="613" t="s">
        <v>457</v>
      </c>
      <c r="BT24" s="613"/>
      <c r="BU24" s="613"/>
      <c r="BV24" s="613"/>
      <c r="BW24" s="613"/>
      <c r="BX24" s="613"/>
      <c r="BY24" s="613"/>
      <c r="BZ24" s="613"/>
      <c r="CA24" s="613"/>
      <c r="CB24" s="617"/>
      <c r="CD24" s="595" t="s">
        <v>497</v>
      </c>
      <c r="CE24" s="596"/>
      <c r="CF24" s="596"/>
      <c r="CG24" s="596"/>
      <c r="CH24" s="596"/>
      <c r="CI24" s="596"/>
      <c r="CJ24" s="596"/>
      <c r="CK24" s="596"/>
      <c r="CL24" s="596"/>
      <c r="CM24" s="596"/>
      <c r="CN24" s="596"/>
      <c r="CO24" s="596"/>
      <c r="CP24" s="596"/>
      <c r="CQ24" s="597"/>
      <c r="CR24" s="598">
        <v>11391616</v>
      </c>
      <c r="CS24" s="599"/>
      <c r="CT24" s="599"/>
      <c r="CU24" s="599"/>
      <c r="CV24" s="599"/>
      <c r="CW24" s="599"/>
      <c r="CX24" s="599"/>
      <c r="CY24" s="600"/>
      <c r="CZ24" s="603">
        <v>51.1</v>
      </c>
      <c r="DA24" s="604"/>
      <c r="DB24" s="604"/>
      <c r="DC24" s="620"/>
      <c r="DD24" s="643">
        <v>6658704</v>
      </c>
      <c r="DE24" s="599"/>
      <c r="DF24" s="599"/>
      <c r="DG24" s="599"/>
      <c r="DH24" s="599"/>
      <c r="DI24" s="599"/>
      <c r="DJ24" s="599"/>
      <c r="DK24" s="600"/>
      <c r="DL24" s="643">
        <v>6576022</v>
      </c>
      <c r="DM24" s="599"/>
      <c r="DN24" s="599"/>
      <c r="DO24" s="599"/>
      <c r="DP24" s="599"/>
      <c r="DQ24" s="599"/>
      <c r="DR24" s="599"/>
      <c r="DS24" s="599"/>
      <c r="DT24" s="599"/>
      <c r="DU24" s="599"/>
      <c r="DV24" s="600"/>
      <c r="DW24" s="603">
        <v>50.4</v>
      </c>
      <c r="DX24" s="604"/>
      <c r="DY24" s="604"/>
      <c r="DZ24" s="604"/>
      <c r="EA24" s="604"/>
      <c r="EB24" s="604"/>
      <c r="EC24" s="605"/>
    </row>
    <row r="25" spans="2:133" ht="11.25" customHeight="1" x14ac:dyDescent="0.15">
      <c r="B25" s="606" t="s">
        <v>498</v>
      </c>
      <c r="C25" s="607"/>
      <c r="D25" s="607"/>
      <c r="E25" s="607"/>
      <c r="F25" s="607"/>
      <c r="G25" s="607"/>
      <c r="H25" s="607"/>
      <c r="I25" s="607"/>
      <c r="J25" s="607"/>
      <c r="K25" s="607"/>
      <c r="L25" s="607"/>
      <c r="M25" s="607"/>
      <c r="N25" s="607"/>
      <c r="O25" s="607"/>
      <c r="P25" s="607"/>
      <c r="Q25" s="608"/>
      <c r="R25" s="609">
        <v>90454</v>
      </c>
      <c r="S25" s="610"/>
      <c r="T25" s="610"/>
      <c r="U25" s="610"/>
      <c r="V25" s="610"/>
      <c r="W25" s="610"/>
      <c r="X25" s="610"/>
      <c r="Y25" s="611"/>
      <c r="Z25" s="612">
        <v>0.4</v>
      </c>
      <c r="AA25" s="612"/>
      <c r="AB25" s="612"/>
      <c r="AC25" s="612"/>
      <c r="AD25" s="613" t="s">
        <v>457</v>
      </c>
      <c r="AE25" s="613"/>
      <c r="AF25" s="613"/>
      <c r="AG25" s="613"/>
      <c r="AH25" s="613"/>
      <c r="AI25" s="613"/>
      <c r="AJ25" s="613"/>
      <c r="AK25" s="613"/>
      <c r="AL25" s="614" t="s">
        <v>457</v>
      </c>
      <c r="AM25" s="615"/>
      <c r="AN25" s="615"/>
      <c r="AO25" s="616"/>
      <c r="AP25" s="606" t="s">
        <v>499</v>
      </c>
      <c r="AQ25" s="622"/>
      <c r="AR25" s="622"/>
      <c r="AS25" s="622"/>
      <c r="AT25" s="622"/>
      <c r="AU25" s="622"/>
      <c r="AV25" s="622"/>
      <c r="AW25" s="622"/>
      <c r="AX25" s="622"/>
      <c r="AY25" s="622"/>
      <c r="AZ25" s="622"/>
      <c r="BA25" s="622"/>
      <c r="BB25" s="622"/>
      <c r="BC25" s="622"/>
      <c r="BD25" s="622"/>
      <c r="BE25" s="622"/>
      <c r="BF25" s="623"/>
      <c r="BG25" s="609" t="s">
        <v>457</v>
      </c>
      <c r="BH25" s="610"/>
      <c r="BI25" s="610"/>
      <c r="BJ25" s="610"/>
      <c r="BK25" s="610"/>
      <c r="BL25" s="610"/>
      <c r="BM25" s="610"/>
      <c r="BN25" s="611"/>
      <c r="BO25" s="612" t="s">
        <v>457</v>
      </c>
      <c r="BP25" s="612"/>
      <c r="BQ25" s="612"/>
      <c r="BR25" s="612"/>
      <c r="BS25" s="613" t="s">
        <v>457</v>
      </c>
      <c r="BT25" s="613"/>
      <c r="BU25" s="613"/>
      <c r="BV25" s="613"/>
      <c r="BW25" s="613"/>
      <c r="BX25" s="613"/>
      <c r="BY25" s="613"/>
      <c r="BZ25" s="613"/>
      <c r="CA25" s="613"/>
      <c r="CB25" s="617"/>
      <c r="CD25" s="606" t="s">
        <v>500</v>
      </c>
      <c r="CE25" s="607"/>
      <c r="CF25" s="607"/>
      <c r="CG25" s="607"/>
      <c r="CH25" s="607"/>
      <c r="CI25" s="607"/>
      <c r="CJ25" s="607"/>
      <c r="CK25" s="607"/>
      <c r="CL25" s="607"/>
      <c r="CM25" s="607"/>
      <c r="CN25" s="607"/>
      <c r="CO25" s="607"/>
      <c r="CP25" s="607"/>
      <c r="CQ25" s="608"/>
      <c r="CR25" s="609">
        <v>4388400</v>
      </c>
      <c r="CS25" s="636"/>
      <c r="CT25" s="636"/>
      <c r="CU25" s="636"/>
      <c r="CV25" s="636"/>
      <c r="CW25" s="636"/>
      <c r="CX25" s="636"/>
      <c r="CY25" s="637"/>
      <c r="CZ25" s="614">
        <v>19.7</v>
      </c>
      <c r="DA25" s="638"/>
      <c r="DB25" s="638"/>
      <c r="DC25" s="644"/>
      <c r="DD25" s="618">
        <v>4013561</v>
      </c>
      <c r="DE25" s="636"/>
      <c r="DF25" s="636"/>
      <c r="DG25" s="636"/>
      <c r="DH25" s="636"/>
      <c r="DI25" s="636"/>
      <c r="DJ25" s="636"/>
      <c r="DK25" s="637"/>
      <c r="DL25" s="618">
        <v>3980078</v>
      </c>
      <c r="DM25" s="636"/>
      <c r="DN25" s="636"/>
      <c r="DO25" s="636"/>
      <c r="DP25" s="636"/>
      <c r="DQ25" s="636"/>
      <c r="DR25" s="636"/>
      <c r="DS25" s="636"/>
      <c r="DT25" s="636"/>
      <c r="DU25" s="636"/>
      <c r="DV25" s="637"/>
      <c r="DW25" s="614">
        <v>30.5</v>
      </c>
      <c r="DX25" s="638"/>
      <c r="DY25" s="638"/>
      <c r="DZ25" s="638"/>
      <c r="EA25" s="638"/>
      <c r="EB25" s="638"/>
      <c r="EC25" s="639"/>
    </row>
    <row r="26" spans="2:133" ht="11.25" customHeight="1" x14ac:dyDescent="0.15">
      <c r="B26" s="606" t="s">
        <v>501</v>
      </c>
      <c r="C26" s="607"/>
      <c r="D26" s="607"/>
      <c r="E26" s="607"/>
      <c r="F26" s="607"/>
      <c r="G26" s="607"/>
      <c r="H26" s="607"/>
      <c r="I26" s="607"/>
      <c r="J26" s="607"/>
      <c r="K26" s="607"/>
      <c r="L26" s="607"/>
      <c r="M26" s="607"/>
      <c r="N26" s="607"/>
      <c r="O26" s="607"/>
      <c r="P26" s="607"/>
      <c r="Q26" s="608"/>
      <c r="R26" s="609" t="s">
        <v>457</v>
      </c>
      <c r="S26" s="610"/>
      <c r="T26" s="610"/>
      <c r="U26" s="610"/>
      <c r="V26" s="610"/>
      <c r="W26" s="610"/>
      <c r="X26" s="610"/>
      <c r="Y26" s="611"/>
      <c r="Z26" s="612" t="s">
        <v>457</v>
      </c>
      <c r="AA26" s="612"/>
      <c r="AB26" s="612"/>
      <c r="AC26" s="612"/>
      <c r="AD26" s="613" t="s">
        <v>457</v>
      </c>
      <c r="AE26" s="613"/>
      <c r="AF26" s="613"/>
      <c r="AG26" s="613"/>
      <c r="AH26" s="613"/>
      <c r="AI26" s="613"/>
      <c r="AJ26" s="613"/>
      <c r="AK26" s="613"/>
      <c r="AL26" s="614" t="s">
        <v>457</v>
      </c>
      <c r="AM26" s="615"/>
      <c r="AN26" s="615"/>
      <c r="AO26" s="616"/>
      <c r="AP26" s="606" t="s">
        <v>153</v>
      </c>
      <c r="AQ26" s="622"/>
      <c r="AR26" s="622"/>
      <c r="AS26" s="622"/>
      <c r="AT26" s="622"/>
      <c r="AU26" s="622"/>
      <c r="AV26" s="622"/>
      <c r="AW26" s="622"/>
      <c r="AX26" s="622"/>
      <c r="AY26" s="622"/>
      <c r="AZ26" s="622"/>
      <c r="BA26" s="622"/>
      <c r="BB26" s="622"/>
      <c r="BC26" s="622"/>
      <c r="BD26" s="622"/>
      <c r="BE26" s="622"/>
      <c r="BF26" s="623"/>
      <c r="BG26" s="609" t="s">
        <v>457</v>
      </c>
      <c r="BH26" s="610"/>
      <c r="BI26" s="610"/>
      <c r="BJ26" s="610"/>
      <c r="BK26" s="610"/>
      <c r="BL26" s="610"/>
      <c r="BM26" s="610"/>
      <c r="BN26" s="611"/>
      <c r="BO26" s="612" t="s">
        <v>457</v>
      </c>
      <c r="BP26" s="612"/>
      <c r="BQ26" s="612"/>
      <c r="BR26" s="612"/>
      <c r="BS26" s="613" t="s">
        <v>457</v>
      </c>
      <c r="BT26" s="613"/>
      <c r="BU26" s="613"/>
      <c r="BV26" s="613"/>
      <c r="BW26" s="613"/>
      <c r="BX26" s="613"/>
      <c r="BY26" s="613"/>
      <c r="BZ26" s="613"/>
      <c r="CA26" s="613"/>
      <c r="CB26" s="617"/>
      <c r="CD26" s="606" t="s">
        <v>502</v>
      </c>
      <c r="CE26" s="607"/>
      <c r="CF26" s="607"/>
      <c r="CG26" s="607"/>
      <c r="CH26" s="607"/>
      <c r="CI26" s="607"/>
      <c r="CJ26" s="607"/>
      <c r="CK26" s="607"/>
      <c r="CL26" s="607"/>
      <c r="CM26" s="607"/>
      <c r="CN26" s="607"/>
      <c r="CO26" s="607"/>
      <c r="CP26" s="607"/>
      <c r="CQ26" s="608"/>
      <c r="CR26" s="609">
        <v>2389811</v>
      </c>
      <c r="CS26" s="610"/>
      <c r="CT26" s="610"/>
      <c r="CU26" s="610"/>
      <c r="CV26" s="610"/>
      <c r="CW26" s="610"/>
      <c r="CX26" s="610"/>
      <c r="CY26" s="611"/>
      <c r="CZ26" s="614">
        <v>10.7</v>
      </c>
      <c r="DA26" s="638"/>
      <c r="DB26" s="638"/>
      <c r="DC26" s="644"/>
      <c r="DD26" s="618">
        <v>2143310</v>
      </c>
      <c r="DE26" s="610"/>
      <c r="DF26" s="610"/>
      <c r="DG26" s="610"/>
      <c r="DH26" s="610"/>
      <c r="DI26" s="610"/>
      <c r="DJ26" s="610"/>
      <c r="DK26" s="611"/>
      <c r="DL26" s="618" t="s">
        <v>457</v>
      </c>
      <c r="DM26" s="610"/>
      <c r="DN26" s="610"/>
      <c r="DO26" s="610"/>
      <c r="DP26" s="610"/>
      <c r="DQ26" s="610"/>
      <c r="DR26" s="610"/>
      <c r="DS26" s="610"/>
      <c r="DT26" s="610"/>
      <c r="DU26" s="610"/>
      <c r="DV26" s="611"/>
      <c r="DW26" s="614" t="s">
        <v>457</v>
      </c>
      <c r="DX26" s="638"/>
      <c r="DY26" s="638"/>
      <c r="DZ26" s="638"/>
      <c r="EA26" s="638"/>
      <c r="EB26" s="638"/>
      <c r="EC26" s="639"/>
    </row>
    <row r="27" spans="2:133" ht="11.25" customHeight="1" x14ac:dyDescent="0.15">
      <c r="B27" s="606" t="s">
        <v>503</v>
      </c>
      <c r="C27" s="607"/>
      <c r="D27" s="607"/>
      <c r="E27" s="607"/>
      <c r="F27" s="607"/>
      <c r="G27" s="607"/>
      <c r="H27" s="607"/>
      <c r="I27" s="607"/>
      <c r="J27" s="607"/>
      <c r="K27" s="607"/>
      <c r="L27" s="607"/>
      <c r="M27" s="607"/>
      <c r="N27" s="607"/>
      <c r="O27" s="607"/>
      <c r="P27" s="607"/>
      <c r="Q27" s="608"/>
      <c r="R27" s="609">
        <v>13877287</v>
      </c>
      <c r="S27" s="610"/>
      <c r="T27" s="610"/>
      <c r="U27" s="610"/>
      <c r="V27" s="610"/>
      <c r="W27" s="610"/>
      <c r="X27" s="610"/>
      <c r="Y27" s="611"/>
      <c r="Z27" s="612">
        <v>58.8</v>
      </c>
      <c r="AA27" s="612"/>
      <c r="AB27" s="612"/>
      <c r="AC27" s="612"/>
      <c r="AD27" s="613">
        <v>12956761</v>
      </c>
      <c r="AE27" s="613"/>
      <c r="AF27" s="613"/>
      <c r="AG27" s="613"/>
      <c r="AH27" s="613"/>
      <c r="AI27" s="613"/>
      <c r="AJ27" s="613"/>
      <c r="AK27" s="613"/>
      <c r="AL27" s="614">
        <v>99.400001525878906</v>
      </c>
      <c r="AM27" s="615"/>
      <c r="AN27" s="615"/>
      <c r="AO27" s="616"/>
      <c r="AP27" s="606" t="s">
        <v>309</v>
      </c>
      <c r="AQ27" s="607"/>
      <c r="AR27" s="607"/>
      <c r="AS27" s="607"/>
      <c r="AT27" s="607"/>
      <c r="AU27" s="607"/>
      <c r="AV27" s="607"/>
      <c r="AW27" s="607"/>
      <c r="AX27" s="607"/>
      <c r="AY27" s="607"/>
      <c r="AZ27" s="607"/>
      <c r="BA27" s="607"/>
      <c r="BB27" s="607"/>
      <c r="BC27" s="607"/>
      <c r="BD27" s="607"/>
      <c r="BE27" s="607"/>
      <c r="BF27" s="608"/>
      <c r="BG27" s="609">
        <v>11652048</v>
      </c>
      <c r="BH27" s="610"/>
      <c r="BI27" s="610"/>
      <c r="BJ27" s="610"/>
      <c r="BK27" s="610"/>
      <c r="BL27" s="610"/>
      <c r="BM27" s="610"/>
      <c r="BN27" s="611"/>
      <c r="BO27" s="612">
        <v>100</v>
      </c>
      <c r="BP27" s="612"/>
      <c r="BQ27" s="612"/>
      <c r="BR27" s="612"/>
      <c r="BS27" s="613" t="s">
        <v>457</v>
      </c>
      <c r="BT27" s="613"/>
      <c r="BU27" s="613"/>
      <c r="BV27" s="613"/>
      <c r="BW27" s="613"/>
      <c r="BX27" s="613"/>
      <c r="BY27" s="613"/>
      <c r="BZ27" s="613"/>
      <c r="CA27" s="613"/>
      <c r="CB27" s="617"/>
      <c r="CD27" s="606" t="s">
        <v>504</v>
      </c>
      <c r="CE27" s="607"/>
      <c r="CF27" s="607"/>
      <c r="CG27" s="607"/>
      <c r="CH27" s="607"/>
      <c r="CI27" s="607"/>
      <c r="CJ27" s="607"/>
      <c r="CK27" s="607"/>
      <c r="CL27" s="607"/>
      <c r="CM27" s="607"/>
      <c r="CN27" s="607"/>
      <c r="CO27" s="607"/>
      <c r="CP27" s="607"/>
      <c r="CQ27" s="608"/>
      <c r="CR27" s="609">
        <v>6011947</v>
      </c>
      <c r="CS27" s="636"/>
      <c r="CT27" s="636"/>
      <c r="CU27" s="636"/>
      <c r="CV27" s="636"/>
      <c r="CW27" s="636"/>
      <c r="CX27" s="636"/>
      <c r="CY27" s="637"/>
      <c r="CZ27" s="614">
        <v>27</v>
      </c>
      <c r="DA27" s="638"/>
      <c r="DB27" s="638"/>
      <c r="DC27" s="644"/>
      <c r="DD27" s="618">
        <v>1731145</v>
      </c>
      <c r="DE27" s="636"/>
      <c r="DF27" s="636"/>
      <c r="DG27" s="636"/>
      <c r="DH27" s="636"/>
      <c r="DI27" s="636"/>
      <c r="DJ27" s="636"/>
      <c r="DK27" s="637"/>
      <c r="DL27" s="618">
        <v>1681946</v>
      </c>
      <c r="DM27" s="636"/>
      <c r="DN27" s="636"/>
      <c r="DO27" s="636"/>
      <c r="DP27" s="636"/>
      <c r="DQ27" s="636"/>
      <c r="DR27" s="636"/>
      <c r="DS27" s="636"/>
      <c r="DT27" s="636"/>
      <c r="DU27" s="636"/>
      <c r="DV27" s="637"/>
      <c r="DW27" s="614">
        <v>12.9</v>
      </c>
      <c r="DX27" s="638"/>
      <c r="DY27" s="638"/>
      <c r="DZ27" s="638"/>
      <c r="EA27" s="638"/>
      <c r="EB27" s="638"/>
      <c r="EC27" s="639"/>
    </row>
    <row r="28" spans="2:133" ht="11.25" customHeight="1" x14ac:dyDescent="0.15">
      <c r="B28" s="606" t="s">
        <v>505</v>
      </c>
      <c r="C28" s="607"/>
      <c r="D28" s="607"/>
      <c r="E28" s="607"/>
      <c r="F28" s="607"/>
      <c r="G28" s="607"/>
      <c r="H28" s="607"/>
      <c r="I28" s="607"/>
      <c r="J28" s="607"/>
      <c r="K28" s="607"/>
      <c r="L28" s="607"/>
      <c r="M28" s="607"/>
      <c r="N28" s="607"/>
      <c r="O28" s="607"/>
      <c r="P28" s="607"/>
      <c r="Q28" s="608"/>
      <c r="R28" s="609">
        <v>8749</v>
      </c>
      <c r="S28" s="610"/>
      <c r="T28" s="610"/>
      <c r="U28" s="610"/>
      <c r="V28" s="610"/>
      <c r="W28" s="610"/>
      <c r="X28" s="610"/>
      <c r="Y28" s="611"/>
      <c r="Z28" s="612">
        <v>0</v>
      </c>
      <c r="AA28" s="612"/>
      <c r="AB28" s="612"/>
      <c r="AC28" s="612"/>
      <c r="AD28" s="613">
        <v>8749</v>
      </c>
      <c r="AE28" s="613"/>
      <c r="AF28" s="613"/>
      <c r="AG28" s="613"/>
      <c r="AH28" s="613"/>
      <c r="AI28" s="613"/>
      <c r="AJ28" s="613"/>
      <c r="AK28" s="613"/>
      <c r="AL28" s="614">
        <v>0.1</v>
      </c>
      <c r="AM28" s="615"/>
      <c r="AN28" s="615"/>
      <c r="AO28" s="616"/>
      <c r="AP28" s="606"/>
      <c r="AQ28" s="607"/>
      <c r="AR28" s="607"/>
      <c r="AS28" s="607"/>
      <c r="AT28" s="607"/>
      <c r="AU28" s="607"/>
      <c r="AV28" s="607"/>
      <c r="AW28" s="607"/>
      <c r="AX28" s="607"/>
      <c r="AY28" s="607"/>
      <c r="AZ28" s="607"/>
      <c r="BA28" s="607"/>
      <c r="BB28" s="607"/>
      <c r="BC28" s="607"/>
      <c r="BD28" s="607"/>
      <c r="BE28" s="607"/>
      <c r="BF28" s="608"/>
      <c r="BG28" s="609"/>
      <c r="BH28" s="610"/>
      <c r="BI28" s="610"/>
      <c r="BJ28" s="610"/>
      <c r="BK28" s="610"/>
      <c r="BL28" s="610"/>
      <c r="BM28" s="610"/>
      <c r="BN28" s="611"/>
      <c r="BO28" s="612"/>
      <c r="BP28" s="612"/>
      <c r="BQ28" s="612"/>
      <c r="BR28" s="612"/>
      <c r="BS28" s="618"/>
      <c r="BT28" s="610"/>
      <c r="BU28" s="610"/>
      <c r="BV28" s="610"/>
      <c r="BW28" s="610"/>
      <c r="BX28" s="610"/>
      <c r="BY28" s="610"/>
      <c r="BZ28" s="610"/>
      <c r="CA28" s="610"/>
      <c r="CB28" s="619"/>
      <c r="CD28" s="606" t="s">
        <v>506</v>
      </c>
      <c r="CE28" s="607"/>
      <c r="CF28" s="607"/>
      <c r="CG28" s="607"/>
      <c r="CH28" s="607"/>
      <c r="CI28" s="607"/>
      <c r="CJ28" s="607"/>
      <c r="CK28" s="607"/>
      <c r="CL28" s="607"/>
      <c r="CM28" s="607"/>
      <c r="CN28" s="607"/>
      <c r="CO28" s="607"/>
      <c r="CP28" s="607"/>
      <c r="CQ28" s="608"/>
      <c r="CR28" s="609">
        <v>991269</v>
      </c>
      <c r="CS28" s="610"/>
      <c r="CT28" s="610"/>
      <c r="CU28" s="610"/>
      <c r="CV28" s="610"/>
      <c r="CW28" s="610"/>
      <c r="CX28" s="610"/>
      <c r="CY28" s="611"/>
      <c r="CZ28" s="614">
        <v>4.5</v>
      </c>
      <c r="DA28" s="638"/>
      <c r="DB28" s="638"/>
      <c r="DC28" s="644"/>
      <c r="DD28" s="618">
        <v>913998</v>
      </c>
      <c r="DE28" s="610"/>
      <c r="DF28" s="610"/>
      <c r="DG28" s="610"/>
      <c r="DH28" s="610"/>
      <c r="DI28" s="610"/>
      <c r="DJ28" s="610"/>
      <c r="DK28" s="611"/>
      <c r="DL28" s="618">
        <v>913998</v>
      </c>
      <c r="DM28" s="610"/>
      <c r="DN28" s="610"/>
      <c r="DO28" s="610"/>
      <c r="DP28" s="610"/>
      <c r="DQ28" s="610"/>
      <c r="DR28" s="610"/>
      <c r="DS28" s="610"/>
      <c r="DT28" s="610"/>
      <c r="DU28" s="610"/>
      <c r="DV28" s="611"/>
      <c r="DW28" s="614">
        <v>7</v>
      </c>
      <c r="DX28" s="638"/>
      <c r="DY28" s="638"/>
      <c r="DZ28" s="638"/>
      <c r="EA28" s="638"/>
      <c r="EB28" s="638"/>
      <c r="EC28" s="639"/>
    </row>
    <row r="29" spans="2:133" ht="11.25" customHeight="1" x14ac:dyDescent="0.15">
      <c r="B29" s="606" t="s">
        <v>146</v>
      </c>
      <c r="C29" s="607"/>
      <c r="D29" s="607"/>
      <c r="E29" s="607"/>
      <c r="F29" s="607"/>
      <c r="G29" s="607"/>
      <c r="H29" s="607"/>
      <c r="I29" s="607"/>
      <c r="J29" s="607"/>
      <c r="K29" s="607"/>
      <c r="L29" s="607"/>
      <c r="M29" s="607"/>
      <c r="N29" s="607"/>
      <c r="O29" s="607"/>
      <c r="P29" s="607"/>
      <c r="Q29" s="608"/>
      <c r="R29" s="609">
        <v>72751</v>
      </c>
      <c r="S29" s="610"/>
      <c r="T29" s="610"/>
      <c r="U29" s="610"/>
      <c r="V29" s="610"/>
      <c r="W29" s="610"/>
      <c r="X29" s="610"/>
      <c r="Y29" s="611"/>
      <c r="Z29" s="612">
        <v>0.3</v>
      </c>
      <c r="AA29" s="612"/>
      <c r="AB29" s="612"/>
      <c r="AC29" s="612"/>
      <c r="AD29" s="613">
        <v>1</v>
      </c>
      <c r="AE29" s="613"/>
      <c r="AF29" s="613"/>
      <c r="AG29" s="613"/>
      <c r="AH29" s="613"/>
      <c r="AI29" s="613"/>
      <c r="AJ29" s="613"/>
      <c r="AK29" s="613"/>
      <c r="AL29" s="614">
        <v>0</v>
      </c>
      <c r="AM29" s="615"/>
      <c r="AN29" s="615"/>
      <c r="AO29" s="616"/>
      <c r="AP29" s="627"/>
      <c r="AQ29" s="628"/>
      <c r="AR29" s="628"/>
      <c r="AS29" s="628"/>
      <c r="AT29" s="628"/>
      <c r="AU29" s="628"/>
      <c r="AV29" s="628"/>
      <c r="AW29" s="628"/>
      <c r="AX29" s="628"/>
      <c r="AY29" s="628"/>
      <c r="AZ29" s="628"/>
      <c r="BA29" s="628"/>
      <c r="BB29" s="628"/>
      <c r="BC29" s="628"/>
      <c r="BD29" s="628"/>
      <c r="BE29" s="628"/>
      <c r="BF29" s="629"/>
      <c r="BG29" s="609"/>
      <c r="BH29" s="610"/>
      <c r="BI29" s="610"/>
      <c r="BJ29" s="610"/>
      <c r="BK29" s="610"/>
      <c r="BL29" s="610"/>
      <c r="BM29" s="610"/>
      <c r="BN29" s="611"/>
      <c r="BO29" s="612"/>
      <c r="BP29" s="612"/>
      <c r="BQ29" s="612"/>
      <c r="BR29" s="612"/>
      <c r="BS29" s="613"/>
      <c r="BT29" s="613"/>
      <c r="BU29" s="613"/>
      <c r="BV29" s="613"/>
      <c r="BW29" s="613"/>
      <c r="BX29" s="613"/>
      <c r="BY29" s="613"/>
      <c r="BZ29" s="613"/>
      <c r="CA29" s="613"/>
      <c r="CB29" s="617"/>
      <c r="CD29" s="647" t="s">
        <v>507</v>
      </c>
      <c r="CE29" s="648"/>
      <c r="CF29" s="606" t="s">
        <v>508</v>
      </c>
      <c r="CG29" s="607"/>
      <c r="CH29" s="607"/>
      <c r="CI29" s="607"/>
      <c r="CJ29" s="607"/>
      <c r="CK29" s="607"/>
      <c r="CL29" s="607"/>
      <c r="CM29" s="607"/>
      <c r="CN29" s="607"/>
      <c r="CO29" s="607"/>
      <c r="CP29" s="607"/>
      <c r="CQ29" s="608"/>
      <c r="CR29" s="609">
        <v>991269</v>
      </c>
      <c r="CS29" s="636"/>
      <c r="CT29" s="636"/>
      <c r="CU29" s="636"/>
      <c r="CV29" s="636"/>
      <c r="CW29" s="636"/>
      <c r="CX29" s="636"/>
      <c r="CY29" s="637"/>
      <c r="CZ29" s="614">
        <v>4.5</v>
      </c>
      <c r="DA29" s="638"/>
      <c r="DB29" s="638"/>
      <c r="DC29" s="644"/>
      <c r="DD29" s="618">
        <v>913998</v>
      </c>
      <c r="DE29" s="636"/>
      <c r="DF29" s="636"/>
      <c r="DG29" s="636"/>
      <c r="DH29" s="636"/>
      <c r="DI29" s="636"/>
      <c r="DJ29" s="636"/>
      <c r="DK29" s="637"/>
      <c r="DL29" s="618">
        <v>913998</v>
      </c>
      <c r="DM29" s="636"/>
      <c r="DN29" s="636"/>
      <c r="DO29" s="636"/>
      <c r="DP29" s="636"/>
      <c r="DQ29" s="636"/>
      <c r="DR29" s="636"/>
      <c r="DS29" s="636"/>
      <c r="DT29" s="636"/>
      <c r="DU29" s="636"/>
      <c r="DV29" s="637"/>
      <c r="DW29" s="614">
        <v>7</v>
      </c>
      <c r="DX29" s="638"/>
      <c r="DY29" s="638"/>
      <c r="DZ29" s="638"/>
      <c r="EA29" s="638"/>
      <c r="EB29" s="638"/>
      <c r="EC29" s="639"/>
    </row>
    <row r="30" spans="2:133" ht="11.25" customHeight="1" x14ac:dyDescent="0.15">
      <c r="B30" s="606" t="s">
        <v>277</v>
      </c>
      <c r="C30" s="607"/>
      <c r="D30" s="607"/>
      <c r="E30" s="607"/>
      <c r="F30" s="607"/>
      <c r="G30" s="607"/>
      <c r="H30" s="607"/>
      <c r="I30" s="607"/>
      <c r="J30" s="607"/>
      <c r="K30" s="607"/>
      <c r="L30" s="607"/>
      <c r="M30" s="607"/>
      <c r="N30" s="607"/>
      <c r="O30" s="607"/>
      <c r="P30" s="607"/>
      <c r="Q30" s="608"/>
      <c r="R30" s="609">
        <v>324993</v>
      </c>
      <c r="S30" s="610"/>
      <c r="T30" s="610"/>
      <c r="U30" s="610"/>
      <c r="V30" s="610"/>
      <c r="W30" s="610"/>
      <c r="X30" s="610"/>
      <c r="Y30" s="611"/>
      <c r="Z30" s="612">
        <v>1.4</v>
      </c>
      <c r="AA30" s="612"/>
      <c r="AB30" s="612"/>
      <c r="AC30" s="612"/>
      <c r="AD30" s="613">
        <v>32499</v>
      </c>
      <c r="AE30" s="613"/>
      <c r="AF30" s="613"/>
      <c r="AG30" s="613"/>
      <c r="AH30" s="613"/>
      <c r="AI30" s="613"/>
      <c r="AJ30" s="613"/>
      <c r="AK30" s="613"/>
      <c r="AL30" s="614">
        <v>0.2</v>
      </c>
      <c r="AM30" s="615"/>
      <c r="AN30" s="615"/>
      <c r="AO30" s="616"/>
      <c r="AP30" s="591" t="s">
        <v>278</v>
      </c>
      <c r="AQ30" s="592"/>
      <c r="AR30" s="592"/>
      <c r="AS30" s="592"/>
      <c r="AT30" s="592"/>
      <c r="AU30" s="592"/>
      <c r="AV30" s="592"/>
      <c r="AW30" s="592"/>
      <c r="AX30" s="592"/>
      <c r="AY30" s="592"/>
      <c r="AZ30" s="592"/>
      <c r="BA30" s="592"/>
      <c r="BB30" s="592"/>
      <c r="BC30" s="592"/>
      <c r="BD30" s="592"/>
      <c r="BE30" s="592"/>
      <c r="BF30" s="593"/>
      <c r="BG30" s="591" t="s">
        <v>509</v>
      </c>
      <c r="BH30" s="645"/>
      <c r="BI30" s="645"/>
      <c r="BJ30" s="645"/>
      <c r="BK30" s="645"/>
      <c r="BL30" s="645"/>
      <c r="BM30" s="645"/>
      <c r="BN30" s="645"/>
      <c r="BO30" s="645"/>
      <c r="BP30" s="645"/>
      <c r="BQ30" s="646"/>
      <c r="BR30" s="591" t="s">
        <v>510</v>
      </c>
      <c r="BS30" s="645"/>
      <c r="BT30" s="645"/>
      <c r="BU30" s="645"/>
      <c r="BV30" s="645"/>
      <c r="BW30" s="645"/>
      <c r="BX30" s="645"/>
      <c r="BY30" s="645"/>
      <c r="BZ30" s="645"/>
      <c r="CA30" s="645"/>
      <c r="CB30" s="646"/>
      <c r="CD30" s="649"/>
      <c r="CE30" s="650"/>
      <c r="CF30" s="606" t="s">
        <v>511</v>
      </c>
      <c r="CG30" s="607"/>
      <c r="CH30" s="607"/>
      <c r="CI30" s="607"/>
      <c r="CJ30" s="607"/>
      <c r="CK30" s="607"/>
      <c r="CL30" s="607"/>
      <c r="CM30" s="607"/>
      <c r="CN30" s="607"/>
      <c r="CO30" s="607"/>
      <c r="CP30" s="607"/>
      <c r="CQ30" s="608"/>
      <c r="CR30" s="609">
        <v>937533</v>
      </c>
      <c r="CS30" s="610"/>
      <c r="CT30" s="610"/>
      <c r="CU30" s="610"/>
      <c r="CV30" s="610"/>
      <c r="CW30" s="610"/>
      <c r="CX30" s="610"/>
      <c r="CY30" s="611"/>
      <c r="CZ30" s="614">
        <v>4.2</v>
      </c>
      <c r="DA30" s="638"/>
      <c r="DB30" s="638"/>
      <c r="DC30" s="644"/>
      <c r="DD30" s="618">
        <v>866335</v>
      </c>
      <c r="DE30" s="610"/>
      <c r="DF30" s="610"/>
      <c r="DG30" s="610"/>
      <c r="DH30" s="610"/>
      <c r="DI30" s="610"/>
      <c r="DJ30" s="610"/>
      <c r="DK30" s="611"/>
      <c r="DL30" s="618">
        <v>866335</v>
      </c>
      <c r="DM30" s="610"/>
      <c r="DN30" s="610"/>
      <c r="DO30" s="610"/>
      <c r="DP30" s="610"/>
      <c r="DQ30" s="610"/>
      <c r="DR30" s="610"/>
      <c r="DS30" s="610"/>
      <c r="DT30" s="610"/>
      <c r="DU30" s="610"/>
      <c r="DV30" s="611"/>
      <c r="DW30" s="614">
        <v>6.6</v>
      </c>
      <c r="DX30" s="638"/>
      <c r="DY30" s="638"/>
      <c r="DZ30" s="638"/>
      <c r="EA30" s="638"/>
      <c r="EB30" s="638"/>
      <c r="EC30" s="639"/>
    </row>
    <row r="31" spans="2:133" ht="11.25" customHeight="1" x14ac:dyDescent="0.15">
      <c r="B31" s="606" t="s">
        <v>21</v>
      </c>
      <c r="C31" s="607"/>
      <c r="D31" s="607"/>
      <c r="E31" s="607"/>
      <c r="F31" s="607"/>
      <c r="G31" s="607"/>
      <c r="H31" s="607"/>
      <c r="I31" s="607"/>
      <c r="J31" s="607"/>
      <c r="K31" s="607"/>
      <c r="L31" s="607"/>
      <c r="M31" s="607"/>
      <c r="N31" s="607"/>
      <c r="O31" s="607"/>
      <c r="P31" s="607"/>
      <c r="Q31" s="608"/>
      <c r="R31" s="609">
        <v>91908</v>
      </c>
      <c r="S31" s="610"/>
      <c r="T31" s="610"/>
      <c r="U31" s="610"/>
      <c r="V31" s="610"/>
      <c r="W31" s="610"/>
      <c r="X31" s="610"/>
      <c r="Y31" s="611"/>
      <c r="Z31" s="612">
        <v>0.4</v>
      </c>
      <c r="AA31" s="612"/>
      <c r="AB31" s="612"/>
      <c r="AC31" s="612"/>
      <c r="AD31" s="613" t="s">
        <v>457</v>
      </c>
      <c r="AE31" s="613"/>
      <c r="AF31" s="613"/>
      <c r="AG31" s="613"/>
      <c r="AH31" s="613"/>
      <c r="AI31" s="613"/>
      <c r="AJ31" s="613"/>
      <c r="AK31" s="613"/>
      <c r="AL31" s="614" t="s">
        <v>457</v>
      </c>
      <c r="AM31" s="615"/>
      <c r="AN31" s="615"/>
      <c r="AO31" s="616"/>
      <c r="AP31" s="657" t="s">
        <v>512</v>
      </c>
      <c r="AQ31" s="658"/>
      <c r="AR31" s="658"/>
      <c r="AS31" s="658"/>
      <c r="AT31" s="663" t="s">
        <v>513</v>
      </c>
      <c r="AU31" s="307"/>
      <c r="AV31" s="307"/>
      <c r="AW31" s="307"/>
      <c r="AX31" s="595" t="s">
        <v>514</v>
      </c>
      <c r="AY31" s="596"/>
      <c r="AZ31" s="596"/>
      <c r="BA31" s="596"/>
      <c r="BB31" s="596"/>
      <c r="BC31" s="596"/>
      <c r="BD31" s="596"/>
      <c r="BE31" s="596"/>
      <c r="BF31" s="597"/>
      <c r="BG31" s="656">
        <v>99.6</v>
      </c>
      <c r="BH31" s="653"/>
      <c r="BI31" s="653"/>
      <c r="BJ31" s="653"/>
      <c r="BK31" s="653"/>
      <c r="BL31" s="653"/>
      <c r="BM31" s="604">
        <v>99.3</v>
      </c>
      <c r="BN31" s="653"/>
      <c r="BO31" s="653"/>
      <c r="BP31" s="653"/>
      <c r="BQ31" s="654"/>
      <c r="BR31" s="656">
        <v>99.5</v>
      </c>
      <c r="BS31" s="653"/>
      <c r="BT31" s="653"/>
      <c r="BU31" s="653"/>
      <c r="BV31" s="653"/>
      <c r="BW31" s="653"/>
      <c r="BX31" s="604">
        <v>99.1</v>
      </c>
      <c r="BY31" s="653"/>
      <c r="BZ31" s="653"/>
      <c r="CA31" s="653"/>
      <c r="CB31" s="654"/>
      <c r="CD31" s="649"/>
      <c r="CE31" s="650"/>
      <c r="CF31" s="606" t="s">
        <v>515</v>
      </c>
      <c r="CG31" s="607"/>
      <c r="CH31" s="607"/>
      <c r="CI31" s="607"/>
      <c r="CJ31" s="607"/>
      <c r="CK31" s="607"/>
      <c r="CL31" s="607"/>
      <c r="CM31" s="607"/>
      <c r="CN31" s="607"/>
      <c r="CO31" s="607"/>
      <c r="CP31" s="607"/>
      <c r="CQ31" s="608"/>
      <c r="CR31" s="609">
        <v>53736</v>
      </c>
      <c r="CS31" s="636"/>
      <c r="CT31" s="636"/>
      <c r="CU31" s="636"/>
      <c r="CV31" s="636"/>
      <c r="CW31" s="636"/>
      <c r="CX31" s="636"/>
      <c r="CY31" s="637"/>
      <c r="CZ31" s="614">
        <v>0.2</v>
      </c>
      <c r="DA31" s="638"/>
      <c r="DB31" s="638"/>
      <c r="DC31" s="644"/>
      <c r="DD31" s="618">
        <v>47663</v>
      </c>
      <c r="DE31" s="636"/>
      <c r="DF31" s="636"/>
      <c r="DG31" s="636"/>
      <c r="DH31" s="636"/>
      <c r="DI31" s="636"/>
      <c r="DJ31" s="636"/>
      <c r="DK31" s="637"/>
      <c r="DL31" s="618">
        <v>47663</v>
      </c>
      <c r="DM31" s="636"/>
      <c r="DN31" s="636"/>
      <c r="DO31" s="636"/>
      <c r="DP31" s="636"/>
      <c r="DQ31" s="636"/>
      <c r="DR31" s="636"/>
      <c r="DS31" s="636"/>
      <c r="DT31" s="636"/>
      <c r="DU31" s="636"/>
      <c r="DV31" s="637"/>
      <c r="DW31" s="614">
        <v>0.4</v>
      </c>
      <c r="DX31" s="638"/>
      <c r="DY31" s="638"/>
      <c r="DZ31" s="638"/>
      <c r="EA31" s="638"/>
      <c r="EB31" s="638"/>
      <c r="EC31" s="639"/>
    </row>
    <row r="32" spans="2:133" ht="11.25" customHeight="1" x14ac:dyDescent="0.15">
      <c r="B32" s="606" t="s">
        <v>292</v>
      </c>
      <c r="C32" s="607"/>
      <c r="D32" s="607"/>
      <c r="E32" s="607"/>
      <c r="F32" s="607"/>
      <c r="G32" s="607"/>
      <c r="H32" s="607"/>
      <c r="I32" s="607"/>
      <c r="J32" s="607"/>
      <c r="K32" s="607"/>
      <c r="L32" s="607"/>
      <c r="M32" s="607"/>
      <c r="N32" s="607"/>
      <c r="O32" s="607"/>
      <c r="P32" s="607"/>
      <c r="Q32" s="608"/>
      <c r="R32" s="609">
        <v>5003490</v>
      </c>
      <c r="S32" s="610"/>
      <c r="T32" s="610"/>
      <c r="U32" s="610"/>
      <c r="V32" s="610"/>
      <c r="W32" s="610"/>
      <c r="X32" s="610"/>
      <c r="Y32" s="611"/>
      <c r="Z32" s="612">
        <v>21.2</v>
      </c>
      <c r="AA32" s="612"/>
      <c r="AB32" s="612"/>
      <c r="AC32" s="612"/>
      <c r="AD32" s="613" t="s">
        <v>457</v>
      </c>
      <c r="AE32" s="613"/>
      <c r="AF32" s="613"/>
      <c r="AG32" s="613"/>
      <c r="AH32" s="613"/>
      <c r="AI32" s="613"/>
      <c r="AJ32" s="613"/>
      <c r="AK32" s="613"/>
      <c r="AL32" s="614" t="s">
        <v>457</v>
      </c>
      <c r="AM32" s="615"/>
      <c r="AN32" s="615"/>
      <c r="AO32" s="616"/>
      <c r="AP32" s="659"/>
      <c r="AQ32" s="660"/>
      <c r="AR32" s="660"/>
      <c r="AS32" s="660"/>
      <c r="AT32" s="664"/>
      <c r="AU32" s="303" t="s">
        <v>516</v>
      </c>
      <c r="AX32" s="606" t="s">
        <v>517</v>
      </c>
      <c r="AY32" s="607"/>
      <c r="AZ32" s="607"/>
      <c r="BA32" s="607"/>
      <c r="BB32" s="607"/>
      <c r="BC32" s="607"/>
      <c r="BD32" s="607"/>
      <c r="BE32" s="607"/>
      <c r="BF32" s="608"/>
      <c r="BG32" s="666">
        <v>99.5</v>
      </c>
      <c r="BH32" s="636"/>
      <c r="BI32" s="636"/>
      <c r="BJ32" s="636"/>
      <c r="BK32" s="636"/>
      <c r="BL32" s="636"/>
      <c r="BM32" s="615">
        <v>99</v>
      </c>
      <c r="BN32" s="636"/>
      <c r="BO32" s="636"/>
      <c r="BP32" s="636"/>
      <c r="BQ32" s="655"/>
      <c r="BR32" s="666">
        <v>99.3</v>
      </c>
      <c r="BS32" s="636"/>
      <c r="BT32" s="636"/>
      <c r="BU32" s="636"/>
      <c r="BV32" s="636"/>
      <c r="BW32" s="636"/>
      <c r="BX32" s="615">
        <v>98.8</v>
      </c>
      <c r="BY32" s="636"/>
      <c r="BZ32" s="636"/>
      <c r="CA32" s="636"/>
      <c r="CB32" s="655"/>
      <c r="CD32" s="651"/>
      <c r="CE32" s="652"/>
      <c r="CF32" s="606" t="s">
        <v>518</v>
      </c>
      <c r="CG32" s="607"/>
      <c r="CH32" s="607"/>
      <c r="CI32" s="607"/>
      <c r="CJ32" s="607"/>
      <c r="CK32" s="607"/>
      <c r="CL32" s="607"/>
      <c r="CM32" s="607"/>
      <c r="CN32" s="607"/>
      <c r="CO32" s="607"/>
      <c r="CP32" s="607"/>
      <c r="CQ32" s="608"/>
      <c r="CR32" s="609" t="s">
        <v>457</v>
      </c>
      <c r="CS32" s="610"/>
      <c r="CT32" s="610"/>
      <c r="CU32" s="610"/>
      <c r="CV32" s="610"/>
      <c r="CW32" s="610"/>
      <c r="CX32" s="610"/>
      <c r="CY32" s="611"/>
      <c r="CZ32" s="614" t="s">
        <v>457</v>
      </c>
      <c r="DA32" s="638"/>
      <c r="DB32" s="638"/>
      <c r="DC32" s="644"/>
      <c r="DD32" s="618" t="s">
        <v>457</v>
      </c>
      <c r="DE32" s="610"/>
      <c r="DF32" s="610"/>
      <c r="DG32" s="610"/>
      <c r="DH32" s="610"/>
      <c r="DI32" s="610"/>
      <c r="DJ32" s="610"/>
      <c r="DK32" s="611"/>
      <c r="DL32" s="618" t="s">
        <v>457</v>
      </c>
      <c r="DM32" s="610"/>
      <c r="DN32" s="610"/>
      <c r="DO32" s="610"/>
      <c r="DP32" s="610"/>
      <c r="DQ32" s="610"/>
      <c r="DR32" s="610"/>
      <c r="DS32" s="610"/>
      <c r="DT32" s="610"/>
      <c r="DU32" s="610"/>
      <c r="DV32" s="611"/>
      <c r="DW32" s="614" t="s">
        <v>457</v>
      </c>
      <c r="DX32" s="638"/>
      <c r="DY32" s="638"/>
      <c r="DZ32" s="638"/>
      <c r="EA32" s="638"/>
      <c r="EB32" s="638"/>
      <c r="EC32" s="639"/>
    </row>
    <row r="33" spans="2:133" ht="11.25" customHeight="1" x14ac:dyDescent="0.15">
      <c r="B33" s="640" t="s">
        <v>56</v>
      </c>
      <c r="C33" s="641"/>
      <c r="D33" s="641"/>
      <c r="E33" s="641"/>
      <c r="F33" s="641"/>
      <c r="G33" s="641"/>
      <c r="H33" s="641"/>
      <c r="I33" s="641"/>
      <c r="J33" s="641"/>
      <c r="K33" s="641"/>
      <c r="L33" s="641"/>
      <c r="M33" s="641"/>
      <c r="N33" s="641"/>
      <c r="O33" s="641"/>
      <c r="P33" s="641"/>
      <c r="Q33" s="642"/>
      <c r="R33" s="609" t="s">
        <v>457</v>
      </c>
      <c r="S33" s="610"/>
      <c r="T33" s="610"/>
      <c r="U33" s="610"/>
      <c r="V33" s="610"/>
      <c r="W33" s="610"/>
      <c r="X33" s="610"/>
      <c r="Y33" s="611"/>
      <c r="Z33" s="612" t="s">
        <v>457</v>
      </c>
      <c r="AA33" s="612"/>
      <c r="AB33" s="612"/>
      <c r="AC33" s="612"/>
      <c r="AD33" s="613" t="s">
        <v>457</v>
      </c>
      <c r="AE33" s="613"/>
      <c r="AF33" s="613"/>
      <c r="AG33" s="613"/>
      <c r="AH33" s="613"/>
      <c r="AI33" s="613"/>
      <c r="AJ33" s="613"/>
      <c r="AK33" s="613"/>
      <c r="AL33" s="614" t="s">
        <v>457</v>
      </c>
      <c r="AM33" s="615"/>
      <c r="AN33" s="615"/>
      <c r="AO33" s="616"/>
      <c r="AP33" s="661"/>
      <c r="AQ33" s="662"/>
      <c r="AR33" s="662"/>
      <c r="AS33" s="662"/>
      <c r="AT33" s="665"/>
      <c r="AU33" s="308"/>
      <c r="AV33" s="308"/>
      <c r="AW33" s="308"/>
      <c r="AX33" s="627" t="s">
        <v>519</v>
      </c>
      <c r="AY33" s="628"/>
      <c r="AZ33" s="628"/>
      <c r="BA33" s="628"/>
      <c r="BB33" s="628"/>
      <c r="BC33" s="628"/>
      <c r="BD33" s="628"/>
      <c r="BE33" s="628"/>
      <c r="BF33" s="629"/>
      <c r="BG33" s="667">
        <v>99.7</v>
      </c>
      <c r="BH33" s="668"/>
      <c r="BI33" s="668"/>
      <c r="BJ33" s="668"/>
      <c r="BK33" s="668"/>
      <c r="BL33" s="668"/>
      <c r="BM33" s="669">
        <v>99.5</v>
      </c>
      <c r="BN33" s="668"/>
      <c r="BO33" s="668"/>
      <c r="BP33" s="668"/>
      <c r="BQ33" s="670"/>
      <c r="BR33" s="667">
        <v>99.7</v>
      </c>
      <c r="BS33" s="668"/>
      <c r="BT33" s="668"/>
      <c r="BU33" s="668"/>
      <c r="BV33" s="668"/>
      <c r="BW33" s="668"/>
      <c r="BX33" s="669">
        <v>99.4</v>
      </c>
      <c r="BY33" s="668"/>
      <c r="BZ33" s="668"/>
      <c r="CA33" s="668"/>
      <c r="CB33" s="670"/>
      <c r="CD33" s="606" t="s">
        <v>520</v>
      </c>
      <c r="CE33" s="607"/>
      <c r="CF33" s="607"/>
      <c r="CG33" s="607"/>
      <c r="CH33" s="607"/>
      <c r="CI33" s="607"/>
      <c r="CJ33" s="607"/>
      <c r="CK33" s="607"/>
      <c r="CL33" s="607"/>
      <c r="CM33" s="607"/>
      <c r="CN33" s="607"/>
      <c r="CO33" s="607"/>
      <c r="CP33" s="607"/>
      <c r="CQ33" s="608"/>
      <c r="CR33" s="609">
        <v>9497464</v>
      </c>
      <c r="CS33" s="636"/>
      <c r="CT33" s="636"/>
      <c r="CU33" s="636"/>
      <c r="CV33" s="636"/>
      <c r="CW33" s="636"/>
      <c r="CX33" s="636"/>
      <c r="CY33" s="637"/>
      <c r="CZ33" s="614">
        <v>42.6</v>
      </c>
      <c r="DA33" s="638"/>
      <c r="DB33" s="638"/>
      <c r="DC33" s="644"/>
      <c r="DD33" s="618">
        <v>6929679</v>
      </c>
      <c r="DE33" s="636"/>
      <c r="DF33" s="636"/>
      <c r="DG33" s="636"/>
      <c r="DH33" s="636"/>
      <c r="DI33" s="636"/>
      <c r="DJ33" s="636"/>
      <c r="DK33" s="637"/>
      <c r="DL33" s="618">
        <v>5382010</v>
      </c>
      <c r="DM33" s="636"/>
      <c r="DN33" s="636"/>
      <c r="DO33" s="636"/>
      <c r="DP33" s="636"/>
      <c r="DQ33" s="636"/>
      <c r="DR33" s="636"/>
      <c r="DS33" s="636"/>
      <c r="DT33" s="636"/>
      <c r="DU33" s="636"/>
      <c r="DV33" s="637"/>
      <c r="DW33" s="614">
        <v>41.3</v>
      </c>
      <c r="DX33" s="638"/>
      <c r="DY33" s="638"/>
      <c r="DZ33" s="638"/>
      <c r="EA33" s="638"/>
      <c r="EB33" s="638"/>
      <c r="EC33" s="639"/>
    </row>
    <row r="34" spans="2:133" ht="11.25" customHeight="1" x14ac:dyDescent="0.15">
      <c r="B34" s="606" t="s">
        <v>317</v>
      </c>
      <c r="C34" s="607"/>
      <c r="D34" s="607"/>
      <c r="E34" s="607"/>
      <c r="F34" s="607"/>
      <c r="G34" s="607"/>
      <c r="H34" s="607"/>
      <c r="I34" s="607"/>
      <c r="J34" s="607"/>
      <c r="K34" s="607"/>
      <c r="L34" s="607"/>
      <c r="M34" s="607"/>
      <c r="N34" s="607"/>
      <c r="O34" s="607"/>
      <c r="P34" s="607"/>
      <c r="Q34" s="608"/>
      <c r="R34" s="609">
        <v>1354954</v>
      </c>
      <c r="S34" s="610"/>
      <c r="T34" s="610"/>
      <c r="U34" s="610"/>
      <c r="V34" s="610"/>
      <c r="W34" s="610"/>
      <c r="X34" s="610"/>
      <c r="Y34" s="611"/>
      <c r="Z34" s="612">
        <v>5.7</v>
      </c>
      <c r="AA34" s="612"/>
      <c r="AB34" s="612"/>
      <c r="AC34" s="612"/>
      <c r="AD34" s="613" t="s">
        <v>457</v>
      </c>
      <c r="AE34" s="613"/>
      <c r="AF34" s="613"/>
      <c r="AG34" s="613"/>
      <c r="AH34" s="613"/>
      <c r="AI34" s="613"/>
      <c r="AJ34" s="613"/>
      <c r="AK34" s="613"/>
      <c r="AL34" s="614" t="s">
        <v>457</v>
      </c>
      <c r="AM34" s="615"/>
      <c r="AN34" s="615"/>
      <c r="AO34" s="616"/>
      <c r="AP34" s="309"/>
      <c r="AQ34" s="310"/>
      <c r="AS34" s="307"/>
      <c r="AT34" s="307"/>
      <c r="AU34" s="307"/>
      <c r="AV34" s="307"/>
      <c r="AW34" s="307"/>
      <c r="AX34" s="307"/>
      <c r="AY34" s="307"/>
      <c r="AZ34" s="307"/>
      <c r="BA34" s="307"/>
      <c r="BB34" s="307"/>
      <c r="BC34" s="307"/>
      <c r="BD34" s="307"/>
      <c r="BE34" s="307"/>
      <c r="BF34" s="307"/>
      <c r="BG34" s="310"/>
      <c r="BH34" s="310"/>
      <c r="BI34" s="310"/>
      <c r="BJ34" s="310"/>
      <c r="BK34" s="310"/>
      <c r="BL34" s="310"/>
      <c r="BM34" s="310"/>
      <c r="BN34" s="310"/>
      <c r="BO34" s="310"/>
      <c r="BP34" s="310"/>
      <c r="BQ34" s="310"/>
      <c r="BR34" s="310"/>
      <c r="BS34" s="310"/>
      <c r="BT34" s="310"/>
      <c r="BU34" s="310"/>
      <c r="BV34" s="310"/>
      <c r="BW34" s="310"/>
      <c r="BX34" s="310"/>
      <c r="BY34" s="310"/>
      <c r="BZ34" s="310"/>
      <c r="CA34" s="310"/>
      <c r="CB34" s="310"/>
      <c r="CD34" s="606" t="s">
        <v>521</v>
      </c>
      <c r="CE34" s="607"/>
      <c r="CF34" s="607"/>
      <c r="CG34" s="607"/>
      <c r="CH34" s="607"/>
      <c r="CI34" s="607"/>
      <c r="CJ34" s="607"/>
      <c r="CK34" s="607"/>
      <c r="CL34" s="607"/>
      <c r="CM34" s="607"/>
      <c r="CN34" s="607"/>
      <c r="CO34" s="607"/>
      <c r="CP34" s="607"/>
      <c r="CQ34" s="608"/>
      <c r="CR34" s="609">
        <v>3955736</v>
      </c>
      <c r="CS34" s="610"/>
      <c r="CT34" s="610"/>
      <c r="CU34" s="610"/>
      <c r="CV34" s="610"/>
      <c r="CW34" s="610"/>
      <c r="CX34" s="610"/>
      <c r="CY34" s="611"/>
      <c r="CZ34" s="614">
        <v>17.8</v>
      </c>
      <c r="DA34" s="638"/>
      <c r="DB34" s="638"/>
      <c r="DC34" s="644"/>
      <c r="DD34" s="618">
        <v>2543819</v>
      </c>
      <c r="DE34" s="610"/>
      <c r="DF34" s="610"/>
      <c r="DG34" s="610"/>
      <c r="DH34" s="610"/>
      <c r="DI34" s="610"/>
      <c r="DJ34" s="610"/>
      <c r="DK34" s="611"/>
      <c r="DL34" s="618">
        <v>2416282</v>
      </c>
      <c r="DM34" s="610"/>
      <c r="DN34" s="610"/>
      <c r="DO34" s="610"/>
      <c r="DP34" s="610"/>
      <c r="DQ34" s="610"/>
      <c r="DR34" s="610"/>
      <c r="DS34" s="610"/>
      <c r="DT34" s="610"/>
      <c r="DU34" s="610"/>
      <c r="DV34" s="611"/>
      <c r="DW34" s="614">
        <v>18.5</v>
      </c>
      <c r="DX34" s="638"/>
      <c r="DY34" s="638"/>
      <c r="DZ34" s="638"/>
      <c r="EA34" s="638"/>
      <c r="EB34" s="638"/>
      <c r="EC34" s="639"/>
    </row>
    <row r="35" spans="2:133" ht="11.25" customHeight="1" x14ac:dyDescent="0.15">
      <c r="B35" s="606" t="s">
        <v>202</v>
      </c>
      <c r="C35" s="607"/>
      <c r="D35" s="607"/>
      <c r="E35" s="607"/>
      <c r="F35" s="607"/>
      <c r="G35" s="607"/>
      <c r="H35" s="607"/>
      <c r="I35" s="607"/>
      <c r="J35" s="607"/>
      <c r="K35" s="607"/>
      <c r="L35" s="607"/>
      <c r="M35" s="607"/>
      <c r="N35" s="607"/>
      <c r="O35" s="607"/>
      <c r="P35" s="607"/>
      <c r="Q35" s="608"/>
      <c r="R35" s="609">
        <v>206011</v>
      </c>
      <c r="S35" s="610"/>
      <c r="T35" s="610"/>
      <c r="U35" s="610"/>
      <c r="V35" s="610"/>
      <c r="W35" s="610"/>
      <c r="X35" s="610"/>
      <c r="Y35" s="611"/>
      <c r="Z35" s="612">
        <v>0.9</v>
      </c>
      <c r="AA35" s="612"/>
      <c r="AB35" s="612"/>
      <c r="AC35" s="612"/>
      <c r="AD35" s="613">
        <v>8267</v>
      </c>
      <c r="AE35" s="613"/>
      <c r="AF35" s="613"/>
      <c r="AG35" s="613"/>
      <c r="AH35" s="613"/>
      <c r="AI35" s="613"/>
      <c r="AJ35" s="613"/>
      <c r="AK35" s="613"/>
      <c r="AL35" s="614">
        <v>0.1</v>
      </c>
      <c r="AM35" s="615"/>
      <c r="AN35" s="615"/>
      <c r="AO35" s="616"/>
      <c r="AP35" s="311"/>
      <c r="AQ35" s="591" t="s">
        <v>522</v>
      </c>
      <c r="AR35" s="592"/>
      <c r="AS35" s="592"/>
      <c r="AT35" s="592"/>
      <c r="AU35" s="592"/>
      <c r="AV35" s="592"/>
      <c r="AW35" s="592"/>
      <c r="AX35" s="592"/>
      <c r="AY35" s="592"/>
      <c r="AZ35" s="592"/>
      <c r="BA35" s="592"/>
      <c r="BB35" s="592"/>
      <c r="BC35" s="592"/>
      <c r="BD35" s="592"/>
      <c r="BE35" s="592"/>
      <c r="BF35" s="593"/>
      <c r="BG35" s="591" t="s">
        <v>523</v>
      </c>
      <c r="BH35" s="592"/>
      <c r="BI35" s="592"/>
      <c r="BJ35" s="592"/>
      <c r="BK35" s="592"/>
      <c r="BL35" s="592"/>
      <c r="BM35" s="592"/>
      <c r="BN35" s="592"/>
      <c r="BO35" s="592"/>
      <c r="BP35" s="592"/>
      <c r="BQ35" s="592"/>
      <c r="BR35" s="592"/>
      <c r="BS35" s="592"/>
      <c r="BT35" s="592"/>
      <c r="BU35" s="592"/>
      <c r="BV35" s="592"/>
      <c r="BW35" s="592"/>
      <c r="BX35" s="592"/>
      <c r="BY35" s="592"/>
      <c r="BZ35" s="592"/>
      <c r="CA35" s="592"/>
      <c r="CB35" s="593"/>
      <c r="CD35" s="606" t="s">
        <v>524</v>
      </c>
      <c r="CE35" s="607"/>
      <c r="CF35" s="607"/>
      <c r="CG35" s="607"/>
      <c r="CH35" s="607"/>
      <c r="CI35" s="607"/>
      <c r="CJ35" s="607"/>
      <c r="CK35" s="607"/>
      <c r="CL35" s="607"/>
      <c r="CM35" s="607"/>
      <c r="CN35" s="607"/>
      <c r="CO35" s="607"/>
      <c r="CP35" s="607"/>
      <c r="CQ35" s="608"/>
      <c r="CR35" s="609">
        <v>413148</v>
      </c>
      <c r="CS35" s="636"/>
      <c r="CT35" s="636"/>
      <c r="CU35" s="636"/>
      <c r="CV35" s="636"/>
      <c r="CW35" s="636"/>
      <c r="CX35" s="636"/>
      <c r="CY35" s="637"/>
      <c r="CZ35" s="614">
        <v>1.9</v>
      </c>
      <c r="DA35" s="638"/>
      <c r="DB35" s="638"/>
      <c r="DC35" s="644"/>
      <c r="DD35" s="618">
        <v>403274</v>
      </c>
      <c r="DE35" s="636"/>
      <c r="DF35" s="636"/>
      <c r="DG35" s="636"/>
      <c r="DH35" s="636"/>
      <c r="DI35" s="636"/>
      <c r="DJ35" s="636"/>
      <c r="DK35" s="637"/>
      <c r="DL35" s="618">
        <v>401173</v>
      </c>
      <c r="DM35" s="636"/>
      <c r="DN35" s="636"/>
      <c r="DO35" s="636"/>
      <c r="DP35" s="636"/>
      <c r="DQ35" s="636"/>
      <c r="DR35" s="636"/>
      <c r="DS35" s="636"/>
      <c r="DT35" s="636"/>
      <c r="DU35" s="636"/>
      <c r="DV35" s="637"/>
      <c r="DW35" s="614">
        <v>3.1</v>
      </c>
      <c r="DX35" s="638"/>
      <c r="DY35" s="638"/>
      <c r="DZ35" s="638"/>
      <c r="EA35" s="638"/>
      <c r="EB35" s="638"/>
      <c r="EC35" s="639"/>
    </row>
    <row r="36" spans="2:133" ht="11.25" customHeight="1" x14ac:dyDescent="0.15">
      <c r="B36" s="606" t="s">
        <v>136</v>
      </c>
      <c r="C36" s="607"/>
      <c r="D36" s="607"/>
      <c r="E36" s="607"/>
      <c r="F36" s="607"/>
      <c r="G36" s="607"/>
      <c r="H36" s="607"/>
      <c r="I36" s="607"/>
      <c r="J36" s="607"/>
      <c r="K36" s="607"/>
      <c r="L36" s="607"/>
      <c r="M36" s="607"/>
      <c r="N36" s="607"/>
      <c r="O36" s="607"/>
      <c r="P36" s="607"/>
      <c r="Q36" s="608"/>
      <c r="R36" s="609">
        <v>169857</v>
      </c>
      <c r="S36" s="610"/>
      <c r="T36" s="610"/>
      <c r="U36" s="610"/>
      <c r="V36" s="610"/>
      <c r="W36" s="610"/>
      <c r="X36" s="610"/>
      <c r="Y36" s="611"/>
      <c r="Z36" s="612">
        <v>0.7</v>
      </c>
      <c r="AA36" s="612"/>
      <c r="AB36" s="612"/>
      <c r="AC36" s="612"/>
      <c r="AD36" s="613" t="s">
        <v>457</v>
      </c>
      <c r="AE36" s="613"/>
      <c r="AF36" s="613"/>
      <c r="AG36" s="613"/>
      <c r="AH36" s="613"/>
      <c r="AI36" s="613"/>
      <c r="AJ36" s="613"/>
      <c r="AK36" s="613"/>
      <c r="AL36" s="614" t="s">
        <v>457</v>
      </c>
      <c r="AM36" s="615"/>
      <c r="AN36" s="615"/>
      <c r="AO36" s="616"/>
      <c r="AP36" s="311"/>
      <c r="AQ36" s="671" t="s">
        <v>525</v>
      </c>
      <c r="AR36" s="672"/>
      <c r="AS36" s="672"/>
      <c r="AT36" s="672"/>
      <c r="AU36" s="672"/>
      <c r="AV36" s="672"/>
      <c r="AW36" s="672"/>
      <c r="AX36" s="672"/>
      <c r="AY36" s="673"/>
      <c r="AZ36" s="598">
        <v>1876417</v>
      </c>
      <c r="BA36" s="599"/>
      <c r="BB36" s="599"/>
      <c r="BC36" s="599"/>
      <c r="BD36" s="599"/>
      <c r="BE36" s="599"/>
      <c r="BF36" s="674"/>
      <c r="BG36" s="595" t="s">
        <v>526</v>
      </c>
      <c r="BH36" s="596"/>
      <c r="BI36" s="596"/>
      <c r="BJ36" s="596"/>
      <c r="BK36" s="596"/>
      <c r="BL36" s="596"/>
      <c r="BM36" s="596"/>
      <c r="BN36" s="596"/>
      <c r="BO36" s="596"/>
      <c r="BP36" s="596"/>
      <c r="BQ36" s="596"/>
      <c r="BR36" s="596"/>
      <c r="BS36" s="596"/>
      <c r="BT36" s="596"/>
      <c r="BU36" s="597"/>
      <c r="BV36" s="598">
        <v>139383</v>
      </c>
      <c r="BW36" s="599"/>
      <c r="BX36" s="599"/>
      <c r="BY36" s="599"/>
      <c r="BZ36" s="599"/>
      <c r="CA36" s="599"/>
      <c r="CB36" s="674"/>
      <c r="CD36" s="606" t="s">
        <v>527</v>
      </c>
      <c r="CE36" s="607"/>
      <c r="CF36" s="607"/>
      <c r="CG36" s="607"/>
      <c r="CH36" s="607"/>
      <c r="CI36" s="607"/>
      <c r="CJ36" s="607"/>
      <c r="CK36" s="607"/>
      <c r="CL36" s="607"/>
      <c r="CM36" s="607"/>
      <c r="CN36" s="607"/>
      <c r="CO36" s="607"/>
      <c r="CP36" s="607"/>
      <c r="CQ36" s="608"/>
      <c r="CR36" s="609">
        <v>2841472</v>
      </c>
      <c r="CS36" s="610"/>
      <c r="CT36" s="610"/>
      <c r="CU36" s="610"/>
      <c r="CV36" s="610"/>
      <c r="CW36" s="610"/>
      <c r="CX36" s="610"/>
      <c r="CY36" s="611"/>
      <c r="CZ36" s="614">
        <v>12.8</v>
      </c>
      <c r="DA36" s="638"/>
      <c r="DB36" s="638"/>
      <c r="DC36" s="644"/>
      <c r="DD36" s="618">
        <v>2397545</v>
      </c>
      <c r="DE36" s="610"/>
      <c r="DF36" s="610"/>
      <c r="DG36" s="610"/>
      <c r="DH36" s="610"/>
      <c r="DI36" s="610"/>
      <c r="DJ36" s="610"/>
      <c r="DK36" s="611"/>
      <c r="DL36" s="618">
        <v>1756031</v>
      </c>
      <c r="DM36" s="610"/>
      <c r="DN36" s="610"/>
      <c r="DO36" s="610"/>
      <c r="DP36" s="610"/>
      <c r="DQ36" s="610"/>
      <c r="DR36" s="610"/>
      <c r="DS36" s="610"/>
      <c r="DT36" s="610"/>
      <c r="DU36" s="610"/>
      <c r="DV36" s="611"/>
      <c r="DW36" s="614">
        <v>13.5</v>
      </c>
      <c r="DX36" s="638"/>
      <c r="DY36" s="638"/>
      <c r="DZ36" s="638"/>
      <c r="EA36" s="638"/>
      <c r="EB36" s="638"/>
      <c r="EC36" s="639"/>
    </row>
    <row r="37" spans="2:133" ht="11.25" customHeight="1" x14ac:dyDescent="0.15">
      <c r="B37" s="606" t="s">
        <v>320</v>
      </c>
      <c r="C37" s="607"/>
      <c r="D37" s="607"/>
      <c r="E37" s="607"/>
      <c r="F37" s="607"/>
      <c r="G37" s="607"/>
      <c r="H37" s="607"/>
      <c r="I37" s="607"/>
      <c r="J37" s="607"/>
      <c r="K37" s="607"/>
      <c r="L37" s="607"/>
      <c r="M37" s="607"/>
      <c r="N37" s="607"/>
      <c r="O37" s="607"/>
      <c r="P37" s="607"/>
      <c r="Q37" s="608"/>
      <c r="R37" s="609">
        <v>769213</v>
      </c>
      <c r="S37" s="610"/>
      <c r="T37" s="610"/>
      <c r="U37" s="610"/>
      <c r="V37" s="610"/>
      <c r="W37" s="610"/>
      <c r="X37" s="610"/>
      <c r="Y37" s="611"/>
      <c r="Z37" s="612">
        <v>3.3</v>
      </c>
      <c r="AA37" s="612"/>
      <c r="AB37" s="612"/>
      <c r="AC37" s="612"/>
      <c r="AD37" s="613" t="s">
        <v>457</v>
      </c>
      <c r="AE37" s="613"/>
      <c r="AF37" s="613"/>
      <c r="AG37" s="613"/>
      <c r="AH37" s="613"/>
      <c r="AI37" s="613"/>
      <c r="AJ37" s="613"/>
      <c r="AK37" s="613"/>
      <c r="AL37" s="614" t="s">
        <v>457</v>
      </c>
      <c r="AM37" s="615"/>
      <c r="AN37" s="615"/>
      <c r="AO37" s="616"/>
      <c r="AQ37" s="675" t="s">
        <v>528</v>
      </c>
      <c r="AR37" s="676"/>
      <c r="AS37" s="676"/>
      <c r="AT37" s="676"/>
      <c r="AU37" s="676"/>
      <c r="AV37" s="676"/>
      <c r="AW37" s="676"/>
      <c r="AX37" s="676"/>
      <c r="AY37" s="677"/>
      <c r="AZ37" s="609">
        <v>545000</v>
      </c>
      <c r="BA37" s="610"/>
      <c r="BB37" s="610"/>
      <c r="BC37" s="610"/>
      <c r="BD37" s="636"/>
      <c r="BE37" s="636"/>
      <c r="BF37" s="655"/>
      <c r="BG37" s="606" t="s">
        <v>529</v>
      </c>
      <c r="BH37" s="607"/>
      <c r="BI37" s="607"/>
      <c r="BJ37" s="607"/>
      <c r="BK37" s="607"/>
      <c r="BL37" s="607"/>
      <c r="BM37" s="607"/>
      <c r="BN37" s="607"/>
      <c r="BO37" s="607"/>
      <c r="BP37" s="607"/>
      <c r="BQ37" s="607"/>
      <c r="BR37" s="607"/>
      <c r="BS37" s="607"/>
      <c r="BT37" s="607"/>
      <c r="BU37" s="608"/>
      <c r="BV37" s="609">
        <v>-7153</v>
      </c>
      <c r="BW37" s="610"/>
      <c r="BX37" s="610"/>
      <c r="BY37" s="610"/>
      <c r="BZ37" s="610"/>
      <c r="CA37" s="610"/>
      <c r="CB37" s="619"/>
      <c r="CD37" s="606" t="s">
        <v>530</v>
      </c>
      <c r="CE37" s="607"/>
      <c r="CF37" s="607"/>
      <c r="CG37" s="607"/>
      <c r="CH37" s="607"/>
      <c r="CI37" s="607"/>
      <c r="CJ37" s="607"/>
      <c r="CK37" s="607"/>
      <c r="CL37" s="607"/>
      <c r="CM37" s="607"/>
      <c r="CN37" s="607"/>
      <c r="CO37" s="607"/>
      <c r="CP37" s="607"/>
      <c r="CQ37" s="608"/>
      <c r="CR37" s="609">
        <v>990768</v>
      </c>
      <c r="CS37" s="636"/>
      <c r="CT37" s="636"/>
      <c r="CU37" s="636"/>
      <c r="CV37" s="636"/>
      <c r="CW37" s="636"/>
      <c r="CX37" s="636"/>
      <c r="CY37" s="637"/>
      <c r="CZ37" s="614">
        <v>4.4000000000000004</v>
      </c>
      <c r="DA37" s="638"/>
      <c r="DB37" s="638"/>
      <c r="DC37" s="644"/>
      <c r="DD37" s="618">
        <v>990768</v>
      </c>
      <c r="DE37" s="636"/>
      <c r="DF37" s="636"/>
      <c r="DG37" s="636"/>
      <c r="DH37" s="636"/>
      <c r="DI37" s="636"/>
      <c r="DJ37" s="636"/>
      <c r="DK37" s="637"/>
      <c r="DL37" s="618">
        <v>803569</v>
      </c>
      <c r="DM37" s="636"/>
      <c r="DN37" s="636"/>
      <c r="DO37" s="636"/>
      <c r="DP37" s="636"/>
      <c r="DQ37" s="636"/>
      <c r="DR37" s="636"/>
      <c r="DS37" s="636"/>
      <c r="DT37" s="636"/>
      <c r="DU37" s="636"/>
      <c r="DV37" s="637"/>
      <c r="DW37" s="614">
        <v>6.2</v>
      </c>
      <c r="DX37" s="638"/>
      <c r="DY37" s="638"/>
      <c r="DZ37" s="638"/>
      <c r="EA37" s="638"/>
      <c r="EB37" s="638"/>
      <c r="EC37" s="639"/>
    </row>
    <row r="38" spans="2:133" ht="11.25" customHeight="1" x14ac:dyDescent="0.15">
      <c r="B38" s="606" t="s">
        <v>263</v>
      </c>
      <c r="C38" s="607"/>
      <c r="D38" s="607"/>
      <c r="E38" s="607"/>
      <c r="F38" s="607"/>
      <c r="G38" s="607"/>
      <c r="H38" s="607"/>
      <c r="I38" s="607"/>
      <c r="J38" s="607"/>
      <c r="K38" s="607"/>
      <c r="L38" s="607"/>
      <c r="M38" s="607"/>
      <c r="N38" s="607"/>
      <c r="O38" s="607"/>
      <c r="P38" s="607"/>
      <c r="Q38" s="608"/>
      <c r="R38" s="609">
        <v>549678</v>
      </c>
      <c r="S38" s="610"/>
      <c r="T38" s="610"/>
      <c r="U38" s="610"/>
      <c r="V38" s="610"/>
      <c r="W38" s="610"/>
      <c r="X38" s="610"/>
      <c r="Y38" s="611"/>
      <c r="Z38" s="612">
        <v>2.2999999999999998</v>
      </c>
      <c r="AA38" s="612"/>
      <c r="AB38" s="612"/>
      <c r="AC38" s="612"/>
      <c r="AD38" s="613" t="s">
        <v>457</v>
      </c>
      <c r="AE38" s="613"/>
      <c r="AF38" s="613"/>
      <c r="AG38" s="613"/>
      <c r="AH38" s="613"/>
      <c r="AI38" s="613"/>
      <c r="AJ38" s="613"/>
      <c r="AK38" s="613"/>
      <c r="AL38" s="614" t="s">
        <v>457</v>
      </c>
      <c r="AM38" s="615"/>
      <c r="AN38" s="615"/>
      <c r="AO38" s="616"/>
      <c r="AQ38" s="675" t="s">
        <v>531</v>
      </c>
      <c r="AR38" s="676"/>
      <c r="AS38" s="676"/>
      <c r="AT38" s="676"/>
      <c r="AU38" s="676"/>
      <c r="AV38" s="676"/>
      <c r="AW38" s="676"/>
      <c r="AX38" s="676"/>
      <c r="AY38" s="677"/>
      <c r="AZ38" s="609">
        <v>57548</v>
      </c>
      <c r="BA38" s="610"/>
      <c r="BB38" s="610"/>
      <c r="BC38" s="610"/>
      <c r="BD38" s="636"/>
      <c r="BE38" s="636"/>
      <c r="BF38" s="655"/>
      <c r="BG38" s="606" t="s">
        <v>322</v>
      </c>
      <c r="BH38" s="607"/>
      <c r="BI38" s="607"/>
      <c r="BJ38" s="607"/>
      <c r="BK38" s="607"/>
      <c r="BL38" s="607"/>
      <c r="BM38" s="607"/>
      <c r="BN38" s="607"/>
      <c r="BO38" s="607"/>
      <c r="BP38" s="607"/>
      <c r="BQ38" s="607"/>
      <c r="BR38" s="607"/>
      <c r="BS38" s="607"/>
      <c r="BT38" s="607"/>
      <c r="BU38" s="608"/>
      <c r="BV38" s="609">
        <v>5493</v>
      </c>
      <c r="BW38" s="610"/>
      <c r="BX38" s="610"/>
      <c r="BY38" s="610"/>
      <c r="BZ38" s="610"/>
      <c r="CA38" s="610"/>
      <c r="CB38" s="619"/>
      <c r="CD38" s="606" t="s">
        <v>532</v>
      </c>
      <c r="CE38" s="607"/>
      <c r="CF38" s="607"/>
      <c r="CG38" s="607"/>
      <c r="CH38" s="607"/>
      <c r="CI38" s="607"/>
      <c r="CJ38" s="607"/>
      <c r="CK38" s="607"/>
      <c r="CL38" s="607"/>
      <c r="CM38" s="607"/>
      <c r="CN38" s="607"/>
      <c r="CO38" s="607"/>
      <c r="CP38" s="607"/>
      <c r="CQ38" s="608"/>
      <c r="CR38" s="609">
        <v>1286417</v>
      </c>
      <c r="CS38" s="610"/>
      <c r="CT38" s="610"/>
      <c r="CU38" s="610"/>
      <c r="CV38" s="610"/>
      <c r="CW38" s="610"/>
      <c r="CX38" s="610"/>
      <c r="CY38" s="611"/>
      <c r="CZ38" s="614">
        <v>5.8</v>
      </c>
      <c r="DA38" s="638"/>
      <c r="DB38" s="638"/>
      <c r="DC38" s="644"/>
      <c r="DD38" s="618">
        <v>1099238</v>
      </c>
      <c r="DE38" s="610"/>
      <c r="DF38" s="610"/>
      <c r="DG38" s="610"/>
      <c r="DH38" s="610"/>
      <c r="DI38" s="610"/>
      <c r="DJ38" s="610"/>
      <c r="DK38" s="611"/>
      <c r="DL38" s="618">
        <v>808524</v>
      </c>
      <c r="DM38" s="610"/>
      <c r="DN38" s="610"/>
      <c r="DO38" s="610"/>
      <c r="DP38" s="610"/>
      <c r="DQ38" s="610"/>
      <c r="DR38" s="610"/>
      <c r="DS38" s="610"/>
      <c r="DT38" s="610"/>
      <c r="DU38" s="610"/>
      <c r="DV38" s="611"/>
      <c r="DW38" s="614">
        <v>6.2</v>
      </c>
      <c r="DX38" s="638"/>
      <c r="DY38" s="638"/>
      <c r="DZ38" s="638"/>
      <c r="EA38" s="638"/>
      <c r="EB38" s="638"/>
      <c r="EC38" s="639"/>
    </row>
    <row r="39" spans="2:133" ht="11.25" customHeight="1" x14ac:dyDescent="0.15">
      <c r="B39" s="606" t="s">
        <v>314</v>
      </c>
      <c r="C39" s="607"/>
      <c r="D39" s="607"/>
      <c r="E39" s="607"/>
      <c r="F39" s="607"/>
      <c r="G39" s="607"/>
      <c r="H39" s="607"/>
      <c r="I39" s="607"/>
      <c r="J39" s="607"/>
      <c r="K39" s="607"/>
      <c r="L39" s="607"/>
      <c r="M39" s="607"/>
      <c r="N39" s="607"/>
      <c r="O39" s="607"/>
      <c r="P39" s="607"/>
      <c r="Q39" s="608"/>
      <c r="R39" s="609">
        <v>740275</v>
      </c>
      <c r="S39" s="610"/>
      <c r="T39" s="610"/>
      <c r="U39" s="610"/>
      <c r="V39" s="610"/>
      <c r="W39" s="610"/>
      <c r="X39" s="610"/>
      <c r="Y39" s="611"/>
      <c r="Z39" s="612">
        <v>3.1</v>
      </c>
      <c r="AA39" s="612"/>
      <c r="AB39" s="612"/>
      <c r="AC39" s="612"/>
      <c r="AD39" s="613">
        <v>30704</v>
      </c>
      <c r="AE39" s="613"/>
      <c r="AF39" s="613"/>
      <c r="AG39" s="613"/>
      <c r="AH39" s="613"/>
      <c r="AI39" s="613"/>
      <c r="AJ39" s="613"/>
      <c r="AK39" s="613"/>
      <c r="AL39" s="614">
        <v>0.2</v>
      </c>
      <c r="AM39" s="615"/>
      <c r="AN39" s="615"/>
      <c r="AO39" s="616"/>
      <c r="AQ39" s="675" t="s">
        <v>533</v>
      </c>
      <c r="AR39" s="676"/>
      <c r="AS39" s="676"/>
      <c r="AT39" s="676"/>
      <c r="AU39" s="676"/>
      <c r="AV39" s="676"/>
      <c r="AW39" s="676"/>
      <c r="AX39" s="676"/>
      <c r="AY39" s="677"/>
      <c r="AZ39" s="609">
        <v>45000</v>
      </c>
      <c r="BA39" s="610"/>
      <c r="BB39" s="610"/>
      <c r="BC39" s="610"/>
      <c r="BD39" s="636"/>
      <c r="BE39" s="636"/>
      <c r="BF39" s="655"/>
      <c r="BG39" s="606" t="s">
        <v>288</v>
      </c>
      <c r="BH39" s="607"/>
      <c r="BI39" s="607"/>
      <c r="BJ39" s="607"/>
      <c r="BK39" s="607"/>
      <c r="BL39" s="607"/>
      <c r="BM39" s="607"/>
      <c r="BN39" s="607"/>
      <c r="BO39" s="607"/>
      <c r="BP39" s="607"/>
      <c r="BQ39" s="607"/>
      <c r="BR39" s="607"/>
      <c r="BS39" s="607"/>
      <c r="BT39" s="607"/>
      <c r="BU39" s="608"/>
      <c r="BV39" s="609">
        <v>8533</v>
      </c>
      <c r="BW39" s="610"/>
      <c r="BX39" s="610"/>
      <c r="BY39" s="610"/>
      <c r="BZ39" s="610"/>
      <c r="CA39" s="610"/>
      <c r="CB39" s="619"/>
      <c r="CD39" s="606" t="s">
        <v>534</v>
      </c>
      <c r="CE39" s="607"/>
      <c r="CF39" s="607"/>
      <c r="CG39" s="607"/>
      <c r="CH39" s="607"/>
      <c r="CI39" s="607"/>
      <c r="CJ39" s="607"/>
      <c r="CK39" s="607"/>
      <c r="CL39" s="607"/>
      <c r="CM39" s="607"/>
      <c r="CN39" s="607"/>
      <c r="CO39" s="607"/>
      <c r="CP39" s="607"/>
      <c r="CQ39" s="608"/>
      <c r="CR39" s="609">
        <v>950691</v>
      </c>
      <c r="CS39" s="636"/>
      <c r="CT39" s="636"/>
      <c r="CU39" s="636"/>
      <c r="CV39" s="636"/>
      <c r="CW39" s="636"/>
      <c r="CX39" s="636"/>
      <c r="CY39" s="637"/>
      <c r="CZ39" s="614">
        <v>4.3</v>
      </c>
      <c r="DA39" s="638"/>
      <c r="DB39" s="638"/>
      <c r="DC39" s="644"/>
      <c r="DD39" s="618">
        <v>485803</v>
      </c>
      <c r="DE39" s="636"/>
      <c r="DF39" s="636"/>
      <c r="DG39" s="636"/>
      <c r="DH39" s="636"/>
      <c r="DI39" s="636"/>
      <c r="DJ39" s="636"/>
      <c r="DK39" s="637"/>
      <c r="DL39" s="618" t="s">
        <v>457</v>
      </c>
      <c r="DM39" s="636"/>
      <c r="DN39" s="636"/>
      <c r="DO39" s="636"/>
      <c r="DP39" s="636"/>
      <c r="DQ39" s="636"/>
      <c r="DR39" s="636"/>
      <c r="DS39" s="636"/>
      <c r="DT39" s="636"/>
      <c r="DU39" s="636"/>
      <c r="DV39" s="637"/>
      <c r="DW39" s="614" t="s">
        <v>457</v>
      </c>
      <c r="DX39" s="638"/>
      <c r="DY39" s="638"/>
      <c r="DZ39" s="638"/>
      <c r="EA39" s="638"/>
      <c r="EB39" s="638"/>
      <c r="EC39" s="639"/>
    </row>
    <row r="40" spans="2:133" ht="11.25" customHeight="1" x14ac:dyDescent="0.15">
      <c r="B40" s="606" t="s">
        <v>330</v>
      </c>
      <c r="C40" s="607"/>
      <c r="D40" s="607"/>
      <c r="E40" s="607"/>
      <c r="F40" s="607"/>
      <c r="G40" s="607"/>
      <c r="H40" s="607"/>
      <c r="I40" s="607"/>
      <c r="J40" s="607"/>
      <c r="K40" s="607"/>
      <c r="L40" s="607"/>
      <c r="M40" s="607"/>
      <c r="N40" s="607"/>
      <c r="O40" s="607"/>
      <c r="P40" s="607"/>
      <c r="Q40" s="608"/>
      <c r="R40" s="609">
        <v>413700</v>
      </c>
      <c r="S40" s="610"/>
      <c r="T40" s="610"/>
      <c r="U40" s="610"/>
      <c r="V40" s="610"/>
      <c r="W40" s="610"/>
      <c r="X40" s="610"/>
      <c r="Y40" s="611"/>
      <c r="Z40" s="612">
        <v>1.8</v>
      </c>
      <c r="AA40" s="612"/>
      <c r="AB40" s="612"/>
      <c r="AC40" s="612"/>
      <c r="AD40" s="613" t="s">
        <v>457</v>
      </c>
      <c r="AE40" s="613"/>
      <c r="AF40" s="613"/>
      <c r="AG40" s="613"/>
      <c r="AH40" s="613"/>
      <c r="AI40" s="613"/>
      <c r="AJ40" s="613"/>
      <c r="AK40" s="613"/>
      <c r="AL40" s="614" t="s">
        <v>457</v>
      </c>
      <c r="AM40" s="615"/>
      <c r="AN40" s="615"/>
      <c r="AO40" s="616"/>
      <c r="AQ40" s="675" t="s">
        <v>535</v>
      </c>
      <c r="AR40" s="676"/>
      <c r="AS40" s="676"/>
      <c r="AT40" s="676"/>
      <c r="AU40" s="676"/>
      <c r="AV40" s="676"/>
      <c r="AW40" s="676"/>
      <c r="AX40" s="676"/>
      <c r="AY40" s="677"/>
      <c r="AZ40" s="609" t="s">
        <v>457</v>
      </c>
      <c r="BA40" s="610"/>
      <c r="BB40" s="610"/>
      <c r="BC40" s="610"/>
      <c r="BD40" s="636"/>
      <c r="BE40" s="636"/>
      <c r="BF40" s="655"/>
      <c r="BG40" s="659" t="s">
        <v>536</v>
      </c>
      <c r="BH40" s="660"/>
      <c r="BI40" s="660"/>
      <c r="BJ40" s="660"/>
      <c r="BK40" s="660"/>
      <c r="BL40" s="312"/>
      <c r="BM40" s="607" t="s">
        <v>537</v>
      </c>
      <c r="BN40" s="607"/>
      <c r="BO40" s="607"/>
      <c r="BP40" s="607"/>
      <c r="BQ40" s="607"/>
      <c r="BR40" s="607"/>
      <c r="BS40" s="607"/>
      <c r="BT40" s="607"/>
      <c r="BU40" s="608"/>
      <c r="BV40" s="609">
        <v>110</v>
      </c>
      <c r="BW40" s="610"/>
      <c r="BX40" s="610"/>
      <c r="BY40" s="610"/>
      <c r="BZ40" s="610"/>
      <c r="CA40" s="610"/>
      <c r="CB40" s="619"/>
      <c r="CD40" s="606" t="s">
        <v>538</v>
      </c>
      <c r="CE40" s="607"/>
      <c r="CF40" s="607"/>
      <c r="CG40" s="607"/>
      <c r="CH40" s="607"/>
      <c r="CI40" s="607"/>
      <c r="CJ40" s="607"/>
      <c r="CK40" s="607"/>
      <c r="CL40" s="607"/>
      <c r="CM40" s="607"/>
      <c r="CN40" s="607"/>
      <c r="CO40" s="607"/>
      <c r="CP40" s="607"/>
      <c r="CQ40" s="608"/>
      <c r="CR40" s="609">
        <v>50000</v>
      </c>
      <c r="CS40" s="610"/>
      <c r="CT40" s="610"/>
      <c r="CU40" s="610"/>
      <c r="CV40" s="610"/>
      <c r="CW40" s="610"/>
      <c r="CX40" s="610"/>
      <c r="CY40" s="611"/>
      <c r="CZ40" s="614">
        <v>0.2</v>
      </c>
      <c r="DA40" s="638"/>
      <c r="DB40" s="638"/>
      <c r="DC40" s="644"/>
      <c r="DD40" s="618" t="s">
        <v>457</v>
      </c>
      <c r="DE40" s="610"/>
      <c r="DF40" s="610"/>
      <c r="DG40" s="610"/>
      <c r="DH40" s="610"/>
      <c r="DI40" s="610"/>
      <c r="DJ40" s="610"/>
      <c r="DK40" s="611"/>
      <c r="DL40" s="618" t="s">
        <v>457</v>
      </c>
      <c r="DM40" s="610"/>
      <c r="DN40" s="610"/>
      <c r="DO40" s="610"/>
      <c r="DP40" s="610"/>
      <c r="DQ40" s="610"/>
      <c r="DR40" s="610"/>
      <c r="DS40" s="610"/>
      <c r="DT40" s="610"/>
      <c r="DU40" s="610"/>
      <c r="DV40" s="611"/>
      <c r="DW40" s="614" t="s">
        <v>457</v>
      </c>
      <c r="DX40" s="638"/>
      <c r="DY40" s="638"/>
      <c r="DZ40" s="638"/>
      <c r="EA40" s="638"/>
      <c r="EB40" s="638"/>
      <c r="EC40" s="639"/>
    </row>
    <row r="41" spans="2:133" ht="11.25" customHeight="1" x14ac:dyDescent="0.15">
      <c r="B41" s="606" t="s">
        <v>539</v>
      </c>
      <c r="C41" s="607"/>
      <c r="D41" s="607"/>
      <c r="E41" s="607"/>
      <c r="F41" s="607"/>
      <c r="G41" s="607"/>
      <c r="H41" s="607"/>
      <c r="I41" s="607"/>
      <c r="J41" s="607"/>
      <c r="K41" s="607"/>
      <c r="L41" s="607"/>
      <c r="M41" s="607"/>
      <c r="N41" s="607"/>
      <c r="O41" s="607"/>
      <c r="P41" s="607"/>
      <c r="Q41" s="608"/>
      <c r="R41" s="609" t="s">
        <v>457</v>
      </c>
      <c r="S41" s="610"/>
      <c r="T41" s="610"/>
      <c r="U41" s="610"/>
      <c r="V41" s="610"/>
      <c r="W41" s="610"/>
      <c r="X41" s="610"/>
      <c r="Y41" s="611"/>
      <c r="Z41" s="612" t="s">
        <v>457</v>
      </c>
      <c r="AA41" s="612"/>
      <c r="AB41" s="612"/>
      <c r="AC41" s="612"/>
      <c r="AD41" s="613" t="s">
        <v>457</v>
      </c>
      <c r="AE41" s="613"/>
      <c r="AF41" s="613"/>
      <c r="AG41" s="613"/>
      <c r="AH41" s="613"/>
      <c r="AI41" s="613"/>
      <c r="AJ41" s="613"/>
      <c r="AK41" s="613"/>
      <c r="AL41" s="614" t="s">
        <v>457</v>
      </c>
      <c r="AM41" s="615"/>
      <c r="AN41" s="615"/>
      <c r="AO41" s="616"/>
      <c r="AQ41" s="675" t="s">
        <v>540</v>
      </c>
      <c r="AR41" s="676"/>
      <c r="AS41" s="676"/>
      <c r="AT41" s="676"/>
      <c r="AU41" s="676"/>
      <c r="AV41" s="676"/>
      <c r="AW41" s="676"/>
      <c r="AX41" s="676"/>
      <c r="AY41" s="677"/>
      <c r="AZ41" s="609">
        <v>340577</v>
      </c>
      <c r="BA41" s="610"/>
      <c r="BB41" s="610"/>
      <c r="BC41" s="610"/>
      <c r="BD41" s="636"/>
      <c r="BE41" s="636"/>
      <c r="BF41" s="655"/>
      <c r="BG41" s="659"/>
      <c r="BH41" s="660"/>
      <c r="BI41" s="660"/>
      <c r="BJ41" s="660"/>
      <c r="BK41" s="660"/>
      <c r="BL41" s="312"/>
      <c r="BM41" s="607" t="s">
        <v>541</v>
      </c>
      <c r="BN41" s="607"/>
      <c r="BO41" s="607"/>
      <c r="BP41" s="607"/>
      <c r="BQ41" s="607"/>
      <c r="BR41" s="607"/>
      <c r="BS41" s="607"/>
      <c r="BT41" s="607"/>
      <c r="BU41" s="608"/>
      <c r="BV41" s="609" t="s">
        <v>457</v>
      </c>
      <c r="BW41" s="610"/>
      <c r="BX41" s="610"/>
      <c r="BY41" s="610"/>
      <c r="BZ41" s="610"/>
      <c r="CA41" s="610"/>
      <c r="CB41" s="619"/>
      <c r="CD41" s="606" t="s">
        <v>542</v>
      </c>
      <c r="CE41" s="607"/>
      <c r="CF41" s="607"/>
      <c r="CG41" s="607"/>
      <c r="CH41" s="607"/>
      <c r="CI41" s="607"/>
      <c r="CJ41" s="607"/>
      <c r="CK41" s="607"/>
      <c r="CL41" s="607"/>
      <c r="CM41" s="607"/>
      <c r="CN41" s="607"/>
      <c r="CO41" s="607"/>
      <c r="CP41" s="607"/>
      <c r="CQ41" s="608"/>
      <c r="CR41" s="609" t="s">
        <v>457</v>
      </c>
      <c r="CS41" s="636"/>
      <c r="CT41" s="636"/>
      <c r="CU41" s="636"/>
      <c r="CV41" s="636"/>
      <c r="CW41" s="636"/>
      <c r="CX41" s="636"/>
      <c r="CY41" s="637"/>
      <c r="CZ41" s="614" t="s">
        <v>457</v>
      </c>
      <c r="DA41" s="638"/>
      <c r="DB41" s="638"/>
      <c r="DC41" s="644"/>
      <c r="DD41" s="618" t="s">
        <v>457</v>
      </c>
      <c r="DE41" s="636"/>
      <c r="DF41" s="636"/>
      <c r="DG41" s="636"/>
      <c r="DH41" s="636"/>
      <c r="DI41" s="636"/>
      <c r="DJ41" s="636"/>
      <c r="DK41" s="637"/>
      <c r="DL41" s="684"/>
      <c r="DM41" s="685"/>
      <c r="DN41" s="685"/>
      <c r="DO41" s="685"/>
      <c r="DP41" s="685"/>
      <c r="DQ41" s="685"/>
      <c r="DR41" s="685"/>
      <c r="DS41" s="685"/>
      <c r="DT41" s="685"/>
      <c r="DU41" s="685"/>
      <c r="DV41" s="686"/>
      <c r="DW41" s="678"/>
      <c r="DX41" s="679"/>
      <c r="DY41" s="679"/>
      <c r="DZ41" s="679"/>
      <c r="EA41" s="679"/>
      <c r="EB41" s="679"/>
      <c r="EC41" s="680"/>
    </row>
    <row r="42" spans="2:133" ht="11.25" customHeight="1" x14ac:dyDescent="0.15">
      <c r="B42" s="606" t="s">
        <v>543</v>
      </c>
      <c r="C42" s="607"/>
      <c r="D42" s="607"/>
      <c r="E42" s="607"/>
      <c r="F42" s="607"/>
      <c r="G42" s="607"/>
      <c r="H42" s="607"/>
      <c r="I42" s="607"/>
      <c r="J42" s="607"/>
      <c r="K42" s="607"/>
      <c r="L42" s="607"/>
      <c r="M42" s="607"/>
      <c r="N42" s="607"/>
      <c r="O42" s="607"/>
      <c r="P42" s="607"/>
      <c r="Q42" s="608"/>
      <c r="R42" s="609" t="s">
        <v>457</v>
      </c>
      <c r="S42" s="610"/>
      <c r="T42" s="610"/>
      <c r="U42" s="610"/>
      <c r="V42" s="610"/>
      <c r="W42" s="610"/>
      <c r="X42" s="610"/>
      <c r="Y42" s="611"/>
      <c r="Z42" s="612" t="s">
        <v>457</v>
      </c>
      <c r="AA42" s="612"/>
      <c r="AB42" s="612"/>
      <c r="AC42" s="612"/>
      <c r="AD42" s="613" t="s">
        <v>457</v>
      </c>
      <c r="AE42" s="613"/>
      <c r="AF42" s="613"/>
      <c r="AG42" s="613"/>
      <c r="AH42" s="613"/>
      <c r="AI42" s="613"/>
      <c r="AJ42" s="613"/>
      <c r="AK42" s="613"/>
      <c r="AL42" s="614" t="s">
        <v>457</v>
      </c>
      <c r="AM42" s="615"/>
      <c r="AN42" s="615"/>
      <c r="AO42" s="616"/>
      <c r="AQ42" s="681" t="s">
        <v>544</v>
      </c>
      <c r="AR42" s="682"/>
      <c r="AS42" s="682"/>
      <c r="AT42" s="682"/>
      <c r="AU42" s="682"/>
      <c r="AV42" s="682"/>
      <c r="AW42" s="682"/>
      <c r="AX42" s="682"/>
      <c r="AY42" s="683"/>
      <c r="AZ42" s="687">
        <v>888292</v>
      </c>
      <c r="BA42" s="688"/>
      <c r="BB42" s="688"/>
      <c r="BC42" s="688"/>
      <c r="BD42" s="668"/>
      <c r="BE42" s="668"/>
      <c r="BF42" s="670"/>
      <c r="BG42" s="661"/>
      <c r="BH42" s="662"/>
      <c r="BI42" s="662"/>
      <c r="BJ42" s="662"/>
      <c r="BK42" s="662"/>
      <c r="BL42" s="313"/>
      <c r="BM42" s="628" t="s">
        <v>545</v>
      </c>
      <c r="BN42" s="628"/>
      <c r="BO42" s="628"/>
      <c r="BP42" s="628"/>
      <c r="BQ42" s="628"/>
      <c r="BR42" s="628"/>
      <c r="BS42" s="628"/>
      <c r="BT42" s="628"/>
      <c r="BU42" s="629"/>
      <c r="BV42" s="687">
        <v>289</v>
      </c>
      <c r="BW42" s="688"/>
      <c r="BX42" s="688"/>
      <c r="BY42" s="688"/>
      <c r="BZ42" s="688"/>
      <c r="CA42" s="688"/>
      <c r="CB42" s="694"/>
      <c r="CD42" s="606" t="s">
        <v>546</v>
      </c>
      <c r="CE42" s="607"/>
      <c r="CF42" s="607"/>
      <c r="CG42" s="607"/>
      <c r="CH42" s="607"/>
      <c r="CI42" s="607"/>
      <c r="CJ42" s="607"/>
      <c r="CK42" s="607"/>
      <c r="CL42" s="607"/>
      <c r="CM42" s="607"/>
      <c r="CN42" s="607"/>
      <c r="CO42" s="607"/>
      <c r="CP42" s="607"/>
      <c r="CQ42" s="608"/>
      <c r="CR42" s="609">
        <v>1386447</v>
      </c>
      <c r="CS42" s="636"/>
      <c r="CT42" s="636"/>
      <c r="CU42" s="636"/>
      <c r="CV42" s="636"/>
      <c r="CW42" s="636"/>
      <c r="CX42" s="636"/>
      <c r="CY42" s="637"/>
      <c r="CZ42" s="614">
        <v>6.2</v>
      </c>
      <c r="DA42" s="638"/>
      <c r="DB42" s="638"/>
      <c r="DC42" s="644"/>
      <c r="DD42" s="618">
        <v>634541</v>
      </c>
      <c r="DE42" s="636"/>
      <c r="DF42" s="636"/>
      <c r="DG42" s="636"/>
      <c r="DH42" s="636"/>
      <c r="DI42" s="636"/>
      <c r="DJ42" s="636"/>
      <c r="DK42" s="637"/>
      <c r="DL42" s="684"/>
      <c r="DM42" s="685"/>
      <c r="DN42" s="685"/>
      <c r="DO42" s="685"/>
      <c r="DP42" s="685"/>
      <c r="DQ42" s="685"/>
      <c r="DR42" s="685"/>
      <c r="DS42" s="685"/>
      <c r="DT42" s="685"/>
      <c r="DU42" s="685"/>
      <c r="DV42" s="686"/>
      <c r="DW42" s="678"/>
      <c r="DX42" s="679"/>
      <c r="DY42" s="679"/>
      <c r="DZ42" s="679"/>
      <c r="EA42" s="679"/>
      <c r="EB42" s="679"/>
      <c r="EC42" s="680"/>
    </row>
    <row r="43" spans="2:133" ht="11.25" customHeight="1" x14ac:dyDescent="0.15">
      <c r="B43" s="606" t="s">
        <v>547</v>
      </c>
      <c r="C43" s="607"/>
      <c r="D43" s="607"/>
      <c r="E43" s="607"/>
      <c r="F43" s="607"/>
      <c r="G43" s="607"/>
      <c r="H43" s="607"/>
      <c r="I43" s="607"/>
      <c r="J43" s="607"/>
      <c r="K43" s="607"/>
      <c r="L43" s="607"/>
      <c r="M43" s="607"/>
      <c r="N43" s="607"/>
      <c r="O43" s="607"/>
      <c r="P43" s="607"/>
      <c r="Q43" s="608"/>
      <c r="R43" s="609" t="s">
        <v>457</v>
      </c>
      <c r="S43" s="610"/>
      <c r="T43" s="610"/>
      <c r="U43" s="610"/>
      <c r="V43" s="610"/>
      <c r="W43" s="610"/>
      <c r="X43" s="610"/>
      <c r="Y43" s="611"/>
      <c r="Z43" s="612" t="s">
        <v>457</v>
      </c>
      <c r="AA43" s="612"/>
      <c r="AB43" s="612"/>
      <c r="AC43" s="612"/>
      <c r="AD43" s="613" t="s">
        <v>457</v>
      </c>
      <c r="AE43" s="613"/>
      <c r="AF43" s="613"/>
      <c r="AG43" s="613"/>
      <c r="AH43" s="613"/>
      <c r="AI43" s="613"/>
      <c r="AJ43" s="613"/>
      <c r="AK43" s="613"/>
      <c r="AL43" s="614" t="s">
        <v>457</v>
      </c>
      <c r="AM43" s="615"/>
      <c r="AN43" s="615"/>
      <c r="AO43" s="616"/>
      <c r="CD43" s="606" t="s">
        <v>548</v>
      </c>
      <c r="CE43" s="607"/>
      <c r="CF43" s="607"/>
      <c r="CG43" s="607"/>
      <c r="CH43" s="607"/>
      <c r="CI43" s="607"/>
      <c r="CJ43" s="607"/>
      <c r="CK43" s="607"/>
      <c r="CL43" s="607"/>
      <c r="CM43" s="607"/>
      <c r="CN43" s="607"/>
      <c r="CO43" s="607"/>
      <c r="CP43" s="607"/>
      <c r="CQ43" s="608"/>
      <c r="CR43" s="609">
        <v>27121</v>
      </c>
      <c r="CS43" s="636"/>
      <c r="CT43" s="636"/>
      <c r="CU43" s="636"/>
      <c r="CV43" s="636"/>
      <c r="CW43" s="636"/>
      <c r="CX43" s="636"/>
      <c r="CY43" s="637"/>
      <c r="CZ43" s="614">
        <v>0.1</v>
      </c>
      <c r="DA43" s="638"/>
      <c r="DB43" s="638"/>
      <c r="DC43" s="644"/>
      <c r="DD43" s="618">
        <v>27121</v>
      </c>
      <c r="DE43" s="636"/>
      <c r="DF43" s="636"/>
      <c r="DG43" s="636"/>
      <c r="DH43" s="636"/>
      <c r="DI43" s="636"/>
      <c r="DJ43" s="636"/>
      <c r="DK43" s="637"/>
      <c r="DL43" s="684"/>
      <c r="DM43" s="685"/>
      <c r="DN43" s="685"/>
      <c r="DO43" s="685"/>
      <c r="DP43" s="685"/>
      <c r="DQ43" s="685"/>
      <c r="DR43" s="685"/>
      <c r="DS43" s="685"/>
      <c r="DT43" s="685"/>
      <c r="DU43" s="685"/>
      <c r="DV43" s="686"/>
      <c r="DW43" s="678"/>
      <c r="DX43" s="679"/>
      <c r="DY43" s="679"/>
      <c r="DZ43" s="679"/>
      <c r="EA43" s="679"/>
      <c r="EB43" s="679"/>
      <c r="EC43" s="680"/>
    </row>
    <row r="44" spans="2:133" ht="11.25" customHeight="1" x14ac:dyDescent="0.15">
      <c r="B44" s="627" t="s">
        <v>549</v>
      </c>
      <c r="C44" s="628"/>
      <c r="D44" s="628"/>
      <c r="E44" s="628"/>
      <c r="F44" s="628"/>
      <c r="G44" s="628"/>
      <c r="H44" s="628"/>
      <c r="I44" s="628"/>
      <c r="J44" s="628"/>
      <c r="K44" s="628"/>
      <c r="L44" s="628"/>
      <c r="M44" s="628"/>
      <c r="N44" s="628"/>
      <c r="O44" s="628"/>
      <c r="P44" s="628"/>
      <c r="Q44" s="629"/>
      <c r="R44" s="687">
        <v>23582866</v>
      </c>
      <c r="S44" s="688"/>
      <c r="T44" s="688"/>
      <c r="U44" s="688"/>
      <c r="V44" s="688"/>
      <c r="W44" s="688"/>
      <c r="X44" s="688"/>
      <c r="Y44" s="689"/>
      <c r="Z44" s="690">
        <v>100</v>
      </c>
      <c r="AA44" s="690"/>
      <c r="AB44" s="690"/>
      <c r="AC44" s="690"/>
      <c r="AD44" s="691">
        <v>13036981</v>
      </c>
      <c r="AE44" s="691"/>
      <c r="AF44" s="691"/>
      <c r="AG44" s="691"/>
      <c r="AH44" s="691"/>
      <c r="AI44" s="691"/>
      <c r="AJ44" s="691"/>
      <c r="AK44" s="691"/>
      <c r="AL44" s="692">
        <v>100</v>
      </c>
      <c r="AM44" s="669"/>
      <c r="AN44" s="669"/>
      <c r="AO44" s="693"/>
      <c r="CD44" s="647" t="s">
        <v>507</v>
      </c>
      <c r="CE44" s="648"/>
      <c r="CF44" s="606" t="s">
        <v>550</v>
      </c>
      <c r="CG44" s="607"/>
      <c r="CH44" s="607"/>
      <c r="CI44" s="607"/>
      <c r="CJ44" s="607"/>
      <c r="CK44" s="607"/>
      <c r="CL44" s="607"/>
      <c r="CM44" s="607"/>
      <c r="CN44" s="607"/>
      <c r="CO44" s="607"/>
      <c r="CP44" s="607"/>
      <c r="CQ44" s="608"/>
      <c r="CR44" s="609">
        <v>1386447</v>
      </c>
      <c r="CS44" s="610"/>
      <c r="CT44" s="610"/>
      <c r="CU44" s="610"/>
      <c r="CV44" s="610"/>
      <c r="CW44" s="610"/>
      <c r="CX44" s="610"/>
      <c r="CY44" s="611"/>
      <c r="CZ44" s="614">
        <v>6.2</v>
      </c>
      <c r="DA44" s="615"/>
      <c r="DB44" s="615"/>
      <c r="DC44" s="621"/>
      <c r="DD44" s="618">
        <v>634541</v>
      </c>
      <c r="DE44" s="610"/>
      <c r="DF44" s="610"/>
      <c r="DG44" s="610"/>
      <c r="DH44" s="610"/>
      <c r="DI44" s="610"/>
      <c r="DJ44" s="610"/>
      <c r="DK44" s="611"/>
      <c r="DL44" s="684"/>
      <c r="DM44" s="685"/>
      <c r="DN44" s="685"/>
      <c r="DO44" s="685"/>
      <c r="DP44" s="685"/>
      <c r="DQ44" s="685"/>
      <c r="DR44" s="685"/>
      <c r="DS44" s="685"/>
      <c r="DT44" s="685"/>
      <c r="DU44" s="685"/>
      <c r="DV44" s="686"/>
      <c r="DW44" s="678"/>
      <c r="DX44" s="679"/>
      <c r="DY44" s="679"/>
      <c r="DZ44" s="679"/>
      <c r="EA44" s="679"/>
      <c r="EB44" s="679"/>
      <c r="EC44" s="680"/>
    </row>
    <row r="45" spans="2:133" ht="11.25" customHeight="1" x14ac:dyDescent="0.15">
      <c r="CD45" s="649"/>
      <c r="CE45" s="650"/>
      <c r="CF45" s="606" t="s">
        <v>551</v>
      </c>
      <c r="CG45" s="607"/>
      <c r="CH45" s="607"/>
      <c r="CI45" s="607"/>
      <c r="CJ45" s="607"/>
      <c r="CK45" s="607"/>
      <c r="CL45" s="607"/>
      <c r="CM45" s="607"/>
      <c r="CN45" s="607"/>
      <c r="CO45" s="607"/>
      <c r="CP45" s="607"/>
      <c r="CQ45" s="608"/>
      <c r="CR45" s="609">
        <v>609294</v>
      </c>
      <c r="CS45" s="636"/>
      <c r="CT45" s="636"/>
      <c r="CU45" s="636"/>
      <c r="CV45" s="636"/>
      <c r="CW45" s="636"/>
      <c r="CX45" s="636"/>
      <c r="CY45" s="637"/>
      <c r="CZ45" s="614">
        <v>2.7</v>
      </c>
      <c r="DA45" s="638"/>
      <c r="DB45" s="638"/>
      <c r="DC45" s="644"/>
      <c r="DD45" s="618">
        <v>215080</v>
      </c>
      <c r="DE45" s="636"/>
      <c r="DF45" s="636"/>
      <c r="DG45" s="636"/>
      <c r="DH45" s="636"/>
      <c r="DI45" s="636"/>
      <c r="DJ45" s="636"/>
      <c r="DK45" s="637"/>
      <c r="DL45" s="684"/>
      <c r="DM45" s="685"/>
      <c r="DN45" s="685"/>
      <c r="DO45" s="685"/>
      <c r="DP45" s="685"/>
      <c r="DQ45" s="685"/>
      <c r="DR45" s="685"/>
      <c r="DS45" s="685"/>
      <c r="DT45" s="685"/>
      <c r="DU45" s="685"/>
      <c r="DV45" s="686"/>
      <c r="DW45" s="678"/>
      <c r="DX45" s="679"/>
      <c r="DY45" s="679"/>
      <c r="DZ45" s="679"/>
      <c r="EA45" s="679"/>
      <c r="EB45" s="679"/>
      <c r="EC45" s="680"/>
    </row>
    <row r="46" spans="2:133" ht="11.25" customHeight="1" x14ac:dyDescent="0.15">
      <c r="B46" s="303" t="s">
        <v>552</v>
      </c>
      <c r="CD46" s="649"/>
      <c r="CE46" s="650"/>
      <c r="CF46" s="606" t="s">
        <v>553</v>
      </c>
      <c r="CG46" s="607"/>
      <c r="CH46" s="607"/>
      <c r="CI46" s="607"/>
      <c r="CJ46" s="607"/>
      <c r="CK46" s="607"/>
      <c r="CL46" s="607"/>
      <c r="CM46" s="607"/>
      <c r="CN46" s="607"/>
      <c r="CO46" s="607"/>
      <c r="CP46" s="607"/>
      <c r="CQ46" s="608"/>
      <c r="CR46" s="609">
        <v>777153</v>
      </c>
      <c r="CS46" s="610"/>
      <c r="CT46" s="610"/>
      <c r="CU46" s="610"/>
      <c r="CV46" s="610"/>
      <c r="CW46" s="610"/>
      <c r="CX46" s="610"/>
      <c r="CY46" s="611"/>
      <c r="CZ46" s="614">
        <v>3.5</v>
      </c>
      <c r="DA46" s="615"/>
      <c r="DB46" s="615"/>
      <c r="DC46" s="621"/>
      <c r="DD46" s="618">
        <v>419461</v>
      </c>
      <c r="DE46" s="610"/>
      <c r="DF46" s="610"/>
      <c r="DG46" s="610"/>
      <c r="DH46" s="610"/>
      <c r="DI46" s="610"/>
      <c r="DJ46" s="610"/>
      <c r="DK46" s="611"/>
      <c r="DL46" s="684"/>
      <c r="DM46" s="685"/>
      <c r="DN46" s="685"/>
      <c r="DO46" s="685"/>
      <c r="DP46" s="685"/>
      <c r="DQ46" s="685"/>
      <c r="DR46" s="685"/>
      <c r="DS46" s="685"/>
      <c r="DT46" s="685"/>
      <c r="DU46" s="685"/>
      <c r="DV46" s="686"/>
      <c r="DW46" s="678"/>
      <c r="DX46" s="679"/>
      <c r="DY46" s="679"/>
      <c r="DZ46" s="679"/>
      <c r="EA46" s="679"/>
      <c r="EB46" s="679"/>
      <c r="EC46" s="680"/>
    </row>
    <row r="47" spans="2:133" ht="11.25" customHeight="1" x14ac:dyDescent="0.15">
      <c r="B47" s="705" t="s">
        <v>554</v>
      </c>
      <c r="C47" s="705"/>
      <c r="D47" s="705"/>
      <c r="E47" s="705"/>
      <c r="F47" s="705"/>
      <c r="G47" s="705"/>
      <c r="H47" s="705"/>
      <c r="I47" s="705"/>
      <c r="J47" s="705"/>
      <c r="K47" s="705"/>
      <c r="L47" s="705"/>
      <c r="M47" s="705"/>
      <c r="N47" s="705"/>
      <c r="O47" s="705"/>
      <c r="P47" s="705"/>
      <c r="Q47" s="705"/>
      <c r="R47" s="705"/>
      <c r="S47" s="705"/>
      <c r="T47" s="705"/>
      <c r="U47" s="705"/>
      <c r="V47" s="705"/>
      <c r="W47" s="705"/>
      <c r="X47" s="705"/>
      <c r="Y47" s="705"/>
      <c r="Z47" s="705"/>
      <c r="AA47" s="705"/>
      <c r="AB47" s="705"/>
      <c r="AC47" s="705"/>
      <c r="AD47" s="705"/>
      <c r="AE47" s="705"/>
      <c r="AF47" s="705"/>
      <c r="AG47" s="705"/>
      <c r="AH47" s="705"/>
      <c r="AI47" s="705"/>
      <c r="AJ47" s="705"/>
      <c r="AK47" s="705"/>
      <c r="AL47" s="705"/>
      <c r="AM47" s="705"/>
      <c r="AN47" s="705"/>
      <c r="AO47" s="705"/>
      <c r="AP47" s="705"/>
      <c r="AQ47" s="705"/>
      <c r="AR47" s="705"/>
      <c r="AS47" s="705"/>
      <c r="AT47" s="705"/>
      <c r="AU47" s="705"/>
      <c r="AV47" s="705"/>
      <c r="AW47" s="705"/>
      <c r="AX47" s="705"/>
      <c r="AY47" s="705"/>
      <c r="AZ47" s="705"/>
      <c r="BA47" s="705"/>
      <c r="BB47" s="705"/>
      <c r="BC47" s="705"/>
      <c r="BD47" s="705"/>
      <c r="BE47" s="705"/>
      <c r="BF47" s="705"/>
      <c r="BG47" s="705"/>
      <c r="BH47" s="705"/>
      <c r="BI47" s="705"/>
      <c r="BJ47" s="705"/>
      <c r="BK47" s="705"/>
      <c r="BL47" s="705"/>
      <c r="BM47" s="705"/>
      <c r="BN47" s="705"/>
      <c r="BO47" s="705"/>
      <c r="BP47" s="705"/>
      <c r="BQ47" s="705"/>
      <c r="BR47" s="705"/>
      <c r="BS47" s="705"/>
      <c r="BT47" s="705"/>
      <c r="BU47" s="705"/>
      <c r="BV47" s="705"/>
      <c r="BW47" s="705"/>
      <c r="BX47" s="705"/>
      <c r="BY47" s="705"/>
      <c r="BZ47" s="705"/>
      <c r="CA47" s="705"/>
      <c r="CB47" s="705"/>
      <c r="CD47" s="649"/>
      <c r="CE47" s="650"/>
      <c r="CF47" s="606" t="s">
        <v>555</v>
      </c>
      <c r="CG47" s="607"/>
      <c r="CH47" s="607"/>
      <c r="CI47" s="607"/>
      <c r="CJ47" s="607"/>
      <c r="CK47" s="607"/>
      <c r="CL47" s="607"/>
      <c r="CM47" s="607"/>
      <c r="CN47" s="607"/>
      <c r="CO47" s="607"/>
      <c r="CP47" s="607"/>
      <c r="CQ47" s="608"/>
      <c r="CR47" s="609" t="s">
        <v>457</v>
      </c>
      <c r="CS47" s="636"/>
      <c r="CT47" s="636"/>
      <c r="CU47" s="636"/>
      <c r="CV47" s="636"/>
      <c r="CW47" s="636"/>
      <c r="CX47" s="636"/>
      <c r="CY47" s="637"/>
      <c r="CZ47" s="614" t="s">
        <v>457</v>
      </c>
      <c r="DA47" s="638"/>
      <c r="DB47" s="638"/>
      <c r="DC47" s="644"/>
      <c r="DD47" s="618" t="s">
        <v>457</v>
      </c>
      <c r="DE47" s="636"/>
      <c r="DF47" s="636"/>
      <c r="DG47" s="636"/>
      <c r="DH47" s="636"/>
      <c r="DI47" s="636"/>
      <c r="DJ47" s="636"/>
      <c r="DK47" s="637"/>
      <c r="DL47" s="684"/>
      <c r="DM47" s="685"/>
      <c r="DN47" s="685"/>
      <c r="DO47" s="685"/>
      <c r="DP47" s="685"/>
      <c r="DQ47" s="685"/>
      <c r="DR47" s="685"/>
      <c r="DS47" s="685"/>
      <c r="DT47" s="685"/>
      <c r="DU47" s="685"/>
      <c r="DV47" s="686"/>
      <c r="DW47" s="678"/>
      <c r="DX47" s="679"/>
      <c r="DY47" s="679"/>
      <c r="DZ47" s="679"/>
      <c r="EA47" s="679"/>
      <c r="EB47" s="679"/>
      <c r="EC47" s="680"/>
    </row>
    <row r="48" spans="2:133" x14ac:dyDescent="0.15">
      <c r="B48" s="705" t="s">
        <v>556</v>
      </c>
      <c r="C48" s="705"/>
      <c r="D48" s="705"/>
      <c r="E48" s="705"/>
      <c r="F48" s="705"/>
      <c r="G48" s="705"/>
      <c r="H48" s="705"/>
      <c r="I48" s="705"/>
      <c r="J48" s="705"/>
      <c r="K48" s="705"/>
      <c r="L48" s="705"/>
      <c r="M48" s="705"/>
      <c r="N48" s="705"/>
      <c r="O48" s="705"/>
      <c r="P48" s="705"/>
      <c r="Q48" s="705"/>
      <c r="R48" s="705"/>
      <c r="S48" s="705"/>
      <c r="T48" s="705"/>
      <c r="U48" s="705"/>
      <c r="V48" s="705"/>
      <c r="W48" s="705"/>
      <c r="X48" s="705"/>
      <c r="Y48" s="705"/>
      <c r="Z48" s="705"/>
      <c r="AA48" s="705"/>
      <c r="AB48" s="705"/>
      <c r="AC48" s="705"/>
      <c r="AD48" s="705"/>
      <c r="AE48" s="705"/>
      <c r="AF48" s="705"/>
      <c r="AG48" s="705"/>
      <c r="AH48" s="705"/>
      <c r="AI48" s="705"/>
      <c r="AJ48" s="705"/>
      <c r="AK48" s="705"/>
      <c r="AL48" s="705"/>
      <c r="AM48" s="705"/>
      <c r="AN48" s="705"/>
      <c r="AO48" s="705"/>
      <c r="AP48" s="705"/>
      <c r="AQ48" s="705"/>
      <c r="AR48" s="705"/>
      <c r="AS48" s="705"/>
      <c r="AT48" s="705"/>
      <c r="AU48" s="705"/>
      <c r="AV48" s="705"/>
      <c r="AW48" s="705"/>
      <c r="AX48" s="705"/>
      <c r="AY48" s="705"/>
      <c r="AZ48" s="705"/>
      <c r="BA48" s="705"/>
      <c r="BB48" s="705"/>
      <c r="BC48" s="705"/>
      <c r="BD48" s="705"/>
      <c r="BE48" s="705"/>
      <c r="BF48" s="705"/>
      <c r="BG48" s="705"/>
      <c r="BH48" s="705"/>
      <c r="BI48" s="705"/>
      <c r="BJ48" s="705"/>
      <c r="BK48" s="705"/>
      <c r="BL48" s="705"/>
      <c r="BM48" s="705"/>
      <c r="BN48" s="705"/>
      <c r="BO48" s="705"/>
      <c r="BP48" s="705"/>
      <c r="BQ48" s="705"/>
      <c r="BR48" s="705"/>
      <c r="BS48" s="705"/>
      <c r="BT48" s="705"/>
      <c r="BU48" s="705"/>
      <c r="BV48" s="705"/>
      <c r="BW48" s="705"/>
      <c r="BX48" s="705"/>
      <c r="BY48" s="705"/>
      <c r="BZ48" s="705"/>
      <c r="CA48" s="705"/>
      <c r="CB48" s="705"/>
      <c r="CD48" s="651"/>
      <c r="CE48" s="652"/>
      <c r="CF48" s="606" t="s">
        <v>557</v>
      </c>
      <c r="CG48" s="607"/>
      <c r="CH48" s="607"/>
      <c r="CI48" s="607"/>
      <c r="CJ48" s="607"/>
      <c r="CK48" s="607"/>
      <c r="CL48" s="607"/>
      <c r="CM48" s="607"/>
      <c r="CN48" s="607"/>
      <c r="CO48" s="607"/>
      <c r="CP48" s="607"/>
      <c r="CQ48" s="608"/>
      <c r="CR48" s="609" t="s">
        <v>457</v>
      </c>
      <c r="CS48" s="610"/>
      <c r="CT48" s="610"/>
      <c r="CU48" s="610"/>
      <c r="CV48" s="610"/>
      <c r="CW48" s="610"/>
      <c r="CX48" s="610"/>
      <c r="CY48" s="611"/>
      <c r="CZ48" s="614" t="s">
        <v>457</v>
      </c>
      <c r="DA48" s="615"/>
      <c r="DB48" s="615"/>
      <c r="DC48" s="621"/>
      <c r="DD48" s="618" t="s">
        <v>457</v>
      </c>
      <c r="DE48" s="610"/>
      <c r="DF48" s="610"/>
      <c r="DG48" s="610"/>
      <c r="DH48" s="610"/>
      <c r="DI48" s="610"/>
      <c r="DJ48" s="610"/>
      <c r="DK48" s="611"/>
      <c r="DL48" s="684"/>
      <c r="DM48" s="685"/>
      <c r="DN48" s="685"/>
      <c r="DO48" s="685"/>
      <c r="DP48" s="685"/>
      <c r="DQ48" s="685"/>
      <c r="DR48" s="685"/>
      <c r="DS48" s="685"/>
      <c r="DT48" s="685"/>
      <c r="DU48" s="685"/>
      <c r="DV48" s="686"/>
      <c r="DW48" s="678"/>
      <c r="DX48" s="679"/>
      <c r="DY48" s="679"/>
      <c r="DZ48" s="679"/>
      <c r="EA48" s="679"/>
      <c r="EB48" s="679"/>
      <c r="EC48" s="680"/>
    </row>
    <row r="49" spans="2:133" ht="11.25" customHeight="1" x14ac:dyDescent="0.15">
      <c r="B49" s="314"/>
      <c r="CD49" s="627" t="s">
        <v>558</v>
      </c>
      <c r="CE49" s="628"/>
      <c r="CF49" s="628"/>
      <c r="CG49" s="628"/>
      <c r="CH49" s="628"/>
      <c r="CI49" s="628"/>
      <c r="CJ49" s="628"/>
      <c r="CK49" s="628"/>
      <c r="CL49" s="628"/>
      <c r="CM49" s="628"/>
      <c r="CN49" s="628"/>
      <c r="CO49" s="628"/>
      <c r="CP49" s="628"/>
      <c r="CQ49" s="629"/>
      <c r="CR49" s="687">
        <v>22275527</v>
      </c>
      <c r="CS49" s="668"/>
      <c r="CT49" s="668"/>
      <c r="CU49" s="668"/>
      <c r="CV49" s="668"/>
      <c r="CW49" s="668"/>
      <c r="CX49" s="668"/>
      <c r="CY49" s="695"/>
      <c r="CZ49" s="692">
        <v>100</v>
      </c>
      <c r="DA49" s="696"/>
      <c r="DB49" s="696"/>
      <c r="DC49" s="697"/>
      <c r="DD49" s="698">
        <v>14222924</v>
      </c>
      <c r="DE49" s="668"/>
      <c r="DF49" s="668"/>
      <c r="DG49" s="668"/>
      <c r="DH49" s="668"/>
      <c r="DI49" s="668"/>
      <c r="DJ49" s="668"/>
      <c r="DK49" s="695"/>
      <c r="DL49" s="699"/>
      <c r="DM49" s="700"/>
      <c r="DN49" s="700"/>
      <c r="DO49" s="700"/>
      <c r="DP49" s="700"/>
      <c r="DQ49" s="700"/>
      <c r="DR49" s="700"/>
      <c r="DS49" s="700"/>
      <c r="DT49" s="700"/>
      <c r="DU49" s="700"/>
      <c r="DV49" s="701"/>
      <c r="DW49" s="702"/>
      <c r="DX49" s="703"/>
      <c r="DY49" s="703"/>
      <c r="DZ49" s="703"/>
      <c r="EA49" s="703"/>
      <c r="EB49" s="703"/>
      <c r="EC49" s="704"/>
    </row>
    <row r="50" spans="2:133" hidden="1" x14ac:dyDescent="0.15">
      <c r="B50" s="314"/>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43"/>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33" customWidth="1"/>
    <col min="131" max="131" width="1.625" style="33" customWidth="1"/>
    <col min="132" max="132" width="9" style="33" hidden="1" customWidth="1"/>
    <col min="133" max="16384" width="9" style="33" hidden="1"/>
  </cols>
  <sheetData>
    <row r="1" spans="1:131" ht="11.25" customHeight="1" x14ac:dyDescent="0.15">
      <c r="A1" s="36"/>
      <c r="B1" s="36"/>
      <c r="C1" s="36"/>
      <c r="D1" s="36"/>
      <c r="E1" s="36"/>
      <c r="F1" s="36"/>
      <c r="G1" s="36"/>
      <c r="H1" s="36"/>
      <c r="I1" s="36"/>
      <c r="J1" s="36"/>
      <c r="K1" s="36"/>
      <c r="L1" s="36"/>
      <c r="M1" s="36"/>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63"/>
      <c r="DR1" s="63"/>
      <c r="DS1" s="63"/>
      <c r="DT1" s="63"/>
      <c r="DU1" s="63"/>
      <c r="DV1" s="63"/>
      <c r="DW1" s="63"/>
      <c r="DX1" s="63"/>
      <c r="DY1" s="63"/>
      <c r="DZ1" s="63"/>
      <c r="EA1" s="35"/>
    </row>
    <row r="2" spans="1:131" ht="26.25" customHeight="1" x14ac:dyDescent="0.15">
      <c r="A2" s="1024" t="s">
        <v>269</v>
      </c>
      <c r="B2" s="1024"/>
      <c r="C2" s="1024"/>
      <c r="D2" s="1024"/>
      <c r="E2" s="1024"/>
      <c r="F2" s="1024"/>
      <c r="G2" s="1024"/>
      <c r="H2" s="1024"/>
      <c r="I2" s="1024"/>
      <c r="J2" s="1024"/>
      <c r="K2" s="1024"/>
      <c r="L2" s="1024"/>
      <c r="M2" s="1024"/>
      <c r="N2" s="1024"/>
      <c r="O2" s="1024"/>
      <c r="P2" s="1024"/>
      <c r="Q2" s="1024"/>
      <c r="R2" s="1024"/>
      <c r="S2" s="1024"/>
      <c r="T2" s="1024"/>
      <c r="U2" s="1024"/>
      <c r="V2" s="1024"/>
      <c r="W2" s="1024"/>
      <c r="X2" s="1024"/>
      <c r="Y2" s="1024"/>
      <c r="Z2" s="1024"/>
      <c r="AA2" s="1024"/>
      <c r="AB2" s="1024"/>
      <c r="AC2" s="1024"/>
      <c r="AD2" s="1024"/>
      <c r="AE2" s="1024"/>
      <c r="AF2" s="1024"/>
      <c r="AG2" s="1024"/>
      <c r="AH2" s="1024"/>
      <c r="AI2" s="1024"/>
      <c r="AJ2" s="1024"/>
      <c r="AK2" s="1024"/>
      <c r="AL2" s="1024"/>
      <c r="AM2" s="1024"/>
      <c r="AN2" s="1024"/>
      <c r="AO2" s="1024"/>
      <c r="AP2" s="1024"/>
      <c r="AQ2" s="1024"/>
      <c r="AR2" s="1024"/>
      <c r="AS2" s="1024"/>
      <c r="AT2" s="1024"/>
      <c r="AU2" s="1024"/>
      <c r="AV2" s="1024"/>
      <c r="AW2" s="1024"/>
      <c r="AX2" s="1024"/>
      <c r="AY2" s="1024"/>
      <c r="AZ2" s="1024"/>
      <c r="BA2" s="1024"/>
      <c r="BB2" s="1024"/>
      <c r="BC2" s="1024"/>
      <c r="BD2" s="1024"/>
      <c r="BE2" s="1024"/>
      <c r="BF2" s="1024"/>
      <c r="BG2" s="1024"/>
      <c r="BH2" s="1024"/>
      <c r="BI2" s="1024"/>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1025" t="s">
        <v>271</v>
      </c>
      <c r="DK2" s="1026"/>
      <c r="DL2" s="1026"/>
      <c r="DM2" s="1026"/>
      <c r="DN2" s="1026"/>
      <c r="DO2" s="1027"/>
      <c r="DP2" s="37"/>
      <c r="DQ2" s="1025" t="s">
        <v>272</v>
      </c>
      <c r="DR2" s="1026"/>
      <c r="DS2" s="1026"/>
      <c r="DT2" s="1026"/>
      <c r="DU2" s="1026"/>
      <c r="DV2" s="1026"/>
      <c r="DW2" s="1026"/>
      <c r="DX2" s="1026"/>
      <c r="DY2" s="1026"/>
      <c r="DZ2" s="1027"/>
      <c r="EA2" s="35"/>
    </row>
    <row r="3" spans="1:131" ht="11.25" customHeight="1" x14ac:dyDescent="0.15">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5"/>
    </row>
    <row r="4" spans="1:131" s="34" customFormat="1" ht="26.25" customHeight="1" x14ac:dyDescent="0.15">
      <c r="A4" s="1015" t="s">
        <v>333</v>
      </c>
      <c r="B4" s="1015"/>
      <c r="C4" s="1015"/>
      <c r="D4" s="1015"/>
      <c r="E4" s="1015"/>
      <c r="F4" s="1015"/>
      <c r="G4" s="1015"/>
      <c r="H4" s="1015"/>
      <c r="I4" s="1015"/>
      <c r="J4" s="1015"/>
      <c r="K4" s="1015"/>
      <c r="L4" s="1015"/>
      <c r="M4" s="1015"/>
      <c r="N4" s="1015"/>
      <c r="O4" s="1015"/>
      <c r="P4" s="1015"/>
      <c r="Q4" s="1015"/>
      <c r="R4" s="1015"/>
      <c r="S4" s="1015"/>
      <c r="T4" s="1015"/>
      <c r="U4" s="1015"/>
      <c r="V4" s="1015"/>
      <c r="W4" s="1015"/>
      <c r="X4" s="1015"/>
      <c r="Y4" s="1015"/>
      <c r="Z4" s="1015"/>
      <c r="AA4" s="1015"/>
      <c r="AB4" s="1015"/>
      <c r="AC4" s="1015"/>
      <c r="AD4" s="1015"/>
      <c r="AE4" s="1015"/>
      <c r="AF4" s="1015"/>
      <c r="AG4" s="1015"/>
      <c r="AH4" s="1015"/>
      <c r="AI4" s="1015"/>
      <c r="AJ4" s="1015"/>
      <c r="AK4" s="1015"/>
      <c r="AL4" s="1015"/>
      <c r="AM4" s="1015"/>
      <c r="AN4" s="1015"/>
      <c r="AO4" s="1015"/>
      <c r="AP4" s="1015"/>
      <c r="AQ4" s="1015"/>
      <c r="AR4" s="1015"/>
      <c r="AS4" s="1015"/>
      <c r="AT4" s="1015"/>
      <c r="AU4" s="1015"/>
      <c r="AV4" s="1015"/>
      <c r="AW4" s="1015"/>
      <c r="AX4" s="1015"/>
      <c r="AY4" s="1015"/>
      <c r="AZ4" s="43"/>
      <c r="BA4" s="43"/>
      <c r="BB4" s="43"/>
      <c r="BC4" s="43"/>
      <c r="BD4" s="43"/>
      <c r="BE4" s="54"/>
      <c r="BF4" s="54"/>
      <c r="BG4" s="54"/>
      <c r="BH4" s="54"/>
      <c r="BI4" s="54"/>
      <c r="BJ4" s="54"/>
      <c r="BK4" s="54"/>
      <c r="BL4" s="54"/>
      <c r="BM4" s="54"/>
      <c r="BN4" s="54"/>
      <c r="BO4" s="54"/>
      <c r="BP4" s="54"/>
      <c r="BQ4" s="810" t="s">
        <v>334</v>
      </c>
      <c r="BR4" s="810"/>
      <c r="BS4" s="810"/>
      <c r="BT4" s="810"/>
      <c r="BU4" s="810"/>
      <c r="BV4" s="810"/>
      <c r="BW4" s="810"/>
      <c r="BX4" s="810"/>
      <c r="BY4" s="810"/>
      <c r="BZ4" s="810"/>
      <c r="CA4" s="810"/>
      <c r="CB4" s="810"/>
      <c r="CC4" s="810"/>
      <c r="CD4" s="810"/>
      <c r="CE4" s="810"/>
      <c r="CF4" s="810"/>
      <c r="CG4" s="810"/>
      <c r="CH4" s="810"/>
      <c r="CI4" s="810"/>
      <c r="CJ4" s="810"/>
      <c r="CK4" s="810"/>
      <c r="CL4" s="810"/>
      <c r="CM4" s="810"/>
      <c r="CN4" s="810"/>
      <c r="CO4" s="810"/>
      <c r="CP4" s="810"/>
      <c r="CQ4" s="810"/>
      <c r="CR4" s="810"/>
      <c r="CS4" s="810"/>
      <c r="CT4" s="810"/>
      <c r="CU4" s="810"/>
      <c r="CV4" s="810"/>
      <c r="CW4" s="810"/>
      <c r="CX4" s="810"/>
      <c r="CY4" s="810"/>
      <c r="CZ4" s="810"/>
      <c r="DA4" s="810"/>
      <c r="DB4" s="810"/>
      <c r="DC4" s="810"/>
      <c r="DD4" s="810"/>
      <c r="DE4" s="810"/>
      <c r="DF4" s="810"/>
      <c r="DG4" s="810"/>
      <c r="DH4" s="810"/>
      <c r="DI4" s="810"/>
      <c r="DJ4" s="810"/>
      <c r="DK4" s="810"/>
      <c r="DL4" s="810"/>
      <c r="DM4" s="810"/>
      <c r="DN4" s="810"/>
      <c r="DO4" s="810"/>
      <c r="DP4" s="810"/>
      <c r="DQ4" s="810"/>
      <c r="DR4" s="810"/>
      <c r="DS4" s="810"/>
      <c r="DT4" s="810"/>
      <c r="DU4" s="810"/>
      <c r="DV4" s="810"/>
      <c r="DW4" s="810"/>
      <c r="DX4" s="810"/>
      <c r="DY4" s="810"/>
      <c r="DZ4" s="810"/>
      <c r="EA4" s="54"/>
    </row>
    <row r="5" spans="1:131" s="34" customFormat="1" ht="26.25" customHeight="1" x14ac:dyDescent="0.15">
      <c r="A5" s="714" t="s">
        <v>335</v>
      </c>
      <c r="B5" s="715"/>
      <c r="C5" s="715"/>
      <c r="D5" s="715"/>
      <c r="E5" s="715"/>
      <c r="F5" s="715"/>
      <c r="G5" s="715"/>
      <c r="H5" s="715"/>
      <c r="I5" s="715"/>
      <c r="J5" s="715"/>
      <c r="K5" s="715"/>
      <c r="L5" s="715"/>
      <c r="M5" s="715"/>
      <c r="N5" s="715"/>
      <c r="O5" s="715"/>
      <c r="P5" s="716"/>
      <c r="Q5" s="706" t="s">
        <v>166</v>
      </c>
      <c r="R5" s="707"/>
      <c r="S5" s="707"/>
      <c r="T5" s="707"/>
      <c r="U5" s="708"/>
      <c r="V5" s="706" t="s">
        <v>336</v>
      </c>
      <c r="W5" s="707"/>
      <c r="X5" s="707"/>
      <c r="Y5" s="707"/>
      <c r="Z5" s="708"/>
      <c r="AA5" s="706" t="s">
        <v>337</v>
      </c>
      <c r="AB5" s="707"/>
      <c r="AC5" s="707"/>
      <c r="AD5" s="707"/>
      <c r="AE5" s="707"/>
      <c r="AF5" s="755" t="s">
        <v>164</v>
      </c>
      <c r="AG5" s="707"/>
      <c r="AH5" s="707"/>
      <c r="AI5" s="707"/>
      <c r="AJ5" s="712"/>
      <c r="AK5" s="707" t="s">
        <v>139</v>
      </c>
      <c r="AL5" s="707"/>
      <c r="AM5" s="707"/>
      <c r="AN5" s="707"/>
      <c r="AO5" s="708"/>
      <c r="AP5" s="706" t="s">
        <v>338</v>
      </c>
      <c r="AQ5" s="707"/>
      <c r="AR5" s="707"/>
      <c r="AS5" s="707"/>
      <c r="AT5" s="708"/>
      <c r="AU5" s="706" t="s">
        <v>340</v>
      </c>
      <c r="AV5" s="707"/>
      <c r="AW5" s="707"/>
      <c r="AX5" s="707"/>
      <c r="AY5" s="712"/>
      <c r="AZ5" s="43"/>
      <c r="BA5" s="43"/>
      <c r="BB5" s="43"/>
      <c r="BC5" s="43"/>
      <c r="BD5" s="43"/>
      <c r="BE5" s="54"/>
      <c r="BF5" s="54"/>
      <c r="BG5" s="54"/>
      <c r="BH5" s="54"/>
      <c r="BI5" s="54"/>
      <c r="BJ5" s="54"/>
      <c r="BK5" s="54"/>
      <c r="BL5" s="54"/>
      <c r="BM5" s="54"/>
      <c r="BN5" s="54"/>
      <c r="BO5" s="54"/>
      <c r="BP5" s="54"/>
      <c r="BQ5" s="714" t="s">
        <v>341</v>
      </c>
      <c r="BR5" s="715"/>
      <c r="BS5" s="715"/>
      <c r="BT5" s="715"/>
      <c r="BU5" s="715"/>
      <c r="BV5" s="715"/>
      <c r="BW5" s="715"/>
      <c r="BX5" s="715"/>
      <c r="BY5" s="715"/>
      <c r="BZ5" s="715"/>
      <c r="CA5" s="715"/>
      <c r="CB5" s="715"/>
      <c r="CC5" s="715"/>
      <c r="CD5" s="715"/>
      <c r="CE5" s="715"/>
      <c r="CF5" s="715"/>
      <c r="CG5" s="716"/>
      <c r="CH5" s="706" t="s">
        <v>304</v>
      </c>
      <c r="CI5" s="707"/>
      <c r="CJ5" s="707"/>
      <c r="CK5" s="707"/>
      <c r="CL5" s="708"/>
      <c r="CM5" s="706" t="s">
        <v>280</v>
      </c>
      <c r="CN5" s="707"/>
      <c r="CO5" s="707"/>
      <c r="CP5" s="707"/>
      <c r="CQ5" s="708"/>
      <c r="CR5" s="706" t="s">
        <v>222</v>
      </c>
      <c r="CS5" s="707"/>
      <c r="CT5" s="707"/>
      <c r="CU5" s="707"/>
      <c r="CV5" s="708"/>
      <c r="CW5" s="706" t="s">
        <v>54</v>
      </c>
      <c r="CX5" s="707"/>
      <c r="CY5" s="707"/>
      <c r="CZ5" s="707"/>
      <c r="DA5" s="708"/>
      <c r="DB5" s="706" t="s">
        <v>325</v>
      </c>
      <c r="DC5" s="707"/>
      <c r="DD5" s="707"/>
      <c r="DE5" s="707"/>
      <c r="DF5" s="708"/>
      <c r="DG5" s="1037" t="s">
        <v>220</v>
      </c>
      <c r="DH5" s="1038"/>
      <c r="DI5" s="1038"/>
      <c r="DJ5" s="1038"/>
      <c r="DK5" s="1039"/>
      <c r="DL5" s="1037" t="s">
        <v>342</v>
      </c>
      <c r="DM5" s="1038"/>
      <c r="DN5" s="1038"/>
      <c r="DO5" s="1038"/>
      <c r="DP5" s="1039"/>
      <c r="DQ5" s="706" t="s">
        <v>344</v>
      </c>
      <c r="DR5" s="707"/>
      <c r="DS5" s="707"/>
      <c r="DT5" s="707"/>
      <c r="DU5" s="708"/>
      <c r="DV5" s="706" t="s">
        <v>340</v>
      </c>
      <c r="DW5" s="707"/>
      <c r="DX5" s="707"/>
      <c r="DY5" s="707"/>
      <c r="DZ5" s="712"/>
      <c r="EA5" s="54"/>
    </row>
    <row r="6" spans="1:131" s="34" customFormat="1" ht="26.25" customHeight="1" x14ac:dyDescent="0.15">
      <c r="A6" s="717"/>
      <c r="B6" s="718"/>
      <c r="C6" s="718"/>
      <c r="D6" s="718"/>
      <c r="E6" s="718"/>
      <c r="F6" s="718"/>
      <c r="G6" s="718"/>
      <c r="H6" s="718"/>
      <c r="I6" s="718"/>
      <c r="J6" s="718"/>
      <c r="K6" s="718"/>
      <c r="L6" s="718"/>
      <c r="M6" s="718"/>
      <c r="N6" s="718"/>
      <c r="O6" s="718"/>
      <c r="P6" s="719"/>
      <c r="Q6" s="709"/>
      <c r="R6" s="710"/>
      <c r="S6" s="710"/>
      <c r="T6" s="710"/>
      <c r="U6" s="711"/>
      <c r="V6" s="709"/>
      <c r="W6" s="710"/>
      <c r="X6" s="710"/>
      <c r="Y6" s="710"/>
      <c r="Z6" s="711"/>
      <c r="AA6" s="709"/>
      <c r="AB6" s="710"/>
      <c r="AC6" s="710"/>
      <c r="AD6" s="710"/>
      <c r="AE6" s="710"/>
      <c r="AF6" s="756"/>
      <c r="AG6" s="710"/>
      <c r="AH6" s="710"/>
      <c r="AI6" s="710"/>
      <c r="AJ6" s="713"/>
      <c r="AK6" s="710"/>
      <c r="AL6" s="710"/>
      <c r="AM6" s="710"/>
      <c r="AN6" s="710"/>
      <c r="AO6" s="711"/>
      <c r="AP6" s="709"/>
      <c r="AQ6" s="710"/>
      <c r="AR6" s="710"/>
      <c r="AS6" s="710"/>
      <c r="AT6" s="711"/>
      <c r="AU6" s="709"/>
      <c r="AV6" s="710"/>
      <c r="AW6" s="710"/>
      <c r="AX6" s="710"/>
      <c r="AY6" s="713"/>
      <c r="AZ6" s="43"/>
      <c r="BA6" s="43"/>
      <c r="BB6" s="43"/>
      <c r="BC6" s="43"/>
      <c r="BD6" s="43"/>
      <c r="BE6" s="54"/>
      <c r="BF6" s="54"/>
      <c r="BG6" s="54"/>
      <c r="BH6" s="54"/>
      <c r="BI6" s="54"/>
      <c r="BJ6" s="54"/>
      <c r="BK6" s="54"/>
      <c r="BL6" s="54"/>
      <c r="BM6" s="54"/>
      <c r="BN6" s="54"/>
      <c r="BO6" s="54"/>
      <c r="BP6" s="54"/>
      <c r="BQ6" s="717"/>
      <c r="BR6" s="718"/>
      <c r="BS6" s="718"/>
      <c r="BT6" s="718"/>
      <c r="BU6" s="718"/>
      <c r="BV6" s="718"/>
      <c r="BW6" s="718"/>
      <c r="BX6" s="718"/>
      <c r="BY6" s="718"/>
      <c r="BZ6" s="718"/>
      <c r="CA6" s="718"/>
      <c r="CB6" s="718"/>
      <c r="CC6" s="718"/>
      <c r="CD6" s="718"/>
      <c r="CE6" s="718"/>
      <c r="CF6" s="718"/>
      <c r="CG6" s="719"/>
      <c r="CH6" s="709"/>
      <c r="CI6" s="710"/>
      <c r="CJ6" s="710"/>
      <c r="CK6" s="710"/>
      <c r="CL6" s="711"/>
      <c r="CM6" s="709"/>
      <c r="CN6" s="710"/>
      <c r="CO6" s="710"/>
      <c r="CP6" s="710"/>
      <c r="CQ6" s="711"/>
      <c r="CR6" s="709"/>
      <c r="CS6" s="710"/>
      <c r="CT6" s="710"/>
      <c r="CU6" s="710"/>
      <c r="CV6" s="711"/>
      <c r="CW6" s="709"/>
      <c r="CX6" s="710"/>
      <c r="CY6" s="710"/>
      <c r="CZ6" s="710"/>
      <c r="DA6" s="711"/>
      <c r="DB6" s="709"/>
      <c r="DC6" s="710"/>
      <c r="DD6" s="710"/>
      <c r="DE6" s="710"/>
      <c r="DF6" s="711"/>
      <c r="DG6" s="1040"/>
      <c r="DH6" s="1041"/>
      <c r="DI6" s="1041"/>
      <c r="DJ6" s="1041"/>
      <c r="DK6" s="1042"/>
      <c r="DL6" s="1040"/>
      <c r="DM6" s="1041"/>
      <c r="DN6" s="1041"/>
      <c r="DO6" s="1041"/>
      <c r="DP6" s="1042"/>
      <c r="DQ6" s="709"/>
      <c r="DR6" s="710"/>
      <c r="DS6" s="710"/>
      <c r="DT6" s="710"/>
      <c r="DU6" s="711"/>
      <c r="DV6" s="709"/>
      <c r="DW6" s="710"/>
      <c r="DX6" s="710"/>
      <c r="DY6" s="710"/>
      <c r="DZ6" s="713"/>
      <c r="EA6" s="54"/>
    </row>
    <row r="7" spans="1:131" s="34" customFormat="1" ht="26.25" customHeight="1" x14ac:dyDescent="0.15">
      <c r="A7" s="38">
        <v>1</v>
      </c>
      <c r="B7" s="981" t="s">
        <v>345</v>
      </c>
      <c r="C7" s="982"/>
      <c r="D7" s="982"/>
      <c r="E7" s="982"/>
      <c r="F7" s="982"/>
      <c r="G7" s="982"/>
      <c r="H7" s="982"/>
      <c r="I7" s="982"/>
      <c r="J7" s="982"/>
      <c r="K7" s="982"/>
      <c r="L7" s="982"/>
      <c r="M7" s="982"/>
      <c r="N7" s="982"/>
      <c r="O7" s="982"/>
      <c r="P7" s="983"/>
      <c r="Q7" s="984">
        <v>23434</v>
      </c>
      <c r="R7" s="985"/>
      <c r="S7" s="985"/>
      <c r="T7" s="985"/>
      <c r="U7" s="985"/>
      <c r="V7" s="985">
        <v>22130</v>
      </c>
      <c r="W7" s="985"/>
      <c r="X7" s="985"/>
      <c r="Y7" s="985"/>
      <c r="Z7" s="985"/>
      <c r="AA7" s="985">
        <v>1304</v>
      </c>
      <c r="AB7" s="985"/>
      <c r="AC7" s="985"/>
      <c r="AD7" s="985"/>
      <c r="AE7" s="1028"/>
      <c r="AF7" s="1029">
        <v>1152</v>
      </c>
      <c r="AG7" s="1030"/>
      <c r="AH7" s="1030"/>
      <c r="AI7" s="1030"/>
      <c r="AJ7" s="1031"/>
      <c r="AK7" s="1032">
        <v>768</v>
      </c>
      <c r="AL7" s="985"/>
      <c r="AM7" s="985"/>
      <c r="AN7" s="985"/>
      <c r="AO7" s="985"/>
      <c r="AP7" s="985">
        <v>9184</v>
      </c>
      <c r="AQ7" s="985"/>
      <c r="AR7" s="985"/>
      <c r="AS7" s="985"/>
      <c r="AT7" s="985"/>
      <c r="AU7" s="986"/>
      <c r="AV7" s="986"/>
      <c r="AW7" s="986"/>
      <c r="AX7" s="986"/>
      <c r="AY7" s="987"/>
      <c r="AZ7" s="43"/>
      <c r="BA7" s="43"/>
      <c r="BB7" s="43"/>
      <c r="BC7" s="43"/>
      <c r="BD7" s="43"/>
      <c r="BE7" s="54"/>
      <c r="BF7" s="54"/>
      <c r="BG7" s="54"/>
      <c r="BH7" s="54"/>
      <c r="BI7" s="54"/>
      <c r="BJ7" s="54"/>
      <c r="BK7" s="54"/>
      <c r="BL7" s="54"/>
      <c r="BM7" s="54"/>
      <c r="BN7" s="54"/>
      <c r="BO7" s="54"/>
      <c r="BP7" s="54"/>
      <c r="BQ7" s="38">
        <v>1</v>
      </c>
      <c r="BR7" s="58"/>
      <c r="BS7" s="981" t="s">
        <v>154</v>
      </c>
      <c r="BT7" s="982"/>
      <c r="BU7" s="982"/>
      <c r="BV7" s="982"/>
      <c r="BW7" s="982"/>
      <c r="BX7" s="982"/>
      <c r="BY7" s="982"/>
      <c r="BZ7" s="982"/>
      <c r="CA7" s="982"/>
      <c r="CB7" s="982"/>
      <c r="CC7" s="982"/>
      <c r="CD7" s="982"/>
      <c r="CE7" s="982"/>
      <c r="CF7" s="982"/>
      <c r="CG7" s="983"/>
      <c r="CH7" s="1033">
        <v>2</v>
      </c>
      <c r="CI7" s="1034"/>
      <c r="CJ7" s="1034"/>
      <c r="CK7" s="1034"/>
      <c r="CL7" s="1035"/>
      <c r="CM7" s="1033">
        <v>29</v>
      </c>
      <c r="CN7" s="1034"/>
      <c r="CO7" s="1034"/>
      <c r="CP7" s="1034"/>
      <c r="CQ7" s="1035"/>
      <c r="CR7" s="1033">
        <v>3</v>
      </c>
      <c r="CS7" s="1034"/>
      <c r="CT7" s="1034"/>
      <c r="CU7" s="1034"/>
      <c r="CV7" s="1035"/>
      <c r="CW7" s="1033" t="s">
        <v>185</v>
      </c>
      <c r="CX7" s="1034"/>
      <c r="CY7" s="1034"/>
      <c r="CZ7" s="1034"/>
      <c r="DA7" s="1035"/>
      <c r="DB7" s="1033" t="s">
        <v>185</v>
      </c>
      <c r="DC7" s="1034"/>
      <c r="DD7" s="1034"/>
      <c r="DE7" s="1034"/>
      <c r="DF7" s="1035"/>
      <c r="DG7" s="1033" t="s">
        <v>185</v>
      </c>
      <c r="DH7" s="1034"/>
      <c r="DI7" s="1034"/>
      <c r="DJ7" s="1034"/>
      <c r="DK7" s="1035"/>
      <c r="DL7" s="1033" t="s">
        <v>185</v>
      </c>
      <c r="DM7" s="1034"/>
      <c r="DN7" s="1034"/>
      <c r="DO7" s="1034"/>
      <c r="DP7" s="1035"/>
      <c r="DQ7" s="1033" t="s">
        <v>185</v>
      </c>
      <c r="DR7" s="1034"/>
      <c r="DS7" s="1034"/>
      <c r="DT7" s="1034"/>
      <c r="DU7" s="1035"/>
      <c r="DV7" s="981"/>
      <c r="DW7" s="982"/>
      <c r="DX7" s="982"/>
      <c r="DY7" s="982"/>
      <c r="DZ7" s="1036"/>
      <c r="EA7" s="54"/>
    </row>
    <row r="8" spans="1:131" s="34" customFormat="1" ht="26.25" customHeight="1" x14ac:dyDescent="0.15">
      <c r="A8" s="39">
        <v>2</v>
      </c>
      <c r="B8" s="731" t="s">
        <v>268</v>
      </c>
      <c r="C8" s="732"/>
      <c r="D8" s="732"/>
      <c r="E8" s="732"/>
      <c r="F8" s="732"/>
      <c r="G8" s="732"/>
      <c r="H8" s="732"/>
      <c r="I8" s="732"/>
      <c r="J8" s="732"/>
      <c r="K8" s="732"/>
      <c r="L8" s="732"/>
      <c r="M8" s="732"/>
      <c r="N8" s="732"/>
      <c r="O8" s="732"/>
      <c r="P8" s="733"/>
      <c r="Q8" s="975">
        <v>1</v>
      </c>
      <c r="R8" s="976"/>
      <c r="S8" s="976"/>
      <c r="T8" s="976"/>
      <c r="U8" s="976"/>
      <c r="V8" s="976">
        <v>1</v>
      </c>
      <c r="W8" s="976"/>
      <c r="X8" s="976"/>
      <c r="Y8" s="976"/>
      <c r="Z8" s="976"/>
      <c r="AA8" s="976">
        <v>0</v>
      </c>
      <c r="AB8" s="976"/>
      <c r="AC8" s="976"/>
      <c r="AD8" s="976"/>
      <c r="AE8" s="980"/>
      <c r="AF8" s="998">
        <v>0</v>
      </c>
      <c r="AG8" s="735"/>
      <c r="AH8" s="735"/>
      <c r="AI8" s="735"/>
      <c r="AJ8" s="999"/>
      <c r="AK8" s="979" t="s">
        <v>185</v>
      </c>
      <c r="AL8" s="976"/>
      <c r="AM8" s="976"/>
      <c r="AN8" s="976"/>
      <c r="AO8" s="976"/>
      <c r="AP8" s="976" t="s">
        <v>185</v>
      </c>
      <c r="AQ8" s="976"/>
      <c r="AR8" s="976"/>
      <c r="AS8" s="976"/>
      <c r="AT8" s="976"/>
      <c r="AU8" s="977"/>
      <c r="AV8" s="977"/>
      <c r="AW8" s="977"/>
      <c r="AX8" s="977"/>
      <c r="AY8" s="978"/>
      <c r="AZ8" s="43"/>
      <c r="BA8" s="43"/>
      <c r="BB8" s="43"/>
      <c r="BC8" s="43"/>
      <c r="BD8" s="43"/>
      <c r="BE8" s="54"/>
      <c r="BF8" s="54"/>
      <c r="BG8" s="54"/>
      <c r="BH8" s="54"/>
      <c r="BI8" s="54"/>
      <c r="BJ8" s="54"/>
      <c r="BK8" s="54"/>
      <c r="BL8" s="54"/>
      <c r="BM8" s="54"/>
      <c r="BN8" s="54"/>
      <c r="BO8" s="54"/>
      <c r="BP8" s="54"/>
      <c r="BQ8" s="39">
        <v>2</v>
      </c>
      <c r="BR8" s="59"/>
      <c r="BS8" s="731" t="s">
        <v>431</v>
      </c>
      <c r="BT8" s="732"/>
      <c r="BU8" s="732"/>
      <c r="BV8" s="732"/>
      <c r="BW8" s="732"/>
      <c r="BX8" s="732"/>
      <c r="BY8" s="732"/>
      <c r="BZ8" s="732"/>
      <c r="CA8" s="732"/>
      <c r="CB8" s="732"/>
      <c r="CC8" s="732"/>
      <c r="CD8" s="732"/>
      <c r="CE8" s="732"/>
      <c r="CF8" s="732"/>
      <c r="CG8" s="733"/>
      <c r="CH8" s="734">
        <v>-106</v>
      </c>
      <c r="CI8" s="735"/>
      <c r="CJ8" s="735"/>
      <c r="CK8" s="735"/>
      <c r="CL8" s="736"/>
      <c r="CM8" s="734">
        <v>2074</v>
      </c>
      <c r="CN8" s="735"/>
      <c r="CO8" s="735"/>
      <c r="CP8" s="735"/>
      <c r="CQ8" s="736"/>
      <c r="CR8" s="734">
        <v>5678</v>
      </c>
      <c r="CS8" s="735"/>
      <c r="CT8" s="735"/>
      <c r="CU8" s="735"/>
      <c r="CV8" s="736"/>
      <c r="CW8" s="734" t="s">
        <v>185</v>
      </c>
      <c r="CX8" s="735"/>
      <c r="CY8" s="735"/>
      <c r="CZ8" s="735"/>
      <c r="DA8" s="736"/>
      <c r="DB8" s="734" t="s">
        <v>185</v>
      </c>
      <c r="DC8" s="735"/>
      <c r="DD8" s="735"/>
      <c r="DE8" s="735"/>
      <c r="DF8" s="736"/>
      <c r="DG8" s="734" t="s">
        <v>185</v>
      </c>
      <c r="DH8" s="735"/>
      <c r="DI8" s="735"/>
      <c r="DJ8" s="735"/>
      <c r="DK8" s="736"/>
      <c r="DL8" s="734" t="s">
        <v>185</v>
      </c>
      <c r="DM8" s="735"/>
      <c r="DN8" s="735"/>
      <c r="DO8" s="735"/>
      <c r="DP8" s="736"/>
      <c r="DQ8" s="734" t="s">
        <v>185</v>
      </c>
      <c r="DR8" s="735"/>
      <c r="DS8" s="735"/>
      <c r="DT8" s="735"/>
      <c r="DU8" s="736"/>
      <c r="DV8" s="731"/>
      <c r="DW8" s="732"/>
      <c r="DX8" s="732"/>
      <c r="DY8" s="732"/>
      <c r="DZ8" s="737"/>
      <c r="EA8" s="54"/>
    </row>
    <row r="9" spans="1:131" s="34" customFormat="1" ht="26.25" customHeight="1" x14ac:dyDescent="0.15">
      <c r="A9" s="39">
        <v>3</v>
      </c>
      <c r="B9" s="731" t="s">
        <v>347</v>
      </c>
      <c r="C9" s="732"/>
      <c r="D9" s="732"/>
      <c r="E9" s="732"/>
      <c r="F9" s="732"/>
      <c r="G9" s="732"/>
      <c r="H9" s="732"/>
      <c r="I9" s="732"/>
      <c r="J9" s="732"/>
      <c r="K9" s="732"/>
      <c r="L9" s="732"/>
      <c r="M9" s="732"/>
      <c r="N9" s="732"/>
      <c r="O9" s="732"/>
      <c r="P9" s="733"/>
      <c r="Q9" s="975">
        <v>147</v>
      </c>
      <c r="R9" s="976"/>
      <c r="S9" s="976"/>
      <c r="T9" s="976"/>
      <c r="U9" s="976"/>
      <c r="V9" s="976">
        <v>144</v>
      </c>
      <c r="W9" s="976"/>
      <c r="X9" s="976"/>
      <c r="Y9" s="976"/>
      <c r="Z9" s="976"/>
      <c r="AA9" s="976">
        <v>3</v>
      </c>
      <c r="AB9" s="976"/>
      <c r="AC9" s="976"/>
      <c r="AD9" s="976"/>
      <c r="AE9" s="980"/>
      <c r="AF9" s="998">
        <v>3</v>
      </c>
      <c r="AG9" s="735"/>
      <c r="AH9" s="735"/>
      <c r="AI9" s="735"/>
      <c r="AJ9" s="999"/>
      <c r="AK9" s="979" t="s">
        <v>185</v>
      </c>
      <c r="AL9" s="976"/>
      <c r="AM9" s="976"/>
      <c r="AN9" s="976"/>
      <c r="AO9" s="976"/>
      <c r="AP9" s="976">
        <v>1052</v>
      </c>
      <c r="AQ9" s="976"/>
      <c r="AR9" s="976"/>
      <c r="AS9" s="976"/>
      <c r="AT9" s="976"/>
      <c r="AU9" s="977"/>
      <c r="AV9" s="977"/>
      <c r="AW9" s="977"/>
      <c r="AX9" s="977"/>
      <c r="AY9" s="978"/>
      <c r="AZ9" s="43"/>
      <c r="BA9" s="43"/>
      <c r="BB9" s="43"/>
      <c r="BC9" s="43"/>
      <c r="BD9" s="43"/>
      <c r="BE9" s="54"/>
      <c r="BF9" s="54"/>
      <c r="BG9" s="54"/>
      <c r="BH9" s="54"/>
      <c r="BI9" s="54"/>
      <c r="BJ9" s="54"/>
      <c r="BK9" s="54"/>
      <c r="BL9" s="54"/>
      <c r="BM9" s="54"/>
      <c r="BN9" s="54"/>
      <c r="BO9" s="54"/>
      <c r="BP9" s="54"/>
      <c r="BQ9" s="39">
        <v>3</v>
      </c>
      <c r="BR9" s="59"/>
      <c r="BS9" s="731" t="s">
        <v>91</v>
      </c>
      <c r="BT9" s="732"/>
      <c r="BU9" s="732"/>
      <c r="BV9" s="732"/>
      <c r="BW9" s="732"/>
      <c r="BX9" s="732"/>
      <c r="BY9" s="732"/>
      <c r="BZ9" s="732"/>
      <c r="CA9" s="732"/>
      <c r="CB9" s="732"/>
      <c r="CC9" s="732"/>
      <c r="CD9" s="732"/>
      <c r="CE9" s="732"/>
      <c r="CF9" s="732"/>
      <c r="CG9" s="733"/>
      <c r="CH9" s="734">
        <v>-21</v>
      </c>
      <c r="CI9" s="735"/>
      <c r="CJ9" s="735"/>
      <c r="CK9" s="735"/>
      <c r="CL9" s="736"/>
      <c r="CM9" s="734">
        <v>151</v>
      </c>
      <c r="CN9" s="735"/>
      <c r="CO9" s="735"/>
      <c r="CP9" s="735"/>
      <c r="CQ9" s="736"/>
      <c r="CR9" s="734">
        <v>60</v>
      </c>
      <c r="CS9" s="735"/>
      <c r="CT9" s="735"/>
      <c r="CU9" s="735"/>
      <c r="CV9" s="736"/>
      <c r="CW9" s="734" t="s">
        <v>185</v>
      </c>
      <c r="CX9" s="735"/>
      <c r="CY9" s="735"/>
      <c r="CZ9" s="735"/>
      <c r="DA9" s="736"/>
      <c r="DB9" s="734" t="s">
        <v>185</v>
      </c>
      <c r="DC9" s="735"/>
      <c r="DD9" s="735"/>
      <c r="DE9" s="735"/>
      <c r="DF9" s="736"/>
      <c r="DG9" s="734" t="s">
        <v>185</v>
      </c>
      <c r="DH9" s="735"/>
      <c r="DI9" s="735"/>
      <c r="DJ9" s="735"/>
      <c r="DK9" s="736"/>
      <c r="DL9" s="734" t="s">
        <v>185</v>
      </c>
      <c r="DM9" s="735"/>
      <c r="DN9" s="735"/>
      <c r="DO9" s="735"/>
      <c r="DP9" s="736"/>
      <c r="DQ9" s="734" t="s">
        <v>185</v>
      </c>
      <c r="DR9" s="735"/>
      <c r="DS9" s="735"/>
      <c r="DT9" s="735"/>
      <c r="DU9" s="736"/>
      <c r="DV9" s="731"/>
      <c r="DW9" s="732"/>
      <c r="DX9" s="732"/>
      <c r="DY9" s="732"/>
      <c r="DZ9" s="737"/>
      <c r="EA9" s="54"/>
    </row>
    <row r="10" spans="1:131" s="34" customFormat="1" ht="26.25" customHeight="1" x14ac:dyDescent="0.15">
      <c r="A10" s="39">
        <v>4</v>
      </c>
      <c r="B10" s="731"/>
      <c r="C10" s="732"/>
      <c r="D10" s="732"/>
      <c r="E10" s="732"/>
      <c r="F10" s="732"/>
      <c r="G10" s="732"/>
      <c r="H10" s="732"/>
      <c r="I10" s="732"/>
      <c r="J10" s="732"/>
      <c r="K10" s="732"/>
      <c r="L10" s="732"/>
      <c r="M10" s="732"/>
      <c r="N10" s="732"/>
      <c r="O10" s="732"/>
      <c r="P10" s="733"/>
      <c r="Q10" s="975"/>
      <c r="R10" s="976"/>
      <c r="S10" s="976"/>
      <c r="T10" s="976"/>
      <c r="U10" s="976"/>
      <c r="V10" s="976"/>
      <c r="W10" s="976"/>
      <c r="X10" s="976"/>
      <c r="Y10" s="976"/>
      <c r="Z10" s="976"/>
      <c r="AA10" s="976"/>
      <c r="AB10" s="976"/>
      <c r="AC10" s="976"/>
      <c r="AD10" s="976"/>
      <c r="AE10" s="980"/>
      <c r="AF10" s="998"/>
      <c r="AG10" s="735"/>
      <c r="AH10" s="735"/>
      <c r="AI10" s="735"/>
      <c r="AJ10" s="999"/>
      <c r="AK10" s="979"/>
      <c r="AL10" s="976"/>
      <c r="AM10" s="976"/>
      <c r="AN10" s="976"/>
      <c r="AO10" s="976"/>
      <c r="AP10" s="976"/>
      <c r="AQ10" s="976"/>
      <c r="AR10" s="976"/>
      <c r="AS10" s="976"/>
      <c r="AT10" s="976"/>
      <c r="AU10" s="977"/>
      <c r="AV10" s="977"/>
      <c r="AW10" s="977"/>
      <c r="AX10" s="977"/>
      <c r="AY10" s="978"/>
      <c r="AZ10" s="43"/>
      <c r="BA10" s="43"/>
      <c r="BB10" s="43"/>
      <c r="BC10" s="43"/>
      <c r="BD10" s="43"/>
      <c r="BE10" s="54"/>
      <c r="BF10" s="54"/>
      <c r="BG10" s="54"/>
      <c r="BH10" s="54"/>
      <c r="BI10" s="54"/>
      <c r="BJ10" s="54"/>
      <c r="BK10" s="54"/>
      <c r="BL10" s="54"/>
      <c r="BM10" s="54"/>
      <c r="BN10" s="54"/>
      <c r="BO10" s="54"/>
      <c r="BP10" s="54"/>
      <c r="BQ10" s="39">
        <v>4</v>
      </c>
      <c r="BR10" s="59"/>
      <c r="BS10" s="731"/>
      <c r="BT10" s="732"/>
      <c r="BU10" s="732"/>
      <c r="BV10" s="732"/>
      <c r="BW10" s="732"/>
      <c r="BX10" s="732"/>
      <c r="BY10" s="732"/>
      <c r="BZ10" s="732"/>
      <c r="CA10" s="732"/>
      <c r="CB10" s="732"/>
      <c r="CC10" s="732"/>
      <c r="CD10" s="732"/>
      <c r="CE10" s="732"/>
      <c r="CF10" s="732"/>
      <c r="CG10" s="733"/>
      <c r="CH10" s="734"/>
      <c r="CI10" s="735"/>
      <c r="CJ10" s="735"/>
      <c r="CK10" s="735"/>
      <c r="CL10" s="736"/>
      <c r="CM10" s="734"/>
      <c r="CN10" s="735"/>
      <c r="CO10" s="735"/>
      <c r="CP10" s="735"/>
      <c r="CQ10" s="736"/>
      <c r="CR10" s="734"/>
      <c r="CS10" s="735"/>
      <c r="CT10" s="735"/>
      <c r="CU10" s="735"/>
      <c r="CV10" s="736"/>
      <c r="CW10" s="734"/>
      <c r="CX10" s="735"/>
      <c r="CY10" s="735"/>
      <c r="CZ10" s="735"/>
      <c r="DA10" s="736"/>
      <c r="DB10" s="734"/>
      <c r="DC10" s="735"/>
      <c r="DD10" s="735"/>
      <c r="DE10" s="735"/>
      <c r="DF10" s="736"/>
      <c r="DG10" s="734"/>
      <c r="DH10" s="735"/>
      <c r="DI10" s="735"/>
      <c r="DJ10" s="735"/>
      <c r="DK10" s="736"/>
      <c r="DL10" s="734"/>
      <c r="DM10" s="735"/>
      <c r="DN10" s="735"/>
      <c r="DO10" s="735"/>
      <c r="DP10" s="736"/>
      <c r="DQ10" s="734"/>
      <c r="DR10" s="735"/>
      <c r="DS10" s="735"/>
      <c r="DT10" s="735"/>
      <c r="DU10" s="736"/>
      <c r="DV10" s="731"/>
      <c r="DW10" s="732"/>
      <c r="DX10" s="732"/>
      <c r="DY10" s="732"/>
      <c r="DZ10" s="737"/>
      <c r="EA10" s="54"/>
    </row>
    <row r="11" spans="1:131" s="34" customFormat="1" ht="26.25" customHeight="1" x14ac:dyDescent="0.15">
      <c r="A11" s="39">
        <v>5</v>
      </c>
      <c r="B11" s="731"/>
      <c r="C11" s="732"/>
      <c r="D11" s="732"/>
      <c r="E11" s="732"/>
      <c r="F11" s="732"/>
      <c r="G11" s="732"/>
      <c r="H11" s="732"/>
      <c r="I11" s="732"/>
      <c r="J11" s="732"/>
      <c r="K11" s="732"/>
      <c r="L11" s="732"/>
      <c r="M11" s="732"/>
      <c r="N11" s="732"/>
      <c r="O11" s="732"/>
      <c r="P11" s="733"/>
      <c r="Q11" s="975"/>
      <c r="R11" s="976"/>
      <c r="S11" s="976"/>
      <c r="T11" s="976"/>
      <c r="U11" s="976"/>
      <c r="V11" s="976"/>
      <c r="W11" s="976"/>
      <c r="X11" s="976"/>
      <c r="Y11" s="976"/>
      <c r="Z11" s="976"/>
      <c r="AA11" s="976"/>
      <c r="AB11" s="976"/>
      <c r="AC11" s="976"/>
      <c r="AD11" s="976"/>
      <c r="AE11" s="980"/>
      <c r="AF11" s="998"/>
      <c r="AG11" s="735"/>
      <c r="AH11" s="735"/>
      <c r="AI11" s="735"/>
      <c r="AJ11" s="999"/>
      <c r="AK11" s="979"/>
      <c r="AL11" s="976"/>
      <c r="AM11" s="976"/>
      <c r="AN11" s="976"/>
      <c r="AO11" s="976"/>
      <c r="AP11" s="976"/>
      <c r="AQ11" s="976"/>
      <c r="AR11" s="976"/>
      <c r="AS11" s="976"/>
      <c r="AT11" s="976"/>
      <c r="AU11" s="977"/>
      <c r="AV11" s="977"/>
      <c r="AW11" s="977"/>
      <c r="AX11" s="977"/>
      <c r="AY11" s="978"/>
      <c r="AZ11" s="43"/>
      <c r="BA11" s="43"/>
      <c r="BB11" s="43"/>
      <c r="BC11" s="43"/>
      <c r="BD11" s="43"/>
      <c r="BE11" s="54"/>
      <c r="BF11" s="54"/>
      <c r="BG11" s="54"/>
      <c r="BH11" s="54"/>
      <c r="BI11" s="54"/>
      <c r="BJ11" s="54"/>
      <c r="BK11" s="54"/>
      <c r="BL11" s="54"/>
      <c r="BM11" s="54"/>
      <c r="BN11" s="54"/>
      <c r="BO11" s="54"/>
      <c r="BP11" s="54"/>
      <c r="BQ11" s="39">
        <v>5</v>
      </c>
      <c r="BR11" s="59"/>
      <c r="BS11" s="731"/>
      <c r="BT11" s="732"/>
      <c r="BU11" s="732"/>
      <c r="BV11" s="732"/>
      <c r="BW11" s="732"/>
      <c r="BX11" s="732"/>
      <c r="BY11" s="732"/>
      <c r="BZ11" s="732"/>
      <c r="CA11" s="732"/>
      <c r="CB11" s="732"/>
      <c r="CC11" s="732"/>
      <c r="CD11" s="732"/>
      <c r="CE11" s="732"/>
      <c r="CF11" s="732"/>
      <c r="CG11" s="733"/>
      <c r="CH11" s="734"/>
      <c r="CI11" s="735"/>
      <c r="CJ11" s="735"/>
      <c r="CK11" s="735"/>
      <c r="CL11" s="736"/>
      <c r="CM11" s="734"/>
      <c r="CN11" s="735"/>
      <c r="CO11" s="735"/>
      <c r="CP11" s="735"/>
      <c r="CQ11" s="736"/>
      <c r="CR11" s="734"/>
      <c r="CS11" s="735"/>
      <c r="CT11" s="735"/>
      <c r="CU11" s="735"/>
      <c r="CV11" s="736"/>
      <c r="CW11" s="734"/>
      <c r="CX11" s="735"/>
      <c r="CY11" s="735"/>
      <c r="CZ11" s="735"/>
      <c r="DA11" s="736"/>
      <c r="DB11" s="734"/>
      <c r="DC11" s="735"/>
      <c r="DD11" s="735"/>
      <c r="DE11" s="735"/>
      <c r="DF11" s="736"/>
      <c r="DG11" s="734"/>
      <c r="DH11" s="735"/>
      <c r="DI11" s="735"/>
      <c r="DJ11" s="735"/>
      <c r="DK11" s="736"/>
      <c r="DL11" s="734"/>
      <c r="DM11" s="735"/>
      <c r="DN11" s="735"/>
      <c r="DO11" s="735"/>
      <c r="DP11" s="736"/>
      <c r="DQ11" s="734"/>
      <c r="DR11" s="735"/>
      <c r="DS11" s="735"/>
      <c r="DT11" s="735"/>
      <c r="DU11" s="736"/>
      <c r="DV11" s="731"/>
      <c r="DW11" s="732"/>
      <c r="DX11" s="732"/>
      <c r="DY11" s="732"/>
      <c r="DZ11" s="737"/>
      <c r="EA11" s="54"/>
    </row>
    <row r="12" spans="1:131" s="34" customFormat="1" ht="26.25" customHeight="1" x14ac:dyDescent="0.15">
      <c r="A12" s="39">
        <v>6</v>
      </c>
      <c r="B12" s="731"/>
      <c r="C12" s="732"/>
      <c r="D12" s="732"/>
      <c r="E12" s="732"/>
      <c r="F12" s="732"/>
      <c r="G12" s="732"/>
      <c r="H12" s="732"/>
      <c r="I12" s="732"/>
      <c r="J12" s="732"/>
      <c r="K12" s="732"/>
      <c r="L12" s="732"/>
      <c r="M12" s="732"/>
      <c r="N12" s="732"/>
      <c r="O12" s="732"/>
      <c r="P12" s="733"/>
      <c r="Q12" s="975"/>
      <c r="R12" s="976"/>
      <c r="S12" s="976"/>
      <c r="T12" s="976"/>
      <c r="U12" s="976"/>
      <c r="V12" s="976"/>
      <c r="W12" s="976"/>
      <c r="X12" s="976"/>
      <c r="Y12" s="976"/>
      <c r="Z12" s="976"/>
      <c r="AA12" s="976"/>
      <c r="AB12" s="976"/>
      <c r="AC12" s="976"/>
      <c r="AD12" s="976"/>
      <c r="AE12" s="980"/>
      <c r="AF12" s="998"/>
      <c r="AG12" s="735"/>
      <c r="AH12" s="735"/>
      <c r="AI12" s="735"/>
      <c r="AJ12" s="999"/>
      <c r="AK12" s="979"/>
      <c r="AL12" s="976"/>
      <c r="AM12" s="976"/>
      <c r="AN12" s="976"/>
      <c r="AO12" s="976"/>
      <c r="AP12" s="976"/>
      <c r="AQ12" s="976"/>
      <c r="AR12" s="976"/>
      <c r="AS12" s="976"/>
      <c r="AT12" s="976"/>
      <c r="AU12" s="977"/>
      <c r="AV12" s="977"/>
      <c r="AW12" s="977"/>
      <c r="AX12" s="977"/>
      <c r="AY12" s="978"/>
      <c r="AZ12" s="43"/>
      <c r="BA12" s="43"/>
      <c r="BB12" s="43"/>
      <c r="BC12" s="43"/>
      <c r="BD12" s="43"/>
      <c r="BE12" s="54"/>
      <c r="BF12" s="54"/>
      <c r="BG12" s="54"/>
      <c r="BH12" s="54"/>
      <c r="BI12" s="54"/>
      <c r="BJ12" s="54"/>
      <c r="BK12" s="54"/>
      <c r="BL12" s="54"/>
      <c r="BM12" s="54"/>
      <c r="BN12" s="54"/>
      <c r="BO12" s="54"/>
      <c r="BP12" s="54"/>
      <c r="BQ12" s="39">
        <v>6</v>
      </c>
      <c r="BR12" s="59"/>
      <c r="BS12" s="731"/>
      <c r="BT12" s="732"/>
      <c r="BU12" s="732"/>
      <c r="BV12" s="732"/>
      <c r="BW12" s="732"/>
      <c r="BX12" s="732"/>
      <c r="BY12" s="732"/>
      <c r="BZ12" s="732"/>
      <c r="CA12" s="732"/>
      <c r="CB12" s="732"/>
      <c r="CC12" s="732"/>
      <c r="CD12" s="732"/>
      <c r="CE12" s="732"/>
      <c r="CF12" s="732"/>
      <c r="CG12" s="733"/>
      <c r="CH12" s="734"/>
      <c r="CI12" s="735"/>
      <c r="CJ12" s="735"/>
      <c r="CK12" s="735"/>
      <c r="CL12" s="736"/>
      <c r="CM12" s="734"/>
      <c r="CN12" s="735"/>
      <c r="CO12" s="735"/>
      <c r="CP12" s="735"/>
      <c r="CQ12" s="736"/>
      <c r="CR12" s="734"/>
      <c r="CS12" s="735"/>
      <c r="CT12" s="735"/>
      <c r="CU12" s="735"/>
      <c r="CV12" s="736"/>
      <c r="CW12" s="734"/>
      <c r="CX12" s="735"/>
      <c r="CY12" s="735"/>
      <c r="CZ12" s="735"/>
      <c r="DA12" s="736"/>
      <c r="DB12" s="734"/>
      <c r="DC12" s="735"/>
      <c r="DD12" s="735"/>
      <c r="DE12" s="735"/>
      <c r="DF12" s="736"/>
      <c r="DG12" s="734"/>
      <c r="DH12" s="735"/>
      <c r="DI12" s="735"/>
      <c r="DJ12" s="735"/>
      <c r="DK12" s="736"/>
      <c r="DL12" s="734"/>
      <c r="DM12" s="735"/>
      <c r="DN12" s="735"/>
      <c r="DO12" s="735"/>
      <c r="DP12" s="736"/>
      <c r="DQ12" s="734"/>
      <c r="DR12" s="735"/>
      <c r="DS12" s="735"/>
      <c r="DT12" s="735"/>
      <c r="DU12" s="736"/>
      <c r="DV12" s="731"/>
      <c r="DW12" s="732"/>
      <c r="DX12" s="732"/>
      <c r="DY12" s="732"/>
      <c r="DZ12" s="737"/>
      <c r="EA12" s="54"/>
    </row>
    <row r="13" spans="1:131" s="34" customFormat="1" ht="26.25" customHeight="1" x14ac:dyDescent="0.15">
      <c r="A13" s="39">
        <v>7</v>
      </c>
      <c r="B13" s="731"/>
      <c r="C13" s="732"/>
      <c r="D13" s="732"/>
      <c r="E13" s="732"/>
      <c r="F13" s="732"/>
      <c r="G13" s="732"/>
      <c r="H13" s="732"/>
      <c r="I13" s="732"/>
      <c r="J13" s="732"/>
      <c r="K13" s="732"/>
      <c r="L13" s="732"/>
      <c r="M13" s="732"/>
      <c r="N13" s="732"/>
      <c r="O13" s="732"/>
      <c r="P13" s="733"/>
      <c r="Q13" s="975"/>
      <c r="R13" s="976"/>
      <c r="S13" s="976"/>
      <c r="T13" s="976"/>
      <c r="U13" s="976"/>
      <c r="V13" s="976"/>
      <c r="W13" s="976"/>
      <c r="X13" s="976"/>
      <c r="Y13" s="976"/>
      <c r="Z13" s="976"/>
      <c r="AA13" s="976"/>
      <c r="AB13" s="976"/>
      <c r="AC13" s="976"/>
      <c r="AD13" s="976"/>
      <c r="AE13" s="980"/>
      <c r="AF13" s="998"/>
      <c r="AG13" s="735"/>
      <c r="AH13" s="735"/>
      <c r="AI13" s="735"/>
      <c r="AJ13" s="999"/>
      <c r="AK13" s="979"/>
      <c r="AL13" s="976"/>
      <c r="AM13" s="976"/>
      <c r="AN13" s="976"/>
      <c r="AO13" s="976"/>
      <c r="AP13" s="976"/>
      <c r="AQ13" s="976"/>
      <c r="AR13" s="976"/>
      <c r="AS13" s="976"/>
      <c r="AT13" s="976"/>
      <c r="AU13" s="977"/>
      <c r="AV13" s="977"/>
      <c r="AW13" s="977"/>
      <c r="AX13" s="977"/>
      <c r="AY13" s="978"/>
      <c r="AZ13" s="43"/>
      <c r="BA13" s="43"/>
      <c r="BB13" s="43"/>
      <c r="BC13" s="43"/>
      <c r="BD13" s="43"/>
      <c r="BE13" s="54"/>
      <c r="BF13" s="54"/>
      <c r="BG13" s="54"/>
      <c r="BH13" s="54"/>
      <c r="BI13" s="54"/>
      <c r="BJ13" s="54"/>
      <c r="BK13" s="54"/>
      <c r="BL13" s="54"/>
      <c r="BM13" s="54"/>
      <c r="BN13" s="54"/>
      <c r="BO13" s="54"/>
      <c r="BP13" s="54"/>
      <c r="BQ13" s="39">
        <v>7</v>
      </c>
      <c r="BR13" s="59"/>
      <c r="BS13" s="731"/>
      <c r="BT13" s="732"/>
      <c r="BU13" s="732"/>
      <c r="BV13" s="732"/>
      <c r="BW13" s="732"/>
      <c r="BX13" s="732"/>
      <c r="BY13" s="732"/>
      <c r="BZ13" s="732"/>
      <c r="CA13" s="732"/>
      <c r="CB13" s="732"/>
      <c r="CC13" s="732"/>
      <c r="CD13" s="732"/>
      <c r="CE13" s="732"/>
      <c r="CF13" s="732"/>
      <c r="CG13" s="733"/>
      <c r="CH13" s="734"/>
      <c r="CI13" s="735"/>
      <c r="CJ13" s="735"/>
      <c r="CK13" s="735"/>
      <c r="CL13" s="736"/>
      <c r="CM13" s="734"/>
      <c r="CN13" s="735"/>
      <c r="CO13" s="735"/>
      <c r="CP13" s="735"/>
      <c r="CQ13" s="736"/>
      <c r="CR13" s="734"/>
      <c r="CS13" s="735"/>
      <c r="CT13" s="735"/>
      <c r="CU13" s="735"/>
      <c r="CV13" s="736"/>
      <c r="CW13" s="734"/>
      <c r="CX13" s="735"/>
      <c r="CY13" s="735"/>
      <c r="CZ13" s="735"/>
      <c r="DA13" s="736"/>
      <c r="DB13" s="734"/>
      <c r="DC13" s="735"/>
      <c r="DD13" s="735"/>
      <c r="DE13" s="735"/>
      <c r="DF13" s="736"/>
      <c r="DG13" s="734"/>
      <c r="DH13" s="735"/>
      <c r="DI13" s="735"/>
      <c r="DJ13" s="735"/>
      <c r="DK13" s="736"/>
      <c r="DL13" s="734"/>
      <c r="DM13" s="735"/>
      <c r="DN13" s="735"/>
      <c r="DO13" s="735"/>
      <c r="DP13" s="736"/>
      <c r="DQ13" s="734"/>
      <c r="DR13" s="735"/>
      <c r="DS13" s="735"/>
      <c r="DT13" s="735"/>
      <c r="DU13" s="736"/>
      <c r="DV13" s="731"/>
      <c r="DW13" s="732"/>
      <c r="DX13" s="732"/>
      <c r="DY13" s="732"/>
      <c r="DZ13" s="737"/>
      <c r="EA13" s="54"/>
    </row>
    <row r="14" spans="1:131" s="34" customFormat="1" ht="26.25" customHeight="1" x14ac:dyDescent="0.15">
      <c r="A14" s="39">
        <v>8</v>
      </c>
      <c r="B14" s="731"/>
      <c r="C14" s="732"/>
      <c r="D14" s="732"/>
      <c r="E14" s="732"/>
      <c r="F14" s="732"/>
      <c r="G14" s="732"/>
      <c r="H14" s="732"/>
      <c r="I14" s="732"/>
      <c r="J14" s="732"/>
      <c r="K14" s="732"/>
      <c r="L14" s="732"/>
      <c r="M14" s="732"/>
      <c r="N14" s="732"/>
      <c r="O14" s="732"/>
      <c r="P14" s="733"/>
      <c r="Q14" s="975"/>
      <c r="R14" s="976"/>
      <c r="S14" s="976"/>
      <c r="T14" s="976"/>
      <c r="U14" s="976"/>
      <c r="V14" s="976"/>
      <c r="W14" s="976"/>
      <c r="X14" s="976"/>
      <c r="Y14" s="976"/>
      <c r="Z14" s="976"/>
      <c r="AA14" s="976"/>
      <c r="AB14" s="976"/>
      <c r="AC14" s="976"/>
      <c r="AD14" s="976"/>
      <c r="AE14" s="980"/>
      <c r="AF14" s="998"/>
      <c r="AG14" s="735"/>
      <c r="AH14" s="735"/>
      <c r="AI14" s="735"/>
      <c r="AJ14" s="999"/>
      <c r="AK14" s="979"/>
      <c r="AL14" s="976"/>
      <c r="AM14" s="976"/>
      <c r="AN14" s="976"/>
      <c r="AO14" s="976"/>
      <c r="AP14" s="976"/>
      <c r="AQ14" s="976"/>
      <c r="AR14" s="976"/>
      <c r="AS14" s="976"/>
      <c r="AT14" s="976"/>
      <c r="AU14" s="977"/>
      <c r="AV14" s="977"/>
      <c r="AW14" s="977"/>
      <c r="AX14" s="977"/>
      <c r="AY14" s="978"/>
      <c r="AZ14" s="43"/>
      <c r="BA14" s="43"/>
      <c r="BB14" s="43"/>
      <c r="BC14" s="43"/>
      <c r="BD14" s="43"/>
      <c r="BE14" s="54"/>
      <c r="BF14" s="54"/>
      <c r="BG14" s="54"/>
      <c r="BH14" s="54"/>
      <c r="BI14" s="54"/>
      <c r="BJ14" s="54"/>
      <c r="BK14" s="54"/>
      <c r="BL14" s="54"/>
      <c r="BM14" s="54"/>
      <c r="BN14" s="54"/>
      <c r="BO14" s="54"/>
      <c r="BP14" s="54"/>
      <c r="BQ14" s="39">
        <v>8</v>
      </c>
      <c r="BR14" s="59"/>
      <c r="BS14" s="731"/>
      <c r="BT14" s="732"/>
      <c r="BU14" s="732"/>
      <c r="BV14" s="732"/>
      <c r="BW14" s="732"/>
      <c r="BX14" s="732"/>
      <c r="BY14" s="732"/>
      <c r="BZ14" s="732"/>
      <c r="CA14" s="732"/>
      <c r="CB14" s="732"/>
      <c r="CC14" s="732"/>
      <c r="CD14" s="732"/>
      <c r="CE14" s="732"/>
      <c r="CF14" s="732"/>
      <c r="CG14" s="733"/>
      <c r="CH14" s="734"/>
      <c r="CI14" s="735"/>
      <c r="CJ14" s="735"/>
      <c r="CK14" s="735"/>
      <c r="CL14" s="736"/>
      <c r="CM14" s="734"/>
      <c r="CN14" s="735"/>
      <c r="CO14" s="735"/>
      <c r="CP14" s="735"/>
      <c r="CQ14" s="736"/>
      <c r="CR14" s="734"/>
      <c r="CS14" s="735"/>
      <c r="CT14" s="735"/>
      <c r="CU14" s="735"/>
      <c r="CV14" s="736"/>
      <c r="CW14" s="734"/>
      <c r="CX14" s="735"/>
      <c r="CY14" s="735"/>
      <c r="CZ14" s="735"/>
      <c r="DA14" s="736"/>
      <c r="DB14" s="734"/>
      <c r="DC14" s="735"/>
      <c r="DD14" s="735"/>
      <c r="DE14" s="735"/>
      <c r="DF14" s="736"/>
      <c r="DG14" s="734"/>
      <c r="DH14" s="735"/>
      <c r="DI14" s="735"/>
      <c r="DJ14" s="735"/>
      <c r="DK14" s="736"/>
      <c r="DL14" s="734"/>
      <c r="DM14" s="735"/>
      <c r="DN14" s="735"/>
      <c r="DO14" s="735"/>
      <c r="DP14" s="736"/>
      <c r="DQ14" s="734"/>
      <c r="DR14" s="735"/>
      <c r="DS14" s="735"/>
      <c r="DT14" s="735"/>
      <c r="DU14" s="736"/>
      <c r="DV14" s="731"/>
      <c r="DW14" s="732"/>
      <c r="DX14" s="732"/>
      <c r="DY14" s="732"/>
      <c r="DZ14" s="737"/>
      <c r="EA14" s="54"/>
    </row>
    <row r="15" spans="1:131" s="34" customFormat="1" ht="26.25" customHeight="1" x14ac:dyDescent="0.15">
      <c r="A15" s="39">
        <v>9</v>
      </c>
      <c r="B15" s="731"/>
      <c r="C15" s="732"/>
      <c r="D15" s="732"/>
      <c r="E15" s="732"/>
      <c r="F15" s="732"/>
      <c r="G15" s="732"/>
      <c r="H15" s="732"/>
      <c r="I15" s="732"/>
      <c r="J15" s="732"/>
      <c r="K15" s="732"/>
      <c r="L15" s="732"/>
      <c r="M15" s="732"/>
      <c r="N15" s="732"/>
      <c r="O15" s="732"/>
      <c r="P15" s="733"/>
      <c r="Q15" s="975"/>
      <c r="R15" s="976"/>
      <c r="S15" s="976"/>
      <c r="T15" s="976"/>
      <c r="U15" s="976"/>
      <c r="V15" s="976"/>
      <c r="W15" s="976"/>
      <c r="X15" s="976"/>
      <c r="Y15" s="976"/>
      <c r="Z15" s="976"/>
      <c r="AA15" s="976"/>
      <c r="AB15" s="976"/>
      <c r="AC15" s="976"/>
      <c r="AD15" s="976"/>
      <c r="AE15" s="980"/>
      <c r="AF15" s="998"/>
      <c r="AG15" s="735"/>
      <c r="AH15" s="735"/>
      <c r="AI15" s="735"/>
      <c r="AJ15" s="999"/>
      <c r="AK15" s="979"/>
      <c r="AL15" s="976"/>
      <c r="AM15" s="976"/>
      <c r="AN15" s="976"/>
      <c r="AO15" s="976"/>
      <c r="AP15" s="976"/>
      <c r="AQ15" s="976"/>
      <c r="AR15" s="976"/>
      <c r="AS15" s="976"/>
      <c r="AT15" s="976"/>
      <c r="AU15" s="977"/>
      <c r="AV15" s="977"/>
      <c r="AW15" s="977"/>
      <c r="AX15" s="977"/>
      <c r="AY15" s="978"/>
      <c r="AZ15" s="43"/>
      <c r="BA15" s="43"/>
      <c r="BB15" s="43"/>
      <c r="BC15" s="43"/>
      <c r="BD15" s="43"/>
      <c r="BE15" s="54"/>
      <c r="BF15" s="54"/>
      <c r="BG15" s="54"/>
      <c r="BH15" s="54"/>
      <c r="BI15" s="54"/>
      <c r="BJ15" s="54"/>
      <c r="BK15" s="54"/>
      <c r="BL15" s="54"/>
      <c r="BM15" s="54"/>
      <c r="BN15" s="54"/>
      <c r="BO15" s="54"/>
      <c r="BP15" s="54"/>
      <c r="BQ15" s="39">
        <v>9</v>
      </c>
      <c r="BR15" s="59"/>
      <c r="BS15" s="731"/>
      <c r="BT15" s="732"/>
      <c r="BU15" s="732"/>
      <c r="BV15" s="732"/>
      <c r="BW15" s="732"/>
      <c r="BX15" s="732"/>
      <c r="BY15" s="732"/>
      <c r="BZ15" s="732"/>
      <c r="CA15" s="732"/>
      <c r="CB15" s="732"/>
      <c r="CC15" s="732"/>
      <c r="CD15" s="732"/>
      <c r="CE15" s="732"/>
      <c r="CF15" s="732"/>
      <c r="CG15" s="733"/>
      <c r="CH15" s="734"/>
      <c r="CI15" s="735"/>
      <c r="CJ15" s="735"/>
      <c r="CK15" s="735"/>
      <c r="CL15" s="736"/>
      <c r="CM15" s="734"/>
      <c r="CN15" s="735"/>
      <c r="CO15" s="735"/>
      <c r="CP15" s="735"/>
      <c r="CQ15" s="736"/>
      <c r="CR15" s="734"/>
      <c r="CS15" s="735"/>
      <c r="CT15" s="735"/>
      <c r="CU15" s="735"/>
      <c r="CV15" s="736"/>
      <c r="CW15" s="734"/>
      <c r="CX15" s="735"/>
      <c r="CY15" s="735"/>
      <c r="CZ15" s="735"/>
      <c r="DA15" s="736"/>
      <c r="DB15" s="734"/>
      <c r="DC15" s="735"/>
      <c r="DD15" s="735"/>
      <c r="DE15" s="735"/>
      <c r="DF15" s="736"/>
      <c r="DG15" s="734"/>
      <c r="DH15" s="735"/>
      <c r="DI15" s="735"/>
      <c r="DJ15" s="735"/>
      <c r="DK15" s="736"/>
      <c r="DL15" s="734"/>
      <c r="DM15" s="735"/>
      <c r="DN15" s="735"/>
      <c r="DO15" s="735"/>
      <c r="DP15" s="736"/>
      <c r="DQ15" s="734"/>
      <c r="DR15" s="735"/>
      <c r="DS15" s="735"/>
      <c r="DT15" s="735"/>
      <c r="DU15" s="736"/>
      <c r="DV15" s="731"/>
      <c r="DW15" s="732"/>
      <c r="DX15" s="732"/>
      <c r="DY15" s="732"/>
      <c r="DZ15" s="737"/>
      <c r="EA15" s="54"/>
    </row>
    <row r="16" spans="1:131" s="34" customFormat="1" ht="26.25" customHeight="1" x14ac:dyDescent="0.15">
      <c r="A16" s="39">
        <v>10</v>
      </c>
      <c r="B16" s="731"/>
      <c r="C16" s="732"/>
      <c r="D16" s="732"/>
      <c r="E16" s="732"/>
      <c r="F16" s="732"/>
      <c r="G16" s="732"/>
      <c r="H16" s="732"/>
      <c r="I16" s="732"/>
      <c r="J16" s="732"/>
      <c r="K16" s="732"/>
      <c r="L16" s="732"/>
      <c r="M16" s="732"/>
      <c r="N16" s="732"/>
      <c r="O16" s="732"/>
      <c r="P16" s="733"/>
      <c r="Q16" s="975"/>
      <c r="R16" s="976"/>
      <c r="S16" s="976"/>
      <c r="T16" s="976"/>
      <c r="U16" s="976"/>
      <c r="V16" s="976"/>
      <c r="W16" s="976"/>
      <c r="X16" s="976"/>
      <c r="Y16" s="976"/>
      <c r="Z16" s="976"/>
      <c r="AA16" s="976"/>
      <c r="AB16" s="976"/>
      <c r="AC16" s="976"/>
      <c r="AD16" s="976"/>
      <c r="AE16" s="980"/>
      <c r="AF16" s="998"/>
      <c r="AG16" s="735"/>
      <c r="AH16" s="735"/>
      <c r="AI16" s="735"/>
      <c r="AJ16" s="999"/>
      <c r="AK16" s="979"/>
      <c r="AL16" s="976"/>
      <c r="AM16" s="976"/>
      <c r="AN16" s="976"/>
      <c r="AO16" s="976"/>
      <c r="AP16" s="976"/>
      <c r="AQ16" s="976"/>
      <c r="AR16" s="976"/>
      <c r="AS16" s="976"/>
      <c r="AT16" s="976"/>
      <c r="AU16" s="977"/>
      <c r="AV16" s="977"/>
      <c r="AW16" s="977"/>
      <c r="AX16" s="977"/>
      <c r="AY16" s="978"/>
      <c r="AZ16" s="43"/>
      <c r="BA16" s="43"/>
      <c r="BB16" s="43"/>
      <c r="BC16" s="43"/>
      <c r="BD16" s="43"/>
      <c r="BE16" s="54"/>
      <c r="BF16" s="54"/>
      <c r="BG16" s="54"/>
      <c r="BH16" s="54"/>
      <c r="BI16" s="54"/>
      <c r="BJ16" s="54"/>
      <c r="BK16" s="54"/>
      <c r="BL16" s="54"/>
      <c r="BM16" s="54"/>
      <c r="BN16" s="54"/>
      <c r="BO16" s="54"/>
      <c r="BP16" s="54"/>
      <c r="BQ16" s="39">
        <v>10</v>
      </c>
      <c r="BR16" s="59"/>
      <c r="BS16" s="731"/>
      <c r="BT16" s="732"/>
      <c r="BU16" s="732"/>
      <c r="BV16" s="732"/>
      <c r="BW16" s="732"/>
      <c r="BX16" s="732"/>
      <c r="BY16" s="732"/>
      <c r="BZ16" s="732"/>
      <c r="CA16" s="732"/>
      <c r="CB16" s="732"/>
      <c r="CC16" s="732"/>
      <c r="CD16" s="732"/>
      <c r="CE16" s="732"/>
      <c r="CF16" s="732"/>
      <c r="CG16" s="733"/>
      <c r="CH16" s="734"/>
      <c r="CI16" s="735"/>
      <c r="CJ16" s="735"/>
      <c r="CK16" s="735"/>
      <c r="CL16" s="736"/>
      <c r="CM16" s="734"/>
      <c r="CN16" s="735"/>
      <c r="CO16" s="735"/>
      <c r="CP16" s="735"/>
      <c r="CQ16" s="736"/>
      <c r="CR16" s="734"/>
      <c r="CS16" s="735"/>
      <c r="CT16" s="735"/>
      <c r="CU16" s="735"/>
      <c r="CV16" s="736"/>
      <c r="CW16" s="734"/>
      <c r="CX16" s="735"/>
      <c r="CY16" s="735"/>
      <c r="CZ16" s="735"/>
      <c r="DA16" s="736"/>
      <c r="DB16" s="734"/>
      <c r="DC16" s="735"/>
      <c r="DD16" s="735"/>
      <c r="DE16" s="735"/>
      <c r="DF16" s="736"/>
      <c r="DG16" s="734"/>
      <c r="DH16" s="735"/>
      <c r="DI16" s="735"/>
      <c r="DJ16" s="735"/>
      <c r="DK16" s="736"/>
      <c r="DL16" s="734"/>
      <c r="DM16" s="735"/>
      <c r="DN16" s="735"/>
      <c r="DO16" s="735"/>
      <c r="DP16" s="736"/>
      <c r="DQ16" s="734"/>
      <c r="DR16" s="735"/>
      <c r="DS16" s="735"/>
      <c r="DT16" s="735"/>
      <c r="DU16" s="736"/>
      <c r="DV16" s="731"/>
      <c r="DW16" s="732"/>
      <c r="DX16" s="732"/>
      <c r="DY16" s="732"/>
      <c r="DZ16" s="737"/>
      <c r="EA16" s="54"/>
    </row>
    <row r="17" spans="1:131" s="34" customFormat="1" ht="26.25" customHeight="1" x14ac:dyDescent="0.15">
      <c r="A17" s="39">
        <v>11</v>
      </c>
      <c r="B17" s="731"/>
      <c r="C17" s="732"/>
      <c r="D17" s="732"/>
      <c r="E17" s="732"/>
      <c r="F17" s="732"/>
      <c r="G17" s="732"/>
      <c r="H17" s="732"/>
      <c r="I17" s="732"/>
      <c r="J17" s="732"/>
      <c r="K17" s="732"/>
      <c r="L17" s="732"/>
      <c r="M17" s="732"/>
      <c r="N17" s="732"/>
      <c r="O17" s="732"/>
      <c r="P17" s="733"/>
      <c r="Q17" s="975"/>
      <c r="R17" s="976"/>
      <c r="S17" s="976"/>
      <c r="T17" s="976"/>
      <c r="U17" s="976"/>
      <c r="V17" s="976"/>
      <c r="W17" s="976"/>
      <c r="X17" s="976"/>
      <c r="Y17" s="976"/>
      <c r="Z17" s="976"/>
      <c r="AA17" s="976"/>
      <c r="AB17" s="976"/>
      <c r="AC17" s="976"/>
      <c r="AD17" s="976"/>
      <c r="AE17" s="980"/>
      <c r="AF17" s="998"/>
      <c r="AG17" s="735"/>
      <c r="AH17" s="735"/>
      <c r="AI17" s="735"/>
      <c r="AJ17" s="999"/>
      <c r="AK17" s="979"/>
      <c r="AL17" s="976"/>
      <c r="AM17" s="976"/>
      <c r="AN17" s="976"/>
      <c r="AO17" s="976"/>
      <c r="AP17" s="976"/>
      <c r="AQ17" s="976"/>
      <c r="AR17" s="976"/>
      <c r="AS17" s="976"/>
      <c r="AT17" s="976"/>
      <c r="AU17" s="977"/>
      <c r="AV17" s="977"/>
      <c r="AW17" s="977"/>
      <c r="AX17" s="977"/>
      <c r="AY17" s="978"/>
      <c r="AZ17" s="43"/>
      <c r="BA17" s="43"/>
      <c r="BB17" s="43"/>
      <c r="BC17" s="43"/>
      <c r="BD17" s="43"/>
      <c r="BE17" s="54"/>
      <c r="BF17" s="54"/>
      <c r="BG17" s="54"/>
      <c r="BH17" s="54"/>
      <c r="BI17" s="54"/>
      <c r="BJ17" s="54"/>
      <c r="BK17" s="54"/>
      <c r="BL17" s="54"/>
      <c r="BM17" s="54"/>
      <c r="BN17" s="54"/>
      <c r="BO17" s="54"/>
      <c r="BP17" s="54"/>
      <c r="BQ17" s="39">
        <v>11</v>
      </c>
      <c r="BR17" s="59"/>
      <c r="BS17" s="731"/>
      <c r="BT17" s="732"/>
      <c r="BU17" s="732"/>
      <c r="BV17" s="732"/>
      <c r="BW17" s="732"/>
      <c r="BX17" s="732"/>
      <c r="BY17" s="732"/>
      <c r="BZ17" s="732"/>
      <c r="CA17" s="732"/>
      <c r="CB17" s="732"/>
      <c r="CC17" s="732"/>
      <c r="CD17" s="732"/>
      <c r="CE17" s="732"/>
      <c r="CF17" s="732"/>
      <c r="CG17" s="733"/>
      <c r="CH17" s="734"/>
      <c r="CI17" s="735"/>
      <c r="CJ17" s="735"/>
      <c r="CK17" s="735"/>
      <c r="CL17" s="736"/>
      <c r="CM17" s="734"/>
      <c r="CN17" s="735"/>
      <c r="CO17" s="735"/>
      <c r="CP17" s="735"/>
      <c r="CQ17" s="736"/>
      <c r="CR17" s="734"/>
      <c r="CS17" s="735"/>
      <c r="CT17" s="735"/>
      <c r="CU17" s="735"/>
      <c r="CV17" s="736"/>
      <c r="CW17" s="734"/>
      <c r="CX17" s="735"/>
      <c r="CY17" s="735"/>
      <c r="CZ17" s="735"/>
      <c r="DA17" s="736"/>
      <c r="DB17" s="734"/>
      <c r="DC17" s="735"/>
      <c r="DD17" s="735"/>
      <c r="DE17" s="735"/>
      <c r="DF17" s="736"/>
      <c r="DG17" s="734"/>
      <c r="DH17" s="735"/>
      <c r="DI17" s="735"/>
      <c r="DJ17" s="735"/>
      <c r="DK17" s="736"/>
      <c r="DL17" s="734"/>
      <c r="DM17" s="735"/>
      <c r="DN17" s="735"/>
      <c r="DO17" s="735"/>
      <c r="DP17" s="736"/>
      <c r="DQ17" s="734"/>
      <c r="DR17" s="735"/>
      <c r="DS17" s="735"/>
      <c r="DT17" s="735"/>
      <c r="DU17" s="736"/>
      <c r="DV17" s="731"/>
      <c r="DW17" s="732"/>
      <c r="DX17" s="732"/>
      <c r="DY17" s="732"/>
      <c r="DZ17" s="737"/>
      <c r="EA17" s="54"/>
    </row>
    <row r="18" spans="1:131" s="34" customFormat="1" ht="26.25" customHeight="1" x14ac:dyDescent="0.15">
      <c r="A18" s="39">
        <v>12</v>
      </c>
      <c r="B18" s="731"/>
      <c r="C18" s="732"/>
      <c r="D18" s="732"/>
      <c r="E18" s="732"/>
      <c r="F18" s="732"/>
      <c r="G18" s="732"/>
      <c r="H18" s="732"/>
      <c r="I18" s="732"/>
      <c r="J18" s="732"/>
      <c r="K18" s="732"/>
      <c r="L18" s="732"/>
      <c r="M18" s="732"/>
      <c r="N18" s="732"/>
      <c r="O18" s="732"/>
      <c r="P18" s="733"/>
      <c r="Q18" s="975"/>
      <c r="R18" s="976"/>
      <c r="S18" s="976"/>
      <c r="T18" s="976"/>
      <c r="U18" s="976"/>
      <c r="V18" s="976"/>
      <c r="W18" s="976"/>
      <c r="X18" s="976"/>
      <c r="Y18" s="976"/>
      <c r="Z18" s="976"/>
      <c r="AA18" s="976"/>
      <c r="AB18" s="976"/>
      <c r="AC18" s="976"/>
      <c r="AD18" s="976"/>
      <c r="AE18" s="980"/>
      <c r="AF18" s="998"/>
      <c r="AG18" s="735"/>
      <c r="AH18" s="735"/>
      <c r="AI18" s="735"/>
      <c r="AJ18" s="999"/>
      <c r="AK18" s="979"/>
      <c r="AL18" s="976"/>
      <c r="AM18" s="976"/>
      <c r="AN18" s="976"/>
      <c r="AO18" s="976"/>
      <c r="AP18" s="976"/>
      <c r="AQ18" s="976"/>
      <c r="AR18" s="976"/>
      <c r="AS18" s="976"/>
      <c r="AT18" s="976"/>
      <c r="AU18" s="977"/>
      <c r="AV18" s="977"/>
      <c r="AW18" s="977"/>
      <c r="AX18" s="977"/>
      <c r="AY18" s="978"/>
      <c r="AZ18" s="43"/>
      <c r="BA18" s="43"/>
      <c r="BB18" s="43"/>
      <c r="BC18" s="43"/>
      <c r="BD18" s="43"/>
      <c r="BE18" s="54"/>
      <c r="BF18" s="54"/>
      <c r="BG18" s="54"/>
      <c r="BH18" s="54"/>
      <c r="BI18" s="54"/>
      <c r="BJ18" s="54"/>
      <c r="BK18" s="54"/>
      <c r="BL18" s="54"/>
      <c r="BM18" s="54"/>
      <c r="BN18" s="54"/>
      <c r="BO18" s="54"/>
      <c r="BP18" s="54"/>
      <c r="BQ18" s="39">
        <v>12</v>
      </c>
      <c r="BR18" s="59"/>
      <c r="BS18" s="731"/>
      <c r="BT18" s="732"/>
      <c r="BU18" s="732"/>
      <c r="BV18" s="732"/>
      <c r="BW18" s="732"/>
      <c r="BX18" s="732"/>
      <c r="BY18" s="732"/>
      <c r="BZ18" s="732"/>
      <c r="CA18" s="732"/>
      <c r="CB18" s="732"/>
      <c r="CC18" s="732"/>
      <c r="CD18" s="732"/>
      <c r="CE18" s="732"/>
      <c r="CF18" s="732"/>
      <c r="CG18" s="733"/>
      <c r="CH18" s="734"/>
      <c r="CI18" s="735"/>
      <c r="CJ18" s="735"/>
      <c r="CK18" s="735"/>
      <c r="CL18" s="736"/>
      <c r="CM18" s="734"/>
      <c r="CN18" s="735"/>
      <c r="CO18" s="735"/>
      <c r="CP18" s="735"/>
      <c r="CQ18" s="736"/>
      <c r="CR18" s="734"/>
      <c r="CS18" s="735"/>
      <c r="CT18" s="735"/>
      <c r="CU18" s="735"/>
      <c r="CV18" s="736"/>
      <c r="CW18" s="734"/>
      <c r="CX18" s="735"/>
      <c r="CY18" s="735"/>
      <c r="CZ18" s="735"/>
      <c r="DA18" s="736"/>
      <c r="DB18" s="734"/>
      <c r="DC18" s="735"/>
      <c r="DD18" s="735"/>
      <c r="DE18" s="735"/>
      <c r="DF18" s="736"/>
      <c r="DG18" s="734"/>
      <c r="DH18" s="735"/>
      <c r="DI18" s="735"/>
      <c r="DJ18" s="735"/>
      <c r="DK18" s="736"/>
      <c r="DL18" s="734"/>
      <c r="DM18" s="735"/>
      <c r="DN18" s="735"/>
      <c r="DO18" s="735"/>
      <c r="DP18" s="736"/>
      <c r="DQ18" s="734"/>
      <c r="DR18" s="735"/>
      <c r="DS18" s="735"/>
      <c r="DT18" s="735"/>
      <c r="DU18" s="736"/>
      <c r="DV18" s="731"/>
      <c r="DW18" s="732"/>
      <c r="DX18" s="732"/>
      <c r="DY18" s="732"/>
      <c r="DZ18" s="737"/>
      <c r="EA18" s="54"/>
    </row>
    <row r="19" spans="1:131" s="34" customFormat="1" ht="26.25" customHeight="1" x14ac:dyDescent="0.15">
      <c r="A19" s="39">
        <v>13</v>
      </c>
      <c r="B19" s="731"/>
      <c r="C19" s="732"/>
      <c r="D19" s="732"/>
      <c r="E19" s="732"/>
      <c r="F19" s="732"/>
      <c r="G19" s="732"/>
      <c r="H19" s="732"/>
      <c r="I19" s="732"/>
      <c r="J19" s="732"/>
      <c r="K19" s="732"/>
      <c r="L19" s="732"/>
      <c r="M19" s="732"/>
      <c r="N19" s="732"/>
      <c r="O19" s="732"/>
      <c r="P19" s="733"/>
      <c r="Q19" s="975"/>
      <c r="R19" s="976"/>
      <c r="S19" s="976"/>
      <c r="T19" s="976"/>
      <c r="U19" s="976"/>
      <c r="V19" s="976"/>
      <c r="W19" s="976"/>
      <c r="X19" s="976"/>
      <c r="Y19" s="976"/>
      <c r="Z19" s="976"/>
      <c r="AA19" s="976"/>
      <c r="AB19" s="976"/>
      <c r="AC19" s="976"/>
      <c r="AD19" s="976"/>
      <c r="AE19" s="980"/>
      <c r="AF19" s="998"/>
      <c r="AG19" s="735"/>
      <c r="AH19" s="735"/>
      <c r="AI19" s="735"/>
      <c r="AJ19" s="999"/>
      <c r="AK19" s="979"/>
      <c r="AL19" s="976"/>
      <c r="AM19" s="976"/>
      <c r="AN19" s="976"/>
      <c r="AO19" s="976"/>
      <c r="AP19" s="976"/>
      <c r="AQ19" s="976"/>
      <c r="AR19" s="976"/>
      <c r="AS19" s="976"/>
      <c r="AT19" s="976"/>
      <c r="AU19" s="977"/>
      <c r="AV19" s="977"/>
      <c r="AW19" s="977"/>
      <c r="AX19" s="977"/>
      <c r="AY19" s="978"/>
      <c r="AZ19" s="43"/>
      <c r="BA19" s="43"/>
      <c r="BB19" s="43"/>
      <c r="BC19" s="43"/>
      <c r="BD19" s="43"/>
      <c r="BE19" s="54"/>
      <c r="BF19" s="54"/>
      <c r="BG19" s="54"/>
      <c r="BH19" s="54"/>
      <c r="BI19" s="54"/>
      <c r="BJ19" s="54"/>
      <c r="BK19" s="54"/>
      <c r="BL19" s="54"/>
      <c r="BM19" s="54"/>
      <c r="BN19" s="54"/>
      <c r="BO19" s="54"/>
      <c r="BP19" s="54"/>
      <c r="BQ19" s="39">
        <v>13</v>
      </c>
      <c r="BR19" s="59"/>
      <c r="BS19" s="731"/>
      <c r="BT19" s="732"/>
      <c r="BU19" s="732"/>
      <c r="BV19" s="732"/>
      <c r="BW19" s="732"/>
      <c r="BX19" s="732"/>
      <c r="BY19" s="732"/>
      <c r="BZ19" s="732"/>
      <c r="CA19" s="732"/>
      <c r="CB19" s="732"/>
      <c r="CC19" s="732"/>
      <c r="CD19" s="732"/>
      <c r="CE19" s="732"/>
      <c r="CF19" s="732"/>
      <c r="CG19" s="733"/>
      <c r="CH19" s="734"/>
      <c r="CI19" s="735"/>
      <c r="CJ19" s="735"/>
      <c r="CK19" s="735"/>
      <c r="CL19" s="736"/>
      <c r="CM19" s="734"/>
      <c r="CN19" s="735"/>
      <c r="CO19" s="735"/>
      <c r="CP19" s="735"/>
      <c r="CQ19" s="736"/>
      <c r="CR19" s="734"/>
      <c r="CS19" s="735"/>
      <c r="CT19" s="735"/>
      <c r="CU19" s="735"/>
      <c r="CV19" s="736"/>
      <c r="CW19" s="734"/>
      <c r="CX19" s="735"/>
      <c r="CY19" s="735"/>
      <c r="CZ19" s="735"/>
      <c r="DA19" s="736"/>
      <c r="DB19" s="734"/>
      <c r="DC19" s="735"/>
      <c r="DD19" s="735"/>
      <c r="DE19" s="735"/>
      <c r="DF19" s="736"/>
      <c r="DG19" s="734"/>
      <c r="DH19" s="735"/>
      <c r="DI19" s="735"/>
      <c r="DJ19" s="735"/>
      <c r="DK19" s="736"/>
      <c r="DL19" s="734"/>
      <c r="DM19" s="735"/>
      <c r="DN19" s="735"/>
      <c r="DO19" s="735"/>
      <c r="DP19" s="736"/>
      <c r="DQ19" s="734"/>
      <c r="DR19" s="735"/>
      <c r="DS19" s="735"/>
      <c r="DT19" s="735"/>
      <c r="DU19" s="736"/>
      <c r="DV19" s="731"/>
      <c r="DW19" s="732"/>
      <c r="DX19" s="732"/>
      <c r="DY19" s="732"/>
      <c r="DZ19" s="737"/>
      <c r="EA19" s="54"/>
    </row>
    <row r="20" spans="1:131" s="34" customFormat="1" ht="26.25" customHeight="1" x14ac:dyDescent="0.15">
      <c r="A20" s="39">
        <v>14</v>
      </c>
      <c r="B20" s="731"/>
      <c r="C20" s="732"/>
      <c r="D20" s="732"/>
      <c r="E20" s="732"/>
      <c r="F20" s="732"/>
      <c r="G20" s="732"/>
      <c r="H20" s="732"/>
      <c r="I20" s="732"/>
      <c r="J20" s="732"/>
      <c r="K20" s="732"/>
      <c r="L20" s="732"/>
      <c r="M20" s="732"/>
      <c r="N20" s="732"/>
      <c r="O20" s="732"/>
      <c r="P20" s="733"/>
      <c r="Q20" s="975"/>
      <c r="R20" s="976"/>
      <c r="S20" s="976"/>
      <c r="T20" s="976"/>
      <c r="U20" s="976"/>
      <c r="V20" s="976"/>
      <c r="W20" s="976"/>
      <c r="X20" s="976"/>
      <c r="Y20" s="976"/>
      <c r="Z20" s="976"/>
      <c r="AA20" s="976"/>
      <c r="AB20" s="976"/>
      <c r="AC20" s="976"/>
      <c r="AD20" s="976"/>
      <c r="AE20" s="980"/>
      <c r="AF20" s="998"/>
      <c r="AG20" s="735"/>
      <c r="AH20" s="735"/>
      <c r="AI20" s="735"/>
      <c r="AJ20" s="999"/>
      <c r="AK20" s="979"/>
      <c r="AL20" s="976"/>
      <c r="AM20" s="976"/>
      <c r="AN20" s="976"/>
      <c r="AO20" s="976"/>
      <c r="AP20" s="976"/>
      <c r="AQ20" s="976"/>
      <c r="AR20" s="976"/>
      <c r="AS20" s="976"/>
      <c r="AT20" s="976"/>
      <c r="AU20" s="977"/>
      <c r="AV20" s="977"/>
      <c r="AW20" s="977"/>
      <c r="AX20" s="977"/>
      <c r="AY20" s="978"/>
      <c r="AZ20" s="43"/>
      <c r="BA20" s="43"/>
      <c r="BB20" s="43"/>
      <c r="BC20" s="43"/>
      <c r="BD20" s="43"/>
      <c r="BE20" s="54"/>
      <c r="BF20" s="54"/>
      <c r="BG20" s="54"/>
      <c r="BH20" s="54"/>
      <c r="BI20" s="54"/>
      <c r="BJ20" s="54"/>
      <c r="BK20" s="54"/>
      <c r="BL20" s="54"/>
      <c r="BM20" s="54"/>
      <c r="BN20" s="54"/>
      <c r="BO20" s="54"/>
      <c r="BP20" s="54"/>
      <c r="BQ20" s="39">
        <v>14</v>
      </c>
      <c r="BR20" s="59"/>
      <c r="BS20" s="731"/>
      <c r="BT20" s="732"/>
      <c r="BU20" s="732"/>
      <c r="BV20" s="732"/>
      <c r="BW20" s="732"/>
      <c r="BX20" s="732"/>
      <c r="BY20" s="732"/>
      <c r="BZ20" s="732"/>
      <c r="CA20" s="732"/>
      <c r="CB20" s="732"/>
      <c r="CC20" s="732"/>
      <c r="CD20" s="732"/>
      <c r="CE20" s="732"/>
      <c r="CF20" s="732"/>
      <c r="CG20" s="733"/>
      <c r="CH20" s="734"/>
      <c r="CI20" s="735"/>
      <c r="CJ20" s="735"/>
      <c r="CK20" s="735"/>
      <c r="CL20" s="736"/>
      <c r="CM20" s="734"/>
      <c r="CN20" s="735"/>
      <c r="CO20" s="735"/>
      <c r="CP20" s="735"/>
      <c r="CQ20" s="736"/>
      <c r="CR20" s="734"/>
      <c r="CS20" s="735"/>
      <c r="CT20" s="735"/>
      <c r="CU20" s="735"/>
      <c r="CV20" s="736"/>
      <c r="CW20" s="734"/>
      <c r="CX20" s="735"/>
      <c r="CY20" s="735"/>
      <c r="CZ20" s="735"/>
      <c r="DA20" s="736"/>
      <c r="DB20" s="734"/>
      <c r="DC20" s="735"/>
      <c r="DD20" s="735"/>
      <c r="DE20" s="735"/>
      <c r="DF20" s="736"/>
      <c r="DG20" s="734"/>
      <c r="DH20" s="735"/>
      <c r="DI20" s="735"/>
      <c r="DJ20" s="735"/>
      <c r="DK20" s="736"/>
      <c r="DL20" s="734"/>
      <c r="DM20" s="735"/>
      <c r="DN20" s="735"/>
      <c r="DO20" s="735"/>
      <c r="DP20" s="736"/>
      <c r="DQ20" s="734"/>
      <c r="DR20" s="735"/>
      <c r="DS20" s="735"/>
      <c r="DT20" s="735"/>
      <c r="DU20" s="736"/>
      <c r="DV20" s="731"/>
      <c r="DW20" s="732"/>
      <c r="DX20" s="732"/>
      <c r="DY20" s="732"/>
      <c r="DZ20" s="737"/>
      <c r="EA20" s="54"/>
    </row>
    <row r="21" spans="1:131" s="34" customFormat="1" ht="26.25" customHeight="1" x14ac:dyDescent="0.15">
      <c r="A21" s="39">
        <v>15</v>
      </c>
      <c r="B21" s="731"/>
      <c r="C21" s="732"/>
      <c r="D21" s="732"/>
      <c r="E21" s="732"/>
      <c r="F21" s="732"/>
      <c r="G21" s="732"/>
      <c r="H21" s="732"/>
      <c r="I21" s="732"/>
      <c r="J21" s="732"/>
      <c r="K21" s="732"/>
      <c r="L21" s="732"/>
      <c r="M21" s="732"/>
      <c r="N21" s="732"/>
      <c r="O21" s="732"/>
      <c r="P21" s="733"/>
      <c r="Q21" s="975"/>
      <c r="R21" s="976"/>
      <c r="S21" s="976"/>
      <c r="T21" s="976"/>
      <c r="U21" s="976"/>
      <c r="V21" s="976"/>
      <c r="W21" s="976"/>
      <c r="X21" s="976"/>
      <c r="Y21" s="976"/>
      <c r="Z21" s="976"/>
      <c r="AA21" s="976"/>
      <c r="AB21" s="976"/>
      <c r="AC21" s="976"/>
      <c r="AD21" s="976"/>
      <c r="AE21" s="980"/>
      <c r="AF21" s="998"/>
      <c r="AG21" s="735"/>
      <c r="AH21" s="735"/>
      <c r="AI21" s="735"/>
      <c r="AJ21" s="999"/>
      <c r="AK21" s="979"/>
      <c r="AL21" s="976"/>
      <c r="AM21" s="976"/>
      <c r="AN21" s="976"/>
      <c r="AO21" s="976"/>
      <c r="AP21" s="976"/>
      <c r="AQ21" s="976"/>
      <c r="AR21" s="976"/>
      <c r="AS21" s="976"/>
      <c r="AT21" s="976"/>
      <c r="AU21" s="977"/>
      <c r="AV21" s="977"/>
      <c r="AW21" s="977"/>
      <c r="AX21" s="977"/>
      <c r="AY21" s="978"/>
      <c r="AZ21" s="43"/>
      <c r="BA21" s="43"/>
      <c r="BB21" s="43"/>
      <c r="BC21" s="43"/>
      <c r="BD21" s="43"/>
      <c r="BE21" s="54"/>
      <c r="BF21" s="54"/>
      <c r="BG21" s="54"/>
      <c r="BH21" s="54"/>
      <c r="BI21" s="54"/>
      <c r="BJ21" s="54"/>
      <c r="BK21" s="54"/>
      <c r="BL21" s="54"/>
      <c r="BM21" s="54"/>
      <c r="BN21" s="54"/>
      <c r="BO21" s="54"/>
      <c r="BP21" s="54"/>
      <c r="BQ21" s="39">
        <v>15</v>
      </c>
      <c r="BR21" s="59"/>
      <c r="BS21" s="731"/>
      <c r="BT21" s="732"/>
      <c r="BU21" s="732"/>
      <c r="BV21" s="732"/>
      <c r="BW21" s="732"/>
      <c r="BX21" s="732"/>
      <c r="BY21" s="732"/>
      <c r="BZ21" s="732"/>
      <c r="CA21" s="732"/>
      <c r="CB21" s="732"/>
      <c r="CC21" s="732"/>
      <c r="CD21" s="732"/>
      <c r="CE21" s="732"/>
      <c r="CF21" s="732"/>
      <c r="CG21" s="733"/>
      <c r="CH21" s="734"/>
      <c r="CI21" s="735"/>
      <c r="CJ21" s="735"/>
      <c r="CK21" s="735"/>
      <c r="CL21" s="736"/>
      <c r="CM21" s="734"/>
      <c r="CN21" s="735"/>
      <c r="CO21" s="735"/>
      <c r="CP21" s="735"/>
      <c r="CQ21" s="736"/>
      <c r="CR21" s="734"/>
      <c r="CS21" s="735"/>
      <c r="CT21" s="735"/>
      <c r="CU21" s="735"/>
      <c r="CV21" s="736"/>
      <c r="CW21" s="734"/>
      <c r="CX21" s="735"/>
      <c r="CY21" s="735"/>
      <c r="CZ21" s="735"/>
      <c r="DA21" s="736"/>
      <c r="DB21" s="734"/>
      <c r="DC21" s="735"/>
      <c r="DD21" s="735"/>
      <c r="DE21" s="735"/>
      <c r="DF21" s="736"/>
      <c r="DG21" s="734"/>
      <c r="DH21" s="735"/>
      <c r="DI21" s="735"/>
      <c r="DJ21" s="735"/>
      <c r="DK21" s="736"/>
      <c r="DL21" s="734"/>
      <c r="DM21" s="735"/>
      <c r="DN21" s="735"/>
      <c r="DO21" s="735"/>
      <c r="DP21" s="736"/>
      <c r="DQ21" s="734"/>
      <c r="DR21" s="735"/>
      <c r="DS21" s="735"/>
      <c r="DT21" s="735"/>
      <c r="DU21" s="736"/>
      <c r="DV21" s="731"/>
      <c r="DW21" s="732"/>
      <c r="DX21" s="732"/>
      <c r="DY21" s="732"/>
      <c r="DZ21" s="737"/>
      <c r="EA21" s="54"/>
    </row>
    <row r="22" spans="1:131" s="34" customFormat="1" ht="26.25" customHeight="1" x14ac:dyDescent="0.15">
      <c r="A22" s="39">
        <v>16</v>
      </c>
      <c r="B22" s="731"/>
      <c r="C22" s="732"/>
      <c r="D22" s="732"/>
      <c r="E22" s="732"/>
      <c r="F22" s="732"/>
      <c r="G22" s="732"/>
      <c r="H22" s="732"/>
      <c r="I22" s="732"/>
      <c r="J22" s="732"/>
      <c r="K22" s="732"/>
      <c r="L22" s="732"/>
      <c r="M22" s="732"/>
      <c r="N22" s="732"/>
      <c r="O22" s="732"/>
      <c r="P22" s="733"/>
      <c r="Q22" s="1018"/>
      <c r="R22" s="1019"/>
      <c r="S22" s="1019"/>
      <c r="T22" s="1019"/>
      <c r="U22" s="1019"/>
      <c r="V22" s="1019"/>
      <c r="W22" s="1019"/>
      <c r="X22" s="1019"/>
      <c r="Y22" s="1019"/>
      <c r="Z22" s="1019"/>
      <c r="AA22" s="1019"/>
      <c r="AB22" s="1019"/>
      <c r="AC22" s="1019"/>
      <c r="AD22" s="1019"/>
      <c r="AE22" s="1020"/>
      <c r="AF22" s="998"/>
      <c r="AG22" s="735"/>
      <c r="AH22" s="735"/>
      <c r="AI22" s="735"/>
      <c r="AJ22" s="999"/>
      <c r="AK22" s="1021"/>
      <c r="AL22" s="1019"/>
      <c r="AM22" s="1019"/>
      <c r="AN22" s="1019"/>
      <c r="AO22" s="1019"/>
      <c r="AP22" s="1019"/>
      <c r="AQ22" s="1019"/>
      <c r="AR22" s="1019"/>
      <c r="AS22" s="1019"/>
      <c r="AT22" s="1019"/>
      <c r="AU22" s="1022"/>
      <c r="AV22" s="1022"/>
      <c r="AW22" s="1022"/>
      <c r="AX22" s="1022"/>
      <c r="AY22" s="1023"/>
      <c r="AZ22" s="1003" t="s">
        <v>348</v>
      </c>
      <c r="BA22" s="1003"/>
      <c r="BB22" s="1003"/>
      <c r="BC22" s="1003"/>
      <c r="BD22" s="1004"/>
      <c r="BE22" s="54"/>
      <c r="BF22" s="54"/>
      <c r="BG22" s="54"/>
      <c r="BH22" s="54"/>
      <c r="BI22" s="54"/>
      <c r="BJ22" s="54"/>
      <c r="BK22" s="54"/>
      <c r="BL22" s="54"/>
      <c r="BM22" s="54"/>
      <c r="BN22" s="54"/>
      <c r="BO22" s="54"/>
      <c r="BP22" s="54"/>
      <c r="BQ22" s="39">
        <v>16</v>
      </c>
      <c r="BR22" s="59"/>
      <c r="BS22" s="731"/>
      <c r="BT22" s="732"/>
      <c r="BU22" s="732"/>
      <c r="BV22" s="732"/>
      <c r="BW22" s="732"/>
      <c r="BX22" s="732"/>
      <c r="BY22" s="732"/>
      <c r="BZ22" s="732"/>
      <c r="CA22" s="732"/>
      <c r="CB22" s="732"/>
      <c r="CC22" s="732"/>
      <c r="CD22" s="732"/>
      <c r="CE22" s="732"/>
      <c r="CF22" s="732"/>
      <c r="CG22" s="733"/>
      <c r="CH22" s="734"/>
      <c r="CI22" s="735"/>
      <c r="CJ22" s="735"/>
      <c r="CK22" s="735"/>
      <c r="CL22" s="736"/>
      <c r="CM22" s="734"/>
      <c r="CN22" s="735"/>
      <c r="CO22" s="735"/>
      <c r="CP22" s="735"/>
      <c r="CQ22" s="736"/>
      <c r="CR22" s="734"/>
      <c r="CS22" s="735"/>
      <c r="CT22" s="735"/>
      <c r="CU22" s="735"/>
      <c r="CV22" s="736"/>
      <c r="CW22" s="734"/>
      <c r="CX22" s="735"/>
      <c r="CY22" s="735"/>
      <c r="CZ22" s="735"/>
      <c r="DA22" s="736"/>
      <c r="DB22" s="734"/>
      <c r="DC22" s="735"/>
      <c r="DD22" s="735"/>
      <c r="DE22" s="735"/>
      <c r="DF22" s="736"/>
      <c r="DG22" s="734"/>
      <c r="DH22" s="735"/>
      <c r="DI22" s="735"/>
      <c r="DJ22" s="735"/>
      <c r="DK22" s="736"/>
      <c r="DL22" s="734"/>
      <c r="DM22" s="735"/>
      <c r="DN22" s="735"/>
      <c r="DO22" s="735"/>
      <c r="DP22" s="736"/>
      <c r="DQ22" s="734"/>
      <c r="DR22" s="735"/>
      <c r="DS22" s="735"/>
      <c r="DT22" s="735"/>
      <c r="DU22" s="736"/>
      <c r="DV22" s="731"/>
      <c r="DW22" s="732"/>
      <c r="DX22" s="732"/>
      <c r="DY22" s="732"/>
      <c r="DZ22" s="737"/>
      <c r="EA22" s="54"/>
    </row>
    <row r="23" spans="1:131" s="34" customFormat="1" ht="26.25" customHeight="1" x14ac:dyDescent="0.15">
      <c r="A23" s="40" t="s">
        <v>230</v>
      </c>
      <c r="B23" s="953" t="s">
        <v>106</v>
      </c>
      <c r="C23" s="954"/>
      <c r="D23" s="954"/>
      <c r="E23" s="954"/>
      <c r="F23" s="954"/>
      <c r="G23" s="954"/>
      <c r="H23" s="954"/>
      <c r="I23" s="954"/>
      <c r="J23" s="954"/>
      <c r="K23" s="954"/>
      <c r="L23" s="954"/>
      <c r="M23" s="954"/>
      <c r="N23" s="954"/>
      <c r="O23" s="954"/>
      <c r="P23" s="955"/>
      <c r="Q23" s="1016">
        <v>23583</v>
      </c>
      <c r="R23" s="965"/>
      <c r="S23" s="965"/>
      <c r="T23" s="965"/>
      <c r="U23" s="965"/>
      <c r="V23" s="965">
        <v>21952</v>
      </c>
      <c r="W23" s="965"/>
      <c r="X23" s="965"/>
      <c r="Y23" s="965"/>
      <c r="Z23" s="965"/>
      <c r="AA23" s="965">
        <v>1631</v>
      </c>
      <c r="AB23" s="965"/>
      <c r="AC23" s="965"/>
      <c r="AD23" s="965"/>
      <c r="AE23" s="1017"/>
      <c r="AF23" s="989">
        <v>1479</v>
      </c>
      <c r="AG23" s="965"/>
      <c r="AH23" s="965"/>
      <c r="AI23" s="965"/>
      <c r="AJ23" s="990"/>
      <c r="AK23" s="991"/>
      <c r="AL23" s="964"/>
      <c r="AM23" s="964"/>
      <c r="AN23" s="964"/>
      <c r="AO23" s="964"/>
      <c r="AP23" s="965">
        <f>SUM(AP7:AT22)</f>
        <v>10236</v>
      </c>
      <c r="AQ23" s="965"/>
      <c r="AR23" s="965"/>
      <c r="AS23" s="965"/>
      <c r="AT23" s="965"/>
      <c r="AU23" s="966"/>
      <c r="AV23" s="966"/>
      <c r="AW23" s="966"/>
      <c r="AX23" s="966"/>
      <c r="AY23" s="967"/>
      <c r="AZ23" s="993" t="s">
        <v>185</v>
      </c>
      <c r="BA23" s="960"/>
      <c r="BB23" s="960"/>
      <c r="BC23" s="960"/>
      <c r="BD23" s="994"/>
      <c r="BE23" s="54"/>
      <c r="BF23" s="54"/>
      <c r="BG23" s="54"/>
      <c r="BH23" s="54"/>
      <c r="BI23" s="54"/>
      <c r="BJ23" s="54"/>
      <c r="BK23" s="54"/>
      <c r="BL23" s="54"/>
      <c r="BM23" s="54"/>
      <c r="BN23" s="54"/>
      <c r="BO23" s="54"/>
      <c r="BP23" s="54"/>
      <c r="BQ23" s="39">
        <v>17</v>
      </c>
      <c r="BR23" s="59"/>
      <c r="BS23" s="731"/>
      <c r="BT23" s="732"/>
      <c r="BU23" s="732"/>
      <c r="BV23" s="732"/>
      <c r="BW23" s="732"/>
      <c r="BX23" s="732"/>
      <c r="BY23" s="732"/>
      <c r="BZ23" s="732"/>
      <c r="CA23" s="732"/>
      <c r="CB23" s="732"/>
      <c r="CC23" s="732"/>
      <c r="CD23" s="732"/>
      <c r="CE23" s="732"/>
      <c r="CF23" s="732"/>
      <c r="CG23" s="733"/>
      <c r="CH23" s="734"/>
      <c r="CI23" s="735"/>
      <c r="CJ23" s="735"/>
      <c r="CK23" s="735"/>
      <c r="CL23" s="736"/>
      <c r="CM23" s="734"/>
      <c r="CN23" s="735"/>
      <c r="CO23" s="735"/>
      <c r="CP23" s="735"/>
      <c r="CQ23" s="736"/>
      <c r="CR23" s="734"/>
      <c r="CS23" s="735"/>
      <c r="CT23" s="735"/>
      <c r="CU23" s="735"/>
      <c r="CV23" s="736"/>
      <c r="CW23" s="734"/>
      <c r="CX23" s="735"/>
      <c r="CY23" s="735"/>
      <c r="CZ23" s="735"/>
      <c r="DA23" s="736"/>
      <c r="DB23" s="734"/>
      <c r="DC23" s="735"/>
      <c r="DD23" s="735"/>
      <c r="DE23" s="735"/>
      <c r="DF23" s="736"/>
      <c r="DG23" s="734"/>
      <c r="DH23" s="735"/>
      <c r="DI23" s="735"/>
      <c r="DJ23" s="735"/>
      <c r="DK23" s="736"/>
      <c r="DL23" s="734"/>
      <c r="DM23" s="735"/>
      <c r="DN23" s="735"/>
      <c r="DO23" s="735"/>
      <c r="DP23" s="736"/>
      <c r="DQ23" s="734"/>
      <c r="DR23" s="735"/>
      <c r="DS23" s="735"/>
      <c r="DT23" s="735"/>
      <c r="DU23" s="736"/>
      <c r="DV23" s="731"/>
      <c r="DW23" s="732"/>
      <c r="DX23" s="732"/>
      <c r="DY23" s="732"/>
      <c r="DZ23" s="737"/>
      <c r="EA23" s="54"/>
    </row>
    <row r="24" spans="1:131" s="34" customFormat="1" ht="26.25" customHeight="1" x14ac:dyDescent="0.15">
      <c r="A24" s="1014" t="s">
        <v>311</v>
      </c>
      <c r="B24" s="1014"/>
      <c r="C24" s="1014"/>
      <c r="D24" s="1014"/>
      <c r="E24" s="1014"/>
      <c r="F24" s="1014"/>
      <c r="G24" s="1014"/>
      <c r="H24" s="1014"/>
      <c r="I24" s="1014"/>
      <c r="J24" s="1014"/>
      <c r="K24" s="1014"/>
      <c r="L24" s="1014"/>
      <c r="M24" s="1014"/>
      <c r="N24" s="1014"/>
      <c r="O24" s="1014"/>
      <c r="P24" s="1014"/>
      <c r="Q24" s="1014"/>
      <c r="R24" s="1014"/>
      <c r="S24" s="1014"/>
      <c r="T24" s="1014"/>
      <c r="U24" s="1014"/>
      <c r="V24" s="1014"/>
      <c r="W24" s="1014"/>
      <c r="X24" s="1014"/>
      <c r="Y24" s="1014"/>
      <c r="Z24" s="1014"/>
      <c r="AA24" s="1014"/>
      <c r="AB24" s="1014"/>
      <c r="AC24" s="1014"/>
      <c r="AD24" s="1014"/>
      <c r="AE24" s="1014"/>
      <c r="AF24" s="1014"/>
      <c r="AG24" s="1014"/>
      <c r="AH24" s="1014"/>
      <c r="AI24" s="1014"/>
      <c r="AJ24" s="1014"/>
      <c r="AK24" s="1014"/>
      <c r="AL24" s="1014"/>
      <c r="AM24" s="1014"/>
      <c r="AN24" s="1014"/>
      <c r="AO24" s="1014"/>
      <c r="AP24" s="1014"/>
      <c r="AQ24" s="1014"/>
      <c r="AR24" s="1014"/>
      <c r="AS24" s="1014"/>
      <c r="AT24" s="1014"/>
      <c r="AU24" s="1014"/>
      <c r="AV24" s="1014"/>
      <c r="AW24" s="1014"/>
      <c r="AX24" s="1014"/>
      <c r="AY24" s="1014"/>
      <c r="AZ24" s="43"/>
      <c r="BA24" s="43"/>
      <c r="BB24" s="43"/>
      <c r="BC24" s="43"/>
      <c r="BD24" s="43"/>
      <c r="BE24" s="54"/>
      <c r="BF24" s="54"/>
      <c r="BG24" s="54"/>
      <c r="BH24" s="54"/>
      <c r="BI24" s="54"/>
      <c r="BJ24" s="54"/>
      <c r="BK24" s="54"/>
      <c r="BL24" s="54"/>
      <c r="BM24" s="54"/>
      <c r="BN24" s="54"/>
      <c r="BO24" s="54"/>
      <c r="BP24" s="54"/>
      <c r="BQ24" s="39">
        <v>18</v>
      </c>
      <c r="BR24" s="59"/>
      <c r="BS24" s="731"/>
      <c r="BT24" s="732"/>
      <c r="BU24" s="732"/>
      <c r="BV24" s="732"/>
      <c r="BW24" s="732"/>
      <c r="BX24" s="732"/>
      <c r="BY24" s="732"/>
      <c r="BZ24" s="732"/>
      <c r="CA24" s="732"/>
      <c r="CB24" s="732"/>
      <c r="CC24" s="732"/>
      <c r="CD24" s="732"/>
      <c r="CE24" s="732"/>
      <c r="CF24" s="732"/>
      <c r="CG24" s="733"/>
      <c r="CH24" s="734"/>
      <c r="CI24" s="735"/>
      <c r="CJ24" s="735"/>
      <c r="CK24" s="735"/>
      <c r="CL24" s="736"/>
      <c r="CM24" s="734"/>
      <c r="CN24" s="735"/>
      <c r="CO24" s="735"/>
      <c r="CP24" s="735"/>
      <c r="CQ24" s="736"/>
      <c r="CR24" s="734"/>
      <c r="CS24" s="735"/>
      <c r="CT24" s="735"/>
      <c r="CU24" s="735"/>
      <c r="CV24" s="736"/>
      <c r="CW24" s="734"/>
      <c r="CX24" s="735"/>
      <c r="CY24" s="735"/>
      <c r="CZ24" s="735"/>
      <c r="DA24" s="736"/>
      <c r="DB24" s="734"/>
      <c r="DC24" s="735"/>
      <c r="DD24" s="735"/>
      <c r="DE24" s="735"/>
      <c r="DF24" s="736"/>
      <c r="DG24" s="734"/>
      <c r="DH24" s="735"/>
      <c r="DI24" s="735"/>
      <c r="DJ24" s="735"/>
      <c r="DK24" s="736"/>
      <c r="DL24" s="734"/>
      <c r="DM24" s="735"/>
      <c r="DN24" s="735"/>
      <c r="DO24" s="735"/>
      <c r="DP24" s="736"/>
      <c r="DQ24" s="734"/>
      <c r="DR24" s="735"/>
      <c r="DS24" s="735"/>
      <c r="DT24" s="735"/>
      <c r="DU24" s="736"/>
      <c r="DV24" s="731"/>
      <c r="DW24" s="732"/>
      <c r="DX24" s="732"/>
      <c r="DY24" s="732"/>
      <c r="DZ24" s="737"/>
      <c r="EA24" s="54"/>
    </row>
    <row r="25" spans="1:131" ht="26.25" customHeight="1" x14ac:dyDescent="0.15">
      <c r="A25" s="1015" t="s">
        <v>327</v>
      </c>
      <c r="B25" s="1015"/>
      <c r="C25" s="1015"/>
      <c r="D25" s="1015"/>
      <c r="E25" s="1015"/>
      <c r="F25" s="1015"/>
      <c r="G25" s="1015"/>
      <c r="H25" s="1015"/>
      <c r="I25" s="1015"/>
      <c r="J25" s="1015"/>
      <c r="K25" s="1015"/>
      <c r="L25" s="1015"/>
      <c r="M25" s="1015"/>
      <c r="N25" s="1015"/>
      <c r="O25" s="1015"/>
      <c r="P25" s="1015"/>
      <c r="Q25" s="1015"/>
      <c r="R25" s="1015"/>
      <c r="S25" s="1015"/>
      <c r="T25" s="1015"/>
      <c r="U25" s="1015"/>
      <c r="V25" s="1015"/>
      <c r="W25" s="1015"/>
      <c r="X25" s="1015"/>
      <c r="Y25" s="1015"/>
      <c r="Z25" s="1015"/>
      <c r="AA25" s="1015"/>
      <c r="AB25" s="1015"/>
      <c r="AC25" s="1015"/>
      <c r="AD25" s="1015"/>
      <c r="AE25" s="1015"/>
      <c r="AF25" s="1015"/>
      <c r="AG25" s="1015"/>
      <c r="AH25" s="1015"/>
      <c r="AI25" s="1015"/>
      <c r="AJ25" s="1015"/>
      <c r="AK25" s="1015"/>
      <c r="AL25" s="1015"/>
      <c r="AM25" s="1015"/>
      <c r="AN25" s="1015"/>
      <c r="AO25" s="1015"/>
      <c r="AP25" s="1015"/>
      <c r="AQ25" s="1015"/>
      <c r="AR25" s="1015"/>
      <c r="AS25" s="1015"/>
      <c r="AT25" s="1015"/>
      <c r="AU25" s="1015"/>
      <c r="AV25" s="1015"/>
      <c r="AW25" s="1015"/>
      <c r="AX25" s="1015"/>
      <c r="AY25" s="1015"/>
      <c r="AZ25" s="1015"/>
      <c r="BA25" s="1015"/>
      <c r="BB25" s="1015"/>
      <c r="BC25" s="1015"/>
      <c r="BD25" s="1015"/>
      <c r="BE25" s="1015"/>
      <c r="BF25" s="1015"/>
      <c r="BG25" s="1015"/>
      <c r="BH25" s="1015"/>
      <c r="BI25" s="1015"/>
      <c r="BJ25" s="43"/>
      <c r="BK25" s="43"/>
      <c r="BL25" s="43"/>
      <c r="BM25" s="43"/>
      <c r="BN25" s="43"/>
      <c r="BO25" s="42"/>
      <c r="BP25" s="42"/>
      <c r="BQ25" s="39">
        <v>19</v>
      </c>
      <c r="BR25" s="59"/>
      <c r="BS25" s="731"/>
      <c r="BT25" s="732"/>
      <c r="BU25" s="732"/>
      <c r="BV25" s="732"/>
      <c r="BW25" s="732"/>
      <c r="BX25" s="732"/>
      <c r="BY25" s="732"/>
      <c r="BZ25" s="732"/>
      <c r="CA25" s="732"/>
      <c r="CB25" s="732"/>
      <c r="CC25" s="732"/>
      <c r="CD25" s="732"/>
      <c r="CE25" s="732"/>
      <c r="CF25" s="732"/>
      <c r="CG25" s="733"/>
      <c r="CH25" s="734"/>
      <c r="CI25" s="735"/>
      <c r="CJ25" s="735"/>
      <c r="CK25" s="735"/>
      <c r="CL25" s="736"/>
      <c r="CM25" s="734"/>
      <c r="CN25" s="735"/>
      <c r="CO25" s="735"/>
      <c r="CP25" s="735"/>
      <c r="CQ25" s="736"/>
      <c r="CR25" s="734"/>
      <c r="CS25" s="735"/>
      <c r="CT25" s="735"/>
      <c r="CU25" s="735"/>
      <c r="CV25" s="736"/>
      <c r="CW25" s="734"/>
      <c r="CX25" s="735"/>
      <c r="CY25" s="735"/>
      <c r="CZ25" s="735"/>
      <c r="DA25" s="736"/>
      <c r="DB25" s="734"/>
      <c r="DC25" s="735"/>
      <c r="DD25" s="735"/>
      <c r="DE25" s="735"/>
      <c r="DF25" s="736"/>
      <c r="DG25" s="734"/>
      <c r="DH25" s="735"/>
      <c r="DI25" s="735"/>
      <c r="DJ25" s="735"/>
      <c r="DK25" s="736"/>
      <c r="DL25" s="734"/>
      <c r="DM25" s="735"/>
      <c r="DN25" s="735"/>
      <c r="DO25" s="735"/>
      <c r="DP25" s="736"/>
      <c r="DQ25" s="734"/>
      <c r="DR25" s="735"/>
      <c r="DS25" s="735"/>
      <c r="DT25" s="735"/>
      <c r="DU25" s="736"/>
      <c r="DV25" s="731"/>
      <c r="DW25" s="732"/>
      <c r="DX25" s="732"/>
      <c r="DY25" s="732"/>
      <c r="DZ25" s="737"/>
      <c r="EA25" s="35"/>
    </row>
    <row r="26" spans="1:131" ht="26.25" customHeight="1" x14ac:dyDescent="0.15">
      <c r="A26" s="714" t="s">
        <v>335</v>
      </c>
      <c r="B26" s="715"/>
      <c r="C26" s="715"/>
      <c r="D26" s="715"/>
      <c r="E26" s="715"/>
      <c r="F26" s="715"/>
      <c r="G26" s="715"/>
      <c r="H26" s="715"/>
      <c r="I26" s="715"/>
      <c r="J26" s="715"/>
      <c r="K26" s="715"/>
      <c r="L26" s="715"/>
      <c r="M26" s="715"/>
      <c r="N26" s="715"/>
      <c r="O26" s="715"/>
      <c r="P26" s="716"/>
      <c r="Q26" s="706" t="s">
        <v>350</v>
      </c>
      <c r="R26" s="707"/>
      <c r="S26" s="707"/>
      <c r="T26" s="707"/>
      <c r="U26" s="708"/>
      <c r="V26" s="706" t="s">
        <v>351</v>
      </c>
      <c r="W26" s="707"/>
      <c r="X26" s="707"/>
      <c r="Y26" s="707"/>
      <c r="Z26" s="708"/>
      <c r="AA26" s="706" t="s">
        <v>352</v>
      </c>
      <c r="AB26" s="707"/>
      <c r="AC26" s="707"/>
      <c r="AD26" s="707"/>
      <c r="AE26" s="707"/>
      <c r="AF26" s="720" t="s">
        <v>227</v>
      </c>
      <c r="AG26" s="721"/>
      <c r="AH26" s="721"/>
      <c r="AI26" s="721"/>
      <c r="AJ26" s="722"/>
      <c r="AK26" s="707" t="s">
        <v>310</v>
      </c>
      <c r="AL26" s="707"/>
      <c r="AM26" s="707"/>
      <c r="AN26" s="707"/>
      <c r="AO26" s="708"/>
      <c r="AP26" s="706" t="s">
        <v>302</v>
      </c>
      <c r="AQ26" s="707"/>
      <c r="AR26" s="707"/>
      <c r="AS26" s="707"/>
      <c r="AT26" s="708"/>
      <c r="AU26" s="706" t="s">
        <v>353</v>
      </c>
      <c r="AV26" s="707"/>
      <c r="AW26" s="707"/>
      <c r="AX26" s="707"/>
      <c r="AY26" s="708"/>
      <c r="AZ26" s="706" t="s">
        <v>354</v>
      </c>
      <c r="BA26" s="707"/>
      <c r="BB26" s="707"/>
      <c r="BC26" s="707"/>
      <c r="BD26" s="708"/>
      <c r="BE26" s="706" t="s">
        <v>340</v>
      </c>
      <c r="BF26" s="707"/>
      <c r="BG26" s="707"/>
      <c r="BH26" s="707"/>
      <c r="BI26" s="712"/>
      <c r="BJ26" s="43"/>
      <c r="BK26" s="43"/>
      <c r="BL26" s="43"/>
      <c r="BM26" s="43"/>
      <c r="BN26" s="43"/>
      <c r="BO26" s="42"/>
      <c r="BP26" s="42"/>
      <c r="BQ26" s="39">
        <v>20</v>
      </c>
      <c r="BR26" s="59"/>
      <c r="BS26" s="731"/>
      <c r="BT26" s="732"/>
      <c r="BU26" s="732"/>
      <c r="BV26" s="732"/>
      <c r="BW26" s="732"/>
      <c r="BX26" s="732"/>
      <c r="BY26" s="732"/>
      <c r="BZ26" s="732"/>
      <c r="CA26" s="732"/>
      <c r="CB26" s="732"/>
      <c r="CC26" s="732"/>
      <c r="CD26" s="732"/>
      <c r="CE26" s="732"/>
      <c r="CF26" s="732"/>
      <c r="CG26" s="733"/>
      <c r="CH26" s="734"/>
      <c r="CI26" s="735"/>
      <c r="CJ26" s="735"/>
      <c r="CK26" s="735"/>
      <c r="CL26" s="736"/>
      <c r="CM26" s="734"/>
      <c r="CN26" s="735"/>
      <c r="CO26" s="735"/>
      <c r="CP26" s="735"/>
      <c r="CQ26" s="736"/>
      <c r="CR26" s="734"/>
      <c r="CS26" s="735"/>
      <c r="CT26" s="735"/>
      <c r="CU26" s="735"/>
      <c r="CV26" s="736"/>
      <c r="CW26" s="734"/>
      <c r="CX26" s="735"/>
      <c r="CY26" s="735"/>
      <c r="CZ26" s="735"/>
      <c r="DA26" s="736"/>
      <c r="DB26" s="734"/>
      <c r="DC26" s="735"/>
      <c r="DD26" s="735"/>
      <c r="DE26" s="735"/>
      <c r="DF26" s="736"/>
      <c r="DG26" s="734"/>
      <c r="DH26" s="735"/>
      <c r="DI26" s="735"/>
      <c r="DJ26" s="735"/>
      <c r="DK26" s="736"/>
      <c r="DL26" s="734"/>
      <c r="DM26" s="735"/>
      <c r="DN26" s="735"/>
      <c r="DO26" s="735"/>
      <c r="DP26" s="736"/>
      <c r="DQ26" s="734"/>
      <c r="DR26" s="735"/>
      <c r="DS26" s="735"/>
      <c r="DT26" s="735"/>
      <c r="DU26" s="736"/>
      <c r="DV26" s="731"/>
      <c r="DW26" s="732"/>
      <c r="DX26" s="732"/>
      <c r="DY26" s="732"/>
      <c r="DZ26" s="737"/>
      <c r="EA26" s="35"/>
    </row>
    <row r="27" spans="1:131" ht="26.25" customHeight="1" x14ac:dyDescent="0.15">
      <c r="A27" s="717"/>
      <c r="B27" s="718"/>
      <c r="C27" s="718"/>
      <c r="D27" s="718"/>
      <c r="E27" s="718"/>
      <c r="F27" s="718"/>
      <c r="G27" s="718"/>
      <c r="H27" s="718"/>
      <c r="I27" s="718"/>
      <c r="J27" s="718"/>
      <c r="K27" s="718"/>
      <c r="L27" s="718"/>
      <c r="M27" s="718"/>
      <c r="N27" s="718"/>
      <c r="O27" s="718"/>
      <c r="P27" s="719"/>
      <c r="Q27" s="709"/>
      <c r="R27" s="710"/>
      <c r="S27" s="710"/>
      <c r="T27" s="710"/>
      <c r="U27" s="711"/>
      <c r="V27" s="709"/>
      <c r="W27" s="710"/>
      <c r="X27" s="710"/>
      <c r="Y27" s="710"/>
      <c r="Z27" s="711"/>
      <c r="AA27" s="709"/>
      <c r="AB27" s="710"/>
      <c r="AC27" s="710"/>
      <c r="AD27" s="710"/>
      <c r="AE27" s="710"/>
      <c r="AF27" s="723"/>
      <c r="AG27" s="724"/>
      <c r="AH27" s="724"/>
      <c r="AI27" s="724"/>
      <c r="AJ27" s="725"/>
      <c r="AK27" s="710"/>
      <c r="AL27" s="710"/>
      <c r="AM27" s="710"/>
      <c r="AN27" s="710"/>
      <c r="AO27" s="711"/>
      <c r="AP27" s="709"/>
      <c r="AQ27" s="710"/>
      <c r="AR27" s="710"/>
      <c r="AS27" s="710"/>
      <c r="AT27" s="711"/>
      <c r="AU27" s="709"/>
      <c r="AV27" s="710"/>
      <c r="AW27" s="710"/>
      <c r="AX27" s="710"/>
      <c r="AY27" s="711"/>
      <c r="AZ27" s="709"/>
      <c r="BA27" s="710"/>
      <c r="BB27" s="710"/>
      <c r="BC27" s="710"/>
      <c r="BD27" s="711"/>
      <c r="BE27" s="709"/>
      <c r="BF27" s="710"/>
      <c r="BG27" s="710"/>
      <c r="BH27" s="710"/>
      <c r="BI27" s="713"/>
      <c r="BJ27" s="43"/>
      <c r="BK27" s="43"/>
      <c r="BL27" s="43"/>
      <c r="BM27" s="43"/>
      <c r="BN27" s="43"/>
      <c r="BO27" s="42"/>
      <c r="BP27" s="42"/>
      <c r="BQ27" s="39">
        <v>21</v>
      </c>
      <c r="BR27" s="59"/>
      <c r="BS27" s="731"/>
      <c r="BT27" s="732"/>
      <c r="BU27" s="732"/>
      <c r="BV27" s="732"/>
      <c r="BW27" s="732"/>
      <c r="BX27" s="732"/>
      <c r="BY27" s="732"/>
      <c r="BZ27" s="732"/>
      <c r="CA27" s="732"/>
      <c r="CB27" s="732"/>
      <c r="CC27" s="732"/>
      <c r="CD27" s="732"/>
      <c r="CE27" s="732"/>
      <c r="CF27" s="732"/>
      <c r="CG27" s="733"/>
      <c r="CH27" s="734"/>
      <c r="CI27" s="735"/>
      <c r="CJ27" s="735"/>
      <c r="CK27" s="735"/>
      <c r="CL27" s="736"/>
      <c r="CM27" s="734"/>
      <c r="CN27" s="735"/>
      <c r="CO27" s="735"/>
      <c r="CP27" s="735"/>
      <c r="CQ27" s="736"/>
      <c r="CR27" s="734"/>
      <c r="CS27" s="735"/>
      <c r="CT27" s="735"/>
      <c r="CU27" s="735"/>
      <c r="CV27" s="736"/>
      <c r="CW27" s="734"/>
      <c r="CX27" s="735"/>
      <c r="CY27" s="735"/>
      <c r="CZ27" s="735"/>
      <c r="DA27" s="736"/>
      <c r="DB27" s="734"/>
      <c r="DC27" s="735"/>
      <c r="DD27" s="735"/>
      <c r="DE27" s="735"/>
      <c r="DF27" s="736"/>
      <c r="DG27" s="734"/>
      <c r="DH27" s="735"/>
      <c r="DI27" s="735"/>
      <c r="DJ27" s="735"/>
      <c r="DK27" s="736"/>
      <c r="DL27" s="734"/>
      <c r="DM27" s="735"/>
      <c r="DN27" s="735"/>
      <c r="DO27" s="735"/>
      <c r="DP27" s="736"/>
      <c r="DQ27" s="734"/>
      <c r="DR27" s="735"/>
      <c r="DS27" s="735"/>
      <c r="DT27" s="735"/>
      <c r="DU27" s="736"/>
      <c r="DV27" s="731"/>
      <c r="DW27" s="732"/>
      <c r="DX27" s="732"/>
      <c r="DY27" s="732"/>
      <c r="DZ27" s="737"/>
      <c r="EA27" s="35"/>
    </row>
    <row r="28" spans="1:131" ht="26.25" customHeight="1" x14ac:dyDescent="0.15">
      <c r="A28" s="41">
        <v>1</v>
      </c>
      <c r="B28" s="981" t="s">
        <v>217</v>
      </c>
      <c r="C28" s="982"/>
      <c r="D28" s="982"/>
      <c r="E28" s="982"/>
      <c r="F28" s="982"/>
      <c r="G28" s="982"/>
      <c r="H28" s="982"/>
      <c r="I28" s="982"/>
      <c r="J28" s="982"/>
      <c r="K28" s="982"/>
      <c r="L28" s="982"/>
      <c r="M28" s="982"/>
      <c r="N28" s="982"/>
      <c r="O28" s="982"/>
      <c r="P28" s="983"/>
      <c r="Q28" s="1006">
        <v>3931</v>
      </c>
      <c r="R28" s="1007"/>
      <c r="S28" s="1007"/>
      <c r="T28" s="1007"/>
      <c r="U28" s="1007"/>
      <c r="V28" s="1007">
        <v>3791</v>
      </c>
      <c r="W28" s="1007"/>
      <c r="X28" s="1007"/>
      <c r="Y28" s="1007"/>
      <c r="Z28" s="1007"/>
      <c r="AA28" s="1007">
        <v>139</v>
      </c>
      <c r="AB28" s="1007"/>
      <c r="AC28" s="1007"/>
      <c r="AD28" s="1007"/>
      <c r="AE28" s="1008"/>
      <c r="AF28" s="1009">
        <v>139</v>
      </c>
      <c r="AG28" s="1007"/>
      <c r="AH28" s="1007"/>
      <c r="AI28" s="1007"/>
      <c r="AJ28" s="1010"/>
      <c r="AK28" s="1011">
        <v>317</v>
      </c>
      <c r="AL28" s="1007"/>
      <c r="AM28" s="1007"/>
      <c r="AN28" s="1007"/>
      <c r="AO28" s="1007"/>
      <c r="AP28" s="1007" t="s">
        <v>185</v>
      </c>
      <c r="AQ28" s="1007"/>
      <c r="AR28" s="1007"/>
      <c r="AS28" s="1007"/>
      <c r="AT28" s="1007"/>
      <c r="AU28" s="1007" t="s">
        <v>185</v>
      </c>
      <c r="AV28" s="1007"/>
      <c r="AW28" s="1007"/>
      <c r="AX28" s="1007"/>
      <c r="AY28" s="1007"/>
      <c r="AZ28" s="1007" t="s">
        <v>185</v>
      </c>
      <c r="BA28" s="1007"/>
      <c r="BB28" s="1007"/>
      <c r="BC28" s="1007"/>
      <c r="BD28" s="1007"/>
      <c r="BE28" s="1012"/>
      <c r="BF28" s="1012"/>
      <c r="BG28" s="1012"/>
      <c r="BH28" s="1012"/>
      <c r="BI28" s="1013"/>
      <c r="BJ28" s="43"/>
      <c r="BK28" s="43"/>
      <c r="BL28" s="43"/>
      <c r="BM28" s="43"/>
      <c r="BN28" s="43"/>
      <c r="BO28" s="42"/>
      <c r="BP28" s="42"/>
      <c r="BQ28" s="39">
        <v>22</v>
      </c>
      <c r="BR28" s="59"/>
      <c r="BS28" s="731"/>
      <c r="BT28" s="732"/>
      <c r="BU28" s="732"/>
      <c r="BV28" s="732"/>
      <c r="BW28" s="732"/>
      <c r="BX28" s="732"/>
      <c r="BY28" s="732"/>
      <c r="BZ28" s="732"/>
      <c r="CA28" s="732"/>
      <c r="CB28" s="732"/>
      <c r="CC28" s="732"/>
      <c r="CD28" s="732"/>
      <c r="CE28" s="732"/>
      <c r="CF28" s="732"/>
      <c r="CG28" s="733"/>
      <c r="CH28" s="734"/>
      <c r="CI28" s="735"/>
      <c r="CJ28" s="735"/>
      <c r="CK28" s="735"/>
      <c r="CL28" s="736"/>
      <c r="CM28" s="734"/>
      <c r="CN28" s="735"/>
      <c r="CO28" s="735"/>
      <c r="CP28" s="735"/>
      <c r="CQ28" s="736"/>
      <c r="CR28" s="734"/>
      <c r="CS28" s="735"/>
      <c r="CT28" s="735"/>
      <c r="CU28" s="735"/>
      <c r="CV28" s="736"/>
      <c r="CW28" s="734"/>
      <c r="CX28" s="735"/>
      <c r="CY28" s="735"/>
      <c r="CZ28" s="735"/>
      <c r="DA28" s="736"/>
      <c r="DB28" s="734"/>
      <c r="DC28" s="735"/>
      <c r="DD28" s="735"/>
      <c r="DE28" s="735"/>
      <c r="DF28" s="736"/>
      <c r="DG28" s="734"/>
      <c r="DH28" s="735"/>
      <c r="DI28" s="735"/>
      <c r="DJ28" s="735"/>
      <c r="DK28" s="736"/>
      <c r="DL28" s="734"/>
      <c r="DM28" s="735"/>
      <c r="DN28" s="735"/>
      <c r="DO28" s="735"/>
      <c r="DP28" s="736"/>
      <c r="DQ28" s="734"/>
      <c r="DR28" s="735"/>
      <c r="DS28" s="735"/>
      <c r="DT28" s="735"/>
      <c r="DU28" s="736"/>
      <c r="DV28" s="731"/>
      <c r="DW28" s="732"/>
      <c r="DX28" s="732"/>
      <c r="DY28" s="732"/>
      <c r="DZ28" s="737"/>
      <c r="EA28" s="35"/>
    </row>
    <row r="29" spans="1:131" ht="26.25" customHeight="1" x14ac:dyDescent="0.15">
      <c r="A29" s="41">
        <v>2</v>
      </c>
      <c r="B29" s="731" t="s">
        <v>28</v>
      </c>
      <c r="C29" s="732"/>
      <c r="D29" s="732"/>
      <c r="E29" s="732"/>
      <c r="F29" s="732"/>
      <c r="G29" s="732"/>
      <c r="H29" s="732"/>
      <c r="I29" s="732"/>
      <c r="J29" s="732"/>
      <c r="K29" s="732"/>
      <c r="L29" s="732"/>
      <c r="M29" s="732"/>
      <c r="N29" s="732"/>
      <c r="O29" s="732"/>
      <c r="P29" s="733"/>
      <c r="Q29" s="975">
        <v>2820</v>
      </c>
      <c r="R29" s="976"/>
      <c r="S29" s="976"/>
      <c r="T29" s="976"/>
      <c r="U29" s="976"/>
      <c r="V29" s="976">
        <v>2750</v>
      </c>
      <c r="W29" s="976"/>
      <c r="X29" s="976"/>
      <c r="Y29" s="976"/>
      <c r="Z29" s="976"/>
      <c r="AA29" s="976">
        <v>70</v>
      </c>
      <c r="AB29" s="976"/>
      <c r="AC29" s="976"/>
      <c r="AD29" s="976"/>
      <c r="AE29" s="980"/>
      <c r="AF29" s="998">
        <v>70</v>
      </c>
      <c r="AG29" s="735"/>
      <c r="AH29" s="735"/>
      <c r="AI29" s="735"/>
      <c r="AJ29" s="999"/>
      <c r="AK29" s="979">
        <v>406</v>
      </c>
      <c r="AL29" s="976"/>
      <c r="AM29" s="976"/>
      <c r="AN29" s="976"/>
      <c r="AO29" s="976"/>
      <c r="AP29" s="976" t="s">
        <v>185</v>
      </c>
      <c r="AQ29" s="976"/>
      <c r="AR29" s="976"/>
      <c r="AS29" s="976"/>
      <c r="AT29" s="976"/>
      <c r="AU29" s="976" t="s">
        <v>185</v>
      </c>
      <c r="AV29" s="976"/>
      <c r="AW29" s="976"/>
      <c r="AX29" s="976"/>
      <c r="AY29" s="976"/>
      <c r="AZ29" s="976" t="s">
        <v>185</v>
      </c>
      <c r="BA29" s="976"/>
      <c r="BB29" s="976"/>
      <c r="BC29" s="976"/>
      <c r="BD29" s="976"/>
      <c r="BE29" s="977"/>
      <c r="BF29" s="977"/>
      <c r="BG29" s="977"/>
      <c r="BH29" s="977"/>
      <c r="BI29" s="978"/>
      <c r="BJ29" s="43"/>
      <c r="BK29" s="43"/>
      <c r="BL29" s="43"/>
      <c r="BM29" s="43"/>
      <c r="BN29" s="43"/>
      <c r="BO29" s="42"/>
      <c r="BP29" s="42"/>
      <c r="BQ29" s="39">
        <v>23</v>
      </c>
      <c r="BR29" s="59"/>
      <c r="BS29" s="731"/>
      <c r="BT29" s="732"/>
      <c r="BU29" s="732"/>
      <c r="BV29" s="732"/>
      <c r="BW29" s="732"/>
      <c r="BX29" s="732"/>
      <c r="BY29" s="732"/>
      <c r="BZ29" s="732"/>
      <c r="CA29" s="732"/>
      <c r="CB29" s="732"/>
      <c r="CC29" s="732"/>
      <c r="CD29" s="732"/>
      <c r="CE29" s="732"/>
      <c r="CF29" s="732"/>
      <c r="CG29" s="733"/>
      <c r="CH29" s="734"/>
      <c r="CI29" s="735"/>
      <c r="CJ29" s="735"/>
      <c r="CK29" s="735"/>
      <c r="CL29" s="736"/>
      <c r="CM29" s="734"/>
      <c r="CN29" s="735"/>
      <c r="CO29" s="735"/>
      <c r="CP29" s="735"/>
      <c r="CQ29" s="736"/>
      <c r="CR29" s="734"/>
      <c r="CS29" s="735"/>
      <c r="CT29" s="735"/>
      <c r="CU29" s="735"/>
      <c r="CV29" s="736"/>
      <c r="CW29" s="734"/>
      <c r="CX29" s="735"/>
      <c r="CY29" s="735"/>
      <c r="CZ29" s="735"/>
      <c r="DA29" s="736"/>
      <c r="DB29" s="734"/>
      <c r="DC29" s="735"/>
      <c r="DD29" s="735"/>
      <c r="DE29" s="735"/>
      <c r="DF29" s="736"/>
      <c r="DG29" s="734"/>
      <c r="DH29" s="735"/>
      <c r="DI29" s="735"/>
      <c r="DJ29" s="735"/>
      <c r="DK29" s="736"/>
      <c r="DL29" s="734"/>
      <c r="DM29" s="735"/>
      <c r="DN29" s="735"/>
      <c r="DO29" s="735"/>
      <c r="DP29" s="736"/>
      <c r="DQ29" s="734"/>
      <c r="DR29" s="735"/>
      <c r="DS29" s="735"/>
      <c r="DT29" s="735"/>
      <c r="DU29" s="736"/>
      <c r="DV29" s="731"/>
      <c r="DW29" s="732"/>
      <c r="DX29" s="732"/>
      <c r="DY29" s="732"/>
      <c r="DZ29" s="737"/>
      <c r="EA29" s="35"/>
    </row>
    <row r="30" spans="1:131" ht="26.25" customHeight="1" x14ac:dyDescent="0.15">
      <c r="A30" s="41">
        <v>3</v>
      </c>
      <c r="B30" s="731" t="s">
        <v>207</v>
      </c>
      <c r="C30" s="732"/>
      <c r="D30" s="732"/>
      <c r="E30" s="732"/>
      <c r="F30" s="732"/>
      <c r="G30" s="732"/>
      <c r="H30" s="732"/>
      <c r="I30" s="732"/>
      <c r="J30" s="732"/>
      <c r="K30" s="732"/>
      <c r="L30" s="732"/>
      <c r="M30" s="732"/>
      <c r="N30" s="732"/>
      <c r="O30" s="732"/>
      <c r="P30" s="733"/>
      <c r="Q30" s="975">
        <v>1050</v>
      </c>
      <c r="R30" s="976"/>
      <c r="S30" s="976"/>
      <c r="T30" s="976"/>
      <c r="U30" s="976"/>
      <c r="V30" s="976">
        <v>1045</v>
      </c>
      <c r="W30" s="976"/>
      <c r="X30" s="976"/>
      <c r="Y30" s="976"/>
      <c r="Z30" s="976"/>
      <c r="AA30" s="976">
        <v>6</v>
      </c>
      <c r="AB30" s="976"/>
      <c r="AC30" s="976"/>
      <c r="AD30" s="976"/>
      <c r="AE30" s="980"/>
      <c r="AF30" s="998">
        <v>6</v>
      </c>
      <c r="AG30" s="735"/>
      <c r="AH30" s="735"/>
      <c r="AI30" s="735"/>
      <c r="AJ30" s="999"/>
      <c r="AK30" s="979">
        <v>402</v>
      </c>
      <c r="AL30" s="976"/>
      <c r="AM30" s="976"/>
      <c r="AN30" s="976"/>
      <c r="AO30" s="976"/>
      <c r="AP30" s="976" t="s">
        <v>185</v>
      </c>
      <c r="AQ30" s="976"/>
      <c r="AR30" s="976"/>
      <c r="AS30" s="976"/>
      <c r="AT30" s="976"/>
      <c r="AU30" s="976" t="s">
        <v>185</v>
      </c>
      <c r="AV30" s="976"/>
      <c r="AW30" s="976"/>
      <c r="AX30" s="976"/>
      <c r="AY30" s="976"/>
      <c r="AZ30" s="976" t="s">
        <v>185</v>
      </c>
      <c r="BA30" s="976"/>
      <c r="BB30" s="976"/>
      <c r="BC30" s="976"/>
      <c r="BD30" s="976"/>
      <c r="BE30" s="977"/>
      <c r="BF30" s="977"/>
      <c r="BG30" s="977"/>
      <c r="BH30" s="977"/>
      <c r="BI30" s="978"/>
      <c r="BJ30" s="43"/>
      <c r="BK30" s="43"/>
      <c r="BL30" s="43"/>
      <c r="BM30" s="43"/>
      <c r="BN30" s="43"/>
      <c r="BO30" s="42"/>
      <c r="BP30" s="42"/>
      <c r="BQ30" s="39">
        <v>24</v>
      </c>
      <c r="BR30" s="59"/>
      <c r="BS30" s="731"/>
      <c r="BT30" s="732"/>
      <c r="BU30" s="732"/>
      <c r="BV30" s="732"/>
      <c r="BW30" s="732"/>
      <c r="BX30" s="732"/>
      <c r="BY30" s="732"/>
      <c r="BZ30" s="732"/>
      <c r="CA30" s="732"/>
      <c r="CB30" s="732"/>
      <c r="CC30" s="732"/>
      <c r="CD30" s="732"/>
      <c r="CE30" s="732"/>
      <c r="CF30" s="732"/>
      <c r="CG30" s="733"/>
      <c r="CH30" s="734"/>
      <c r="CI30" s="735"/>
      <c r="CJ30" s="735"/>
      <c r="CK30" s="735"/>
      <c r="CL30" s="736"/>
      <c r="CM30" s="734"/>
      <c r="CN30" s="735"/>
      <c r="CO30" s="735"/>
      <c r="CP30" s="735"/>
      <c r="CQ30" s="736"/>
      <c r="CR30" s="734"/>
      <c r="CS30" s="735"/>
      <c r="CT30" s="735"/>
      <c r="CU30" s="735"/>
      <c r="CV30" s="736"/>
      <c r="CW30" s="734"/>
      <c r="CX30" s="735"/>
      <c r="CY30" s="735"/>
      <c r="CZ30" s="735"/>
      <c r="DA30" s="736"/>
      <c r="DB30" s="734"/>
      <c r="DC30" s="735"/>
      <c r="DD30" s="735"/>
      <c r="DE30" s="735"/>
      <c r="DF30" s="736"/>
      <c r="DG30" s="734"/>
      <c r="DH30" s="735"/>
      <c r="DI30" s="735"/>
      <c r="DJ30" s="735"/>
      <c r="DK30" s="736"/>
      <c r="DL30" s="734"/>
      <c r="DM30" s="735"/>
      <c r="DN30" s="735"/>
      <c r="DO30" s="735"/>
      <c r="DP30" s="736"/>
      <c r="DQ30" s="734"/>
      <c r="DR30" s="735"/>
      <c r="DS30" s="735"/>
      <c r="DT30" s="735"/>
      <c r="DU30" s="736"/>
      <c r="DV30" s="731"/>
      <c r="DW30" s="732"/>
      <c r="DX30" s="732"/>
      <c r="DY30" s="732"/>
      <c r="DZ30" s="737"/>
      <c r="EA30" s="35"/>
    </row>
    <row r="31" spans="1:131" ht="26.25" customHeight="1" x14ac:dyDescent="0.15">
      <c r="A31" s="41">
        <v>4</v>
      </c>
      <c r="B31" s="731" t="s">
        <v>299</v>
      </c>
      <c r="C31" s="732"/>
      <c r="D31" s="732"/>
      <c r="E31" s="732"/>
      <c r="F31" s="732"/>
      <c r="G31" s="732"/>
      <c r="H31" s="732"/>
      <c r="I31" s="732"/>
      <c r="J31" s="732"/>
      <c r="K31" s="732"/>
      <c r="L31" s="732"/>
      <c r="M31" s="732"/>
      <c r="N31" s="732"/>
      <c r="O31" s="732"/>
      <c r="P31" s="733"/>
      <c r="Q31" s="975">
        <v>1443</v>
      </c>
      <c r="R31" s="976"/>
      <c r="S31" s="976"/>
      <c r="T31" s="976"/>
      <c r="U31" s="976"/>
      <c r="V31" s="976">
        <v>1443</v>
      </c>
      <c r="W31" s="976"/>
      <c r="X31" s="976"/>
      <c r="Y31" s="976"/>
      <c r="Z31" s="976"/>
      <c r="AA31" s="976">
        <v>0</v>
      </c>
      <c r="AB31" s="976"/>
      <c r="AC31" s="976"/>
      <c r="AD31" s="976"/>
      <c r="AE31" s="980"/>
      <c r="AF31" s="998">
        <v>86</v>
      </c>
      <c r="AG31" s="735"/>
      <c r="AH31" s="735"/>
      <c r="AI31" s="735"/>
      <c r="AJ31" s="999"/>
      <c r="AK31" s="979">
        <v>545</v>
      </c>
      <c r="AL31" s="976"/>
      <c r="AM31" s="976"/>
      <c r="AN31" s="976"/>
      <c r="AO31" s="976"/>
      <c r="AP31" s="976">
        <v>4683</v>
      </c>
      <c r="AQ31" s="976"/>
      <c r="AR31" s="976"/>
      <c r="AS31" s="976"/>
      <c r="AT31" s="976"/>
      <c r="AU31" s="976">
        <v>2857</v>
      </c>
      <c r="AV31" s="976"/>
      <c r="AW31" s="976"/>
      <c r="AX31" s="976"/>
      <c r="AY31" s="976"/>
      <c r="AZ31" s="976" t="s">
        <v>185</v>
      </c>
      <c r="BA31" s="976"/>
      <c r="BB31" s="976"/>
      <c r="BC31" s="976"/>
      <c r="BD31" s="976"/>
      <c r="BE31" s="977" t="s">
        <v>355</v>
      </c>
      <c r="BF31" s="977"/>
      <c r="BG31" s="977"/>
      <c r="BH31" s="977"/>
      <c r="BI31" s="978"/>
      <c r="BJ31" s="43"/>
      <c r="BK31" s="43"/>
      <c r="BL31" s="43"/>
      <c r="BM31" s="43"/>
      <c r="BN31" s="43"/>
      <c r="BO31" s="42"/>
      <c r="BP31" s="42"/>
      <c r="BQ31" s="39">
        <v>25</v>
      </c>
      <c r="BR31" s="59"/>
      <c r="BS31" s="731"/>
      <c r="BT31" s="732"/>
      <c r="BU31" s="732"/>
      <c r="BV31" s="732"/>
      <c r="BW31" s="732"/>
      <c r="BX31" s="732"/>
      <c r="BY31" s="732"/>
      <c r="BZ31" s="732"/>
      <c r="CA31" s="732"/>
      <c r="CB31" s="732"/>
      <c r="CC31" s="732"/>
      <c r="CD31" s="732"/>
      <c r="CE31" s="732"/>
      <c r="CF31" s="732"/>
      <c r="CG31" s="733"/>
      <c r="CH31" s="734"/>
      <c r="CI31" s="735"/>
      <c r="CJ31" s="735"/>
      <c r="CK31" s="735"/>
      <c r="CL31" s="736"/>
      <c r="CM31" s="734"/>
      <c r="CN31" s="735"/>
      <c r="CO31" s="735"/>
      <c r="CP31" s="735"/>
      <c r="CQ31" s="736"/>
      <c r="CR31" s="734"/>
      <c r="CS31" s="735"/>
      <c r="CT31" s="735"/>
      <c r="CU31" s="735"/>
      <c r="CV31" s="736"/>
      <c r="CW31" s="734"/>
      <c r="CX31" s="735"/>
      <c r="CY31" s="735"/>
      <c r="CZ31" s="735"/>
      <c r="DA31" s="736"/>
      <c r="DB31" s="734"/>
      <c r="DC31" s="735"/>
      <c r="DD31" s="735"/>
      <c r="DE31" s="735"/>
      <c r="DF31" s="736"/>
      <c r="DG31" s="734"/>
      <c r="DH31" s="735"/>
      <c r="DI31" s="735"/>
      <c r="DJ31" s="735"/>
      <c r="DK31" s="736"/>
      <c r="DL31" s="734"/>
      <c r="DM31" s="735"/>
      <c r="DN31" s="735"/>
      <c r="DO31" s="735"/>
      <c r="DP31" s="736"/>
      <c r="DQ31" s="734"/>
      <c r="DR31" s="735"/>
      <c r="DS31" s="735"/>
      <c r="DT31" s="735"/>
      <c r="DU31" s="736"/>
      <c r="DV31" s="731"/>
      <c r="DW31" s="732"/>
      <c r="DX31" s="732"/>
      <c r="DY31" s="732"/>
      <c r="DZ31" s="737"/>
      <c r="EA31" s="35"/>
    </row>
    <row r="32" spans="1:131" ht="26.25" customHeight="1" x14ac:dyDescent="0.15">
      <c r="A32" s="41">
        <v>5</v>
      </c>
      <c r="B32" s="731" t="s">
        <v>19</v>
      </c>
      <c r="C32" s="732"/>
      <c r="D32" s="732"/>
      <c r="E32" s="732"/>
      <c r="F32" s="732"/>
      <c r="G32" s="732"/>
      <c r="H32" s="732"/>
      <c r="I32" s="732"/>
      <c r="J32" s="732"/>
      <c r="K32" s="732"/>
      <c r="L32" s="732"/>
      <c r="M32" s="732"/>
      <c r="N32" s="732"/>
      <c r="O32" s="732"/>
      <c r="P32" s="733"/>
      <c r="Q32" s="975">
        <v>1209</v>
      </c>
      <c r="R32" s="976"/>
      <c r="S32" s="976"/>
      <c r="T32" s="976"/>
      <c r="U32" s="976"/>
      <c r="V32" s="976">
        <v>1135</v>
      </c>
      <c r="W32" s="976"/>
      <c r="X32" s="976"/>
      <c r="Y32" s="976"/>
      <c r="Z32" s="976"/>
      <c r="AA32" s="976">
        <v>74</v>
      </c>
      <c r="AB32" s="976"/>
      <c r="AC32" s="976"/>
      <c r="AD32" s="976"/>
      <c r="AE32" s="980"/>
      <c r="AF32" s="998" t="s">
        <v>185</v>
      </c>
      <c r="AG32" s="735"/>
      <c r="AH32" s="735"/>
      <c r="AI32" s="735"/>
      <c r="AJ32" s="999"/>
      <c r="AK32" s="979">
        <v>381</v>
      </c>
      <c r="AL32" s="976"/>
      <c r="AM32" s="976"/>
      <c r="AN32" s="976"/>
      <c r="AO32" s="976"/>
      <c r="AP32" s="976">
        <v>1198</v>
      </c>
      <c r="AQ32" s="976"/>
      <c r="AR32" s="976"/>
      <c r="AS32" s="976"/>
      <c r="AT32" s="976"/>
      <c r="AU32" s="976">
        <v>1198</v>
      </c>
      <c r="AV32" s="976"/>
      <c r="AW32" s="976"/>
      <c r="AX32" s="976"/>
      <c r="AY32" s="976"/>
      <c r="AZ32" s="976" t="s">
        <v>185</v>
      </c>
      <c r="BA32" s="976"/>
      <c r="BB32" s="976"/>
      <c r="BC32" s="976"/>
      <c r="BD32" s="976"/>
      <c r="BE32" s="977" t="s">
        <v>24</v>
      </c>
      <c r="BF32" s="977"/>
      <c r="BG32" s="977"/>
      <c r="BH32" s="977"/>
      <c r="BI32" s="978"/>
      <c r="BJ32" s="43"/>
      <c r="BK32" s="43"/>
      <c r="BL32" s="43"/>
      <c r="BM32" s="43"/>
      <c r="BN32" s="43"/>
      <c r="BO32" s="42"/>
      <c r="BP32" s="42"/>
      <c r="BQ32" s="39">
        <v>26</v>
      </c>
      <c r="BR32" s="59"/>
      <c r="BS32" s="731"/>
      <c r="BT32" s="732"/>
      <c r="BU32" s="732"/>
      <c r="BV32" s="732"/>
      <c r="BW32" s="732"/>
      <c r="BX32" s="732"/>
      <c r="BY32" s="732"/>
      <c r="BZ32" s="732"/>
      <c r="CA32" s="732"/>
      <c r="CB32" s="732"/>
      <c r="CC32" s="732"/>
      <c r="CD32" s="732"/>
      <c r="CE32" s="732"/>
      <c r="CF32" s="732"/>
      <c r="CG32" s="733"/>
      <c r="CH32" s="734"/>
      <c r="CI32" s="735"/>
      <c r="CJ32" s="735"/>
      <c r="CK32" s="735"/>
      <c r="CL32" s="736"/>
      <c r="CM32" s="734"/>
      <c r="CN32" s="735"/>
      <c r="CO32" s="735"/>
      <c r="CP32" s="735"/>
      <c r="CQ32" s="736"/>
      <c r="CR32" s="734"/>
      <c r="CS32" s="735"/>
      <c r="CT32" s="735"/>
      <c r="CU32" s="735"/>
      <c r="CV32" s="736"/>
      <c r="CW32" s="734"/>
      <c r="CX32" s="735"/>
      <c r="CY32" s="735"/>
      <c r="CZ32" s="735"/>
      <c r="DA32" s="736"/>
      <c r="DB32" s="734"/>
      <c r="DC32" s="735"/>
      <c r="DD32" s="735"/>
      <c r="DE32" s="735"/>
      <c r="DF32" s="736"/>
      <c r="DG32" s="734"/>
      <c r="DH32" s="735"/>
      <c r="DI32" s="735"/>
      <c r="DJ32" s="735"/>
      <c r="DK32" s="736"/>
      <c r="DL32" s="734"/>
      <c r="DM32" s="735"/>
      <c r="DN32" s="735"/>
      <c r="DO32" s="735"/>
      <c r="DP32" s="736"/>
      <c r="DQ32" s="734"/>
      <c r="DR32" s="735"/>
      <c r="DS32" s="735"/>
      <c r="DT32" s="735"/>
      <c r="DU32" s="736"/>
      <c r="DV32" s="731"/>
      <c r="DW32" s="732"/>
      <c r="DX32" s="732"/>
      <c r="DY32" s="732"/>
      <c r="DZ32" s="737"/>
      <c r="EA32" s="35"/>
    </row>
    <row r="33" spans="1:131" ht="26.25" customHeight="1" x14ac:dyDescent="0.15">
      <c r="A33" s="41">
        <v>6</v>
      </c>
      <c r="B33" s="731"/>
      <c r="C33" s="732"/>
      <c r="D33" s="732"/>
      <c r="E33" s="732"/>
      <c r="F33" s="732"/>
      <c r="G33" s="732"/>
      <c r="H33" s="732"/>
      <c r="I33" s="732"/>
      <c r="J33" s="732"/>
      <c r="K33" s="732"/>
      <c r="L33" s="732"/>
      <c r="M33" s="732"/>
      <c r="N33" s="732"/>
      <c r="O33" s="732"/>
      <c r="P33" s="733"/>
      <c r="Q33" s="975"/>
      <c r="R33" s="976"/>
      <c r="S33" s="976"/>
      <c r="T33" s="976"/>
      <c r="U33" s="976"/>
      <c r="V33" s="976"/>
      <c r="W33" s="976"/>
      <c r="X33" s="976"/>
      <c r="Y33" s="976"/>
      <c r="Z33" s="976"/>
      <c r="AA33" s="976"/>
      <c r="AB33" s="976"/>
      <c r="AC33" s="976"/>
      <c r="AD33" s="976"/>
      <c r="AE33" s="980"/>
      <c r="AF33" s="998"/>
      <c r="AG33" s="735"/>
      <c r="AH33" s="735"/>
      <c r="AI33" s="735"/>
      <c r="AJ33" s="999"/>
      <c r="AK33" s="979"/>
      <c r="AL33" s="976"/>
      <c r="AM33" s="976"/>
      <c r="AN33" s="976"/>
      <c r="AO33" s="976"/>
      <c r="AP33" s="976"/>
      <c r="AQ33" s="976"/>
      <c r="AR33" s="976"/>
      <c r="AS33" s="976"/>
      <c r="AT33" s="976"/>
      <c r="AU33" s="976"/>
      <c r="AV33" s="976"/>
      <c r="AW33" s="976"/>
      <c r="AX33" s="976"/>
      <c r="AY33" s="976"/>
      <c r="AZ33" s="1005"/>
      <c r="BA33" s="1005"/>
      <c r="BB33" s="1005"/>
      <c r="BC33" s="1005"/>
      <c r="BD33" s="1005"/>
      <c r="BE33" s="977"/>
      <c r="BF33" s="977"/>
      <c r="BG33" s="977"/>
      <c r="BH33" s="977"/>
      <c r="BI33" s="978"/>
      <c r="BJ33" s="43"/>
      <c r="BK33" s="43"/>
      <c r="BL33" s="43"/>
      <c r="BM33" s="43"/>
      <c r="BN33" s="43"/>
      <c r="BO33" s="42"/>
      <c r="BP33" s="42"/>
      <c r="BQ33" s="39">
        <v>27</v>
      </c>
      <c r="BR33" s="59"/>
      <c r="BS33" s="731"/>
      <c r="BT33" s="732"/>
      <c r="BU33" s="732"/>
      <c r="BV33" s="732"/>
      <c r="BW33" s="732"/>
      <c r="BX33" s="732"/>
      <c r="BY33" s="732"/>
      <c r="BZ33" s="732"/>
      <c r="CA33" s="732"/>
      <c r="CB33" s="732"/>
      <c r="CC33" s="732"/>
      <c r="CD33" s="732"/>
      <c r="CE33" s="732"/>
      <c r="CF33" s="732"/>
      <c r="CG33" s="733"/>
      <c r="CH33" s="734"/>
      <c r="CI33" s="735"/>
      <c r="CJ33" s="735"/>
      <c r="CK33" s="735"/>
      <c r="CL33" s="736"/>
      <c r="CM33" s="734"/>
      <c r="CN33" s="735"/>
      <c r="CO33" s="735"/>
      <c r="CP33" s="735"/>
      <c r="CQ33" s="736"/>
      <c r="CR33" s="734"/>
      <c r="CS33" s="735"/>
      <c r="CT33" s="735"/>
      <c r="CU33" s="735"/>
      <c r="CV33" s="736"/>
      <c r="CW33" s="734"/>
      <c r="CX33" s="735"/>
      <c r="CY33" s="735"/>
      <c r="CZ33" s="735"/>
      <c r="DA33" s="736"/>
      <c r="DB33" s="734"/>
      <c r="DC33" s="735"/>
      <c r="DD33" s="735"/>
      <c r="DE33" s="735"/>
      <c r="DF33" s="736"/>
      <c r="DG33" s="734"/>
      <c r="DH33" s="735"/>
      <c r="DI33" s="735"/>
      <c r="DJ33" s="735"/>
      <c r="DK33" s="736"/>
      <c r="DL33" s="734"/>
      <c r="DM33" s="735"/>
      <c r="DN33" s="735"/>
      <c r="DO33" s="735"/>
      <c r="DP33" s="736"/>
      <c r="DQ33" s="734"/>
      <c r="DR33" s="735"/>
      <c r="DS33" s="735"/>
      <c r="DT33" s="735"/>
      <c r="DU33" s="736"/>
      <c r="DV33" s="731"/>
      <c r="DW33" s="732"/>
      <c r="DX33" s="732"/>
      <c r="DY33" s="732"/>
      <c r="DZ33" s="737"/>
      <c r="EA33" s="35"/>
    </row>
    <row r="34" spans="1:131" ht="26.25" customHeight="1" x14ac:dyDescent="0.15">
      <c r="A34" s="41">
        <v>7</v>
      </c>
      <c r="B34" s="731"/>
      <c r="C34" s="732"/>
      <c r="D34" s="732"/>
      <c r="E34" s="732"/>
      <c r="F34" s="732"/>
      <c r="G34" s="732"/>
      <c r="H34" s="732"/>
      <c r="I34" s="732"/>
      <c r="J34" s="732"/>
      <c r="K34" s="732"/>
      <c r="L34" s="732"/>
      <c r="M34" s="732"/>
      <c r="N34" s="732"/>
      <c r="O34" s="732"/>
      <c r="P34" s="733"/>
      <c r="Q34" s="975"/>
      <c r="R34" s="976"/>
      <c r="S34" s="976"/>
      <c r="T34" s="976"/>
      <c r="U34" s="976"/>
      <c r="V34" s="976"/>
      <c r="W34" s="976"/>
      <c r="X34" s="976"/>
      <c r="Y34" s="976"/>
      <c r="Z34" s="976"/>
      <c r="AA34" s="976"/>
      <c r="AB34" s="976"/>
      <c r="AC34" s="976"/>
      <c r="AD34" s="976"/>
      <c r="AE34" s="980"/>
      <c r="AF34" s="998"/>
      <c r="AG34" s="735"/>
      <c r="AH34" s="735"/>
      <c r="AI34" s="735"/>
      <c r="AJ34" s="999"/>
      <c r="AK34" s="979"/>
      <c r="AL34" s="976"/>
      <c r="AM34" s="976"/>
      <c r="AN34" s="976"/>
      <c r="AO34" s="976"/>
      <c r="AP34" s="976"/>
      <c r="AQ34" s="976"/>
      <c r="AR34" s="976"/>
      <c r="AS34" s="976"/>
      <c r="AT34" s="976"/>
      <c r="AU34" s="976"/>
      <c r="AV34" s="976"/>
      <c r="AW34" s="976"/>
      <c r="AX34" s="976"/>
      <c r="AY34" s="976"/>
      <c r="AZ34" s="1005"/>
      <c r="BA34" s="1005"/>
      <c r="BB34" s="1005"/>
      <c r="BC34" s="1005"/>
      <c r="BD34" s="1005"/>
      <c r="BE34" s="977"/>
      <c r="BF34" s="977"/>
      <c r="BG34" s="977"/>
      <c r="BH34" s="977"/>
      <c r="BI34" s="978"/>
      <c r="BJ34" s="43"/>
      <c r="BK34" s="43"/>
      <c r="BL34" s="43"/>
      <c r="BM34" s="43"/>
      <c r="BN34" s="43"/>
      <c r="BO34" s="42"/>
      <c r="BP34" s="42"/>
      <c r="BQ34" s="39">
        <v>28</v>
      </c>
      <c r="BR34" s="59"/>
      <c r="BS34" s="731"/>
      <c r="BT34" s="732"/>
      <c r="BU34" s="732"/>
      <c r="BV34" s="732"/>
      <c r="BW34" s="732"/>
      <c r="BX34" s="732"/>
      <c r="BY34" s="732"/>
      <c r="BZ34" s="732"/>
      <c r="CA34" s="732"/>
      <c r="CB34" s="732"/>
      <c r="CC34" s="732"/>
      <c r="CD34" s="732"/>
      <c r="CE34" s="732"/>
      <c r="CF34" s="732"/>
      <c r="CG34" s="733"/>
      <c r="CH34" s="734"/>
      <c r="CI34" s="735"/>
      <c r="CJ34" s="735"/>
      <c r="CK34" s="735"/>
      <c r="CL34" s="736"/>
      <c r="CM34" s="734"/>
      <c r="CN34" s="735"/>
      <c r="CO34" s="735"/>
      <c r="CP34" s="735"/>
      <c r="CQ34" s="736"/>
      <c r="CR34" s="734"/>
      <c r="CS34" s="735"/>
      <c r="CT34" s="735"/>
      <c r="CU34" s="735"/>
      <c r="CV34" s="736"/>
      <c r="CW34" s="734"/>
      <c r="CX34" s="735"/>
      <c r="CY34" s="735"/>
      <c r="CZ34" s="735"/>
      <c r="DA34" s="736"/>
      <c r="DB34" s="734"/>
      <c r="DC34" s="735"/>
      <c r="DD34" s="735"/>
      <c r="DE34" s="735"/>
      <c r="DF34" s="736"/>
      <c r="DG34" s="734"/>
      <c r="DH34" s="735"/>
      <c r="DI34" s="735"/>
      <c r="DJ34" s="735"/>
      <c r="DK34" s="736"/>
      <c r="DL34" s="734"/>
      <c r="DM34" s="735"/>
      <c r="DN34" s="735"/>
      <c r="DO34" s="735"/>
      <c r="DP34" s="736"/>
      <c r="DQ34" s="734"/>
      <c r="DR34" s="735"/>
      <c r="DS34" s="735"/>
      <c r="DT34" s="735"/>
      <c r="DU34" s="736"/>
      <c r="DV34" s="731"/>
      <c r="DW34" s="732"/>
      <c r="DX34" s="732"/>
      <c r="DY34" s="732"/>
      <c r="DZ34" s="737"/>
      <c r="EA34" s="35"/>
    </row>
    <row r="35" spans="1:131" ht="26.25" customHeight="1" x14ac:dyDescent="0.15">
      <c r="A35" s="41">
        <v>8</v>
      </c>
      <c r="B35" s="731"/>
      <c r="C35" s="732"/>
      <c r="D35" s="732"/>
      <c r="E35" s="732"/>
      <c r="F35" s="732"/>
      <c r="G35" s="732"/>
      <c r="H35" s="732"/>
      <c r="I35" s="732"/>
      <c r="J35" s="732"/>
      <c r="K35" s="732"/>
      <c r="L35" s="732"/>
      <c r="M35" s="732"/>
      <c r="N35" s="732"/>
      <c r="O35" s="732"/>
      <c r="P35" s="733"/>
      <c r="Q35" s="975"/>
      <c r="R35" s="976"/>
      <c r="S35" s="976"/>
      <c r="T35" s="976"/>
      <c r="U35" s="976"/>
      <c r="V35" s="976"/>
      <c r="W35" s="976"/>
      <c r="X35" s="976"/>
      <c r="Y35" s="976"/>
      <c r="Z35" s="976"/>
      <c r="AA35" s="976"/>
      <c r="AB35" s="976"/>
      <c r="AC35" s="976"/>
      <c r="AD35" s="976"/>
      <c r="AE35" s="980"/>
      <c r="AF35" s="998"/>
      <c r="AG35" s="735"/>
      <c r="AH35" s="735"/>
      <c r="AI35" s="735"/>
      <c r="AJ35" s="999"/>
      <c r="AK35" s="979"/>
      <c r="AL35" s="976"/>
      <c r="AM35" s="976"/>
      <c r="AN35" s="976"/>
      <c r="AO35" s="976"/>
      <c r="AP35" s="976"/>
      <c r="AQ35" s="976"/>
      <c r="AR35" s="976"/>
      <c r="AS35" s="976"/>
      <c r="AT35" s="976"/>
      <c r="AU35" s="976"/>
      <c r="AV35" s="976"/>
      <c r="AW35" s="976"/>
      <c r="AX35" s="976"/>
      <c r="AY35" s="976"/>
      <c r="AZ35" s="1005"/>
      <c r="BA35" s="1005"/>
      <c r="BB35" s="1005"/>
      <c r="BC35" s="1005"/>
      <c r="BD35" s="1005"/>
      <c r="BE35" s="977"/>
      <c r="BF35" s="977"/>
      <c r="BG35" s="977"/>
      <c r="BH35" s="977"/>
      <c r="BI35" s="978"/>
      <c r="BJ35" s="43"/>
      <c r="BK35" s="43"/>
      <c r="BL35" s="43"/>
      <c r="BM35" s="43"/>
      <c r="BN35" s="43"/>
      <c r="BO35" s="42"/>
      <c r="BP35" s="42"/>
      <c r="BQ35" s="39">
        <v>29</v>
      </c>
      <c r="BR35" s="59"/>
      <c r="BS35" s="731"/>
      <c r="BT35" s="732"/>
      <c r="BU35" s="732"/>
      <c r="BV35" s="732"/>
      <c r="BW35" s="732"/>
      <c r="BX35" s="732"/>
      <c r="BY35" s="732"/>
      <c r="BZ35" s="732"/>
      <c r="CA35" s="732"/>
      <c r="CB35" s="732"/>
      <c r="CC35" s="732"/>
      <c r="CD35" s="732"/>
      <c r="CE35" s="732"/>
      <c r="CF35" s="732"/>
      <c r="CG35" s="733"/>
      <c r="CH35" s="734"/>
      <c r="CI35" s="735"/>
      <c r="CJ35" s="735"/>
      <c r="CK35" s="735"/>
      <c r="CL35" s="736"/>
      <c r="CM35" s="734"/>
      <c r="CN35" s="735"/>
      <c r="CO35" s="735"/>
      <c r="CP35" s="735"/>
      <c r="CQ35" s="736"/>
      <c r="CR35" s="734"/>
      <c r="CS35" s="735"/>
      <c r="CT35" s="735"/>
      <c r="CU35" s="735"/>
      <c r="CV35" s="736"/>
      <c r="CW35" s="734"/>
      <c r="CX35" s="735"/>
      <c r="CY35" s="735"/>
      <c r="CZ35" s="735"/>
      <c r="DA35" s="736"/>
      <c r="DB35" s="734"/>
      <c r="DC35" s="735"/>
      <c r="DD35" s="735"/>
      <c r="DE35" s="735"/>
      <c r="DF35" s="736"/>
      <c r="DG35" s="734"/>
      <c r="DH35" s="735"/>
      <c r="DI35" s="735"/>
      <c r="DJ35" s="735"/>
      <c r="DK35" s="736"/>
      <c r="DL35" s="734"/>
      <c r="DM35" s="735"/>
      <c r="DN35" s="735"/>
      <c r="DO35" s="735"/>
      <c r="DP35" s="736"/>
      <c r="DQ35" s="734"/>
      <c r="DR35" s="735"/>
      <c r="DS35" s="735"/>
      <c r="DT35" s="735"/>
      <c r="DU35" s="736"/>
      <c r="DV35" s="731"/>
      <c r="DW35" s="732"/>
      <c r="DX35" s="732"/>
      <c r="DY35" s="732"/>
      <c r="DZ35" s="737"/>
      <c r="EA35" s="35"/>
    </row>
    <row r="36" spans="1:131" ht="26.25" customHeight="1" x14ac:dyDescent="0.15">
      <c r="A36" s="41">
        <v>9</v>
      </c>
      <c r="B36" s="731"/>
      <c r="C36" s="732"/>
      <c r="D36" s="732"/>
      <c r="E36" s="732"/>
      <c r="F36" s="732"/>
      <c r="G36" s="732"/>
      <c r="H36" s="732"/>
      <c r="I36" s="732"/>
      <c r="J36" s="732"/>
      <c r="K36" s="732"/>
      <c r="L36" s="732"/>
      <c r="M36" s="732"/>
      <c r="N36" s="732"/>
      <c r="O36" s="732"/>
      <c r="P36" s="733"/>
      <c r="Q36" s="975"/>
      <c r="R36" s="976"/>
      <c r="S36" s="976"/>
      <c r="T36" s="976"/>
      <c r="U36" s="976"/>
      <c r="V36" s="976"/>
      <c r="W36" s="976"/>
      <c r="X36" s="976"/>
      <c r="Y36" s="976"/>
      <c r="Z36" s="976"/>
      <c r="AA36" s="976"/>
      <c r="AB36" s="976"/>
      <c r="AC36" s="976"/>
      <c r="AD36" s="976"/>
      <c r="AE36" s="980"/>
      <c r="AF36" s="998"/>
      <c r="AG36" s="735"/>
      <c r="AH36" s="735"/>
      <c r="AI36" s="735"/>
      <c r="AJ36" s="999"/>
      <c r="AK36" s="979"/>
      <c r="AL36" s="976"/>
      <c r="AM36" s="976"/>
      <c r="AN36" s="976"/>
      <c r="AO36" s="976"/>
      <c r="AP36" s="976"/>
      <c r="AQ36" s="976"/>
      <c r="AR36" s="976"/>
      <c r="AS36" s="976"/>
      <c r="AT36" s="976"/>
      <c r="AU36" s="976"/>
      <c r="AV36" s="976"/>
      <c r="AW36" s="976"/>
      <c r="AX36" s="976"/>
      <c r="AY36" s="976"/>
      <c r="AZ36" s="1005"/>
      <c r="BA36" s="1005"/>
      <c r="BB36" s="1005"/>
      <c r="BC36" s="1005"/>
      <c r="BD36" s="1005"/>
      <c r="BE36" s="977"/>
      <c r="BF36" s="977"/>
      <c r="BG36" s="977"/>
      <c r="BH36" s="977"/>
      <c r="BI36" s="978"/>
      <c r="BJ36" s="43"/>
      <c r="BK36" s="43"/>
      <c r="BL36" s="43"/>
      <c r="BM36" s="43"/>
      <c r="BN36" s="43"/>
      <c r="BO36" s="42"/>
      <c r="BP36" s="42"/>
      <c r="BQ36" s="39">
        <v>30</v>
      </c>
      <c r="BR36" s="59"/>
      <c r="BS36" s="731"/>
      <c r="BT36" s="732"/>
      <c r="BU36" s="732"/>
      <c r="BV36" s="732"/>
      <c r="BW36" s="732"/>
      <c r="BX36" s="732"/>
      <c r="BY36" s="732"/>
      <c r="BZ36" s="732"/>
      <c r="CA36" s="732"/>
      <c r="CB36" s="732"/>
      <c r="CC36" s="732"/>
      <c r="CD36" s="732"/>
      <c r="CE36" s="732"/>
      <c r="CF36" s="732"/>
      <c r="CG36" s="733"/>
      <c r="CH36" s="734"/>
      <c r="CI36" s="735"/>
      <c r="CJ36" s="735"/>
      <c r="CK36" s="735"/>
      <c r="CL36" s="736"/>
      <c r="CM36" s="734"/>
      <c r="CN36" s="735"/>
      <c r="CO36" s="735"/>
      <c r="CP36" s="735"/>
      <c r="CQ36" s="736"/>
      <c r="CR36" s="734"/>
      <c r="CS36" s="735"/>
      <c r="CT36" s="735"/>
      <c r="CU36" s="735"/>
      <c r="CV36" s="736"/>
      <c r="CW36" s="734"/>
      <c r="CX36" s="735"/>
      <c r="CY36" s="735"/>
      <c r="CZ36" s="735"/>
      <c r="DA36" s="736"/>
      <c r="DB36" s="734"/>
      <c r="DC36" s="735"/>
      <c r="DD36" s="735"/>
      <c r="DE36" s="735"/>
      <c r="DF36" s="736"/>
      <c r="DG36" s="734"/>
      <c r="DH36" s="735"/>
      <c r="DI36" s="735"/>
      <c r="DJ36" s="735"/>
      <c r="DK36" s="736"/>
      <c r="DL36" s="734"/>
      <c r="DM36" s="735"/>
      <c r="DN36" s="735"/>
      <c r="DO36" s="735"/>
      <c r="DP36" s="736"/>
      <c r="DQ36" s="734"/>
      <c r="DR36" s="735"/>
      <c r="DS36" s="735"/>
      <c r="DT36" s="735"/>
      <c r="DU36" s="736"/>
      <c r="DV36" s="731"/>
      <c r="DW36" s="732"/>
      <c r="DX36" s="732"/>
      <c r="DY36" s="732"/>
      <c r="DZ36" s="737"/>
      <c r="EA36" s="35"/>
    </row>
    <row r="37" spans="1:131" ht="26.25" customHeight="1" x14ac:dyDescent="0.15">
      <c r="A37" s="41">
        <v>10</v>
      </c>
      <c r="B37" s="731"/>
      <c r="C37" s="732"/>
      <c r="D37" s="732"/>
      <c r="E37" s="732"/>
      <c r="F37" s="732"/>
      <c r="G37" s="732"/>
      <c r="H37" s="732"/>
      <c r="I37" s="732"/>
      <c r="J37" s="732"/>
      <c r="K37" s="732"/>
      <c r="L37" s="732"/>
      <c r="M37" s="732"/>
      <c r="N37" s="732"/>
      <c r="O37" s="732"/>
      <c r="P37" s="733"/>
      <c r="Q37" s="975"/>
      <c r="R37" s="976"/>
      <c r="S37" s="976"/>
      <c r="T37" s="976"/>
      <c r="U37" s="976"/>
      <c r="V37" s="976"/>
      <c r="W37" s="976"/>
      <c r="X37" s="976"/>
      <c r="Y37" s="976"/>
      <c r="Z37" s="976"/>
      <c r="AA37" s="976"/>
      <c r="AB37" s="976"/>
      <c r="AC37" s="976"/>
      <c r="AD37" s="976"/>
      <c r="AE37" s="980"/>
      <c r="AF37" s="998"/>
      <c r="AG37" s="735"/>
      <c r="AH37" s="735"/>
      <c r="AI37" s="735"/>
      <c r="AJ37" s="999"/>
      <c r="AK37" s="979"/>
      <c r="AL37" s="976"/>
      <c r="AM37" s="976"/>
      <c r="AN37" s="976"/>
      <c r="AO37" s="976"/>
      <c r="AP37" s="976"/>
      <c r="AQ37" s="976"/>
      <c r="AR37" s="976"/>
      <c r="AS37" s="976"/>
      <c r="AT37" s="976"/>
      <c r="AU37" s="976"/>
      <c r="AV37" s="976"/>
      <c r="AW37" s="976"/>
      <c r="AX37" s="976"/>
      <c r="AY37" s="976"/>
      <c r="AZ37" s="1005"/>
      <c r="BA37" s="1005"/>
      <c r="BB37" s="1005"/>
      <c r="BC37" s="1005"/>
      <c r="BD37" s="1005"/>
      <c r="BE37" s="977"/>
      <c r="BF37" s="977"/>
      <c r="BG37" s="977"/>
      <c r="BH37" s="977"/>
      <c r="BI37" s="978"/>
      <c r="BJ37" s="43"/>
      <c r="BK37" s="43"/>
      <c r="BL37" s="43"/>
      <c r="BM37" s="43"/>
      <c r="BN37" s="43"/>
      <c r="BO37" s="42"/>
      <c r="BP37" s="42"/>
      <c r="BQ37" s="39">
        <v>31</v>
      </c>
      <c r="BR37" s="59"/>
      <c r="BS37" s="731"/>
      <c r="BT37" s="732"/>
      <c r="BU37" s="732"/>
      <c r="BV37" s="732"/>
      <c r="BW37" s="732"/>
      <c r="BX37" s="732"/>
      <c r="BY37" s="732"/>
      <c r="BZ37" s="732"/>
      <c r="CA37" s="732"/>
      <c r="CB37" s="732"/>
      <c r="CC37" s="732"/>
      <c r="CD37" s="732"/>
      <c r="CE37" s="732"/>
      <c r="CF37" s="732"/>
      <c r="CG37" s="733"/>
      <c r="CH37" s="734"/>
      <c r="CI37" s="735"/>
      <c r="CJ37" s="735"/>
      <c r="CK37" s="735"/>
      <c r="CL37" s="736"/>
      <c r="CM37" s="734"/>
      <c r="CN37" s="735"/>
      <c r="CO37" s="735"/>
      <c r="CP37" s="735"/>
      <c r="CQ37" s="736"/>
      <c r="CR37" s="734"/>
      <c r="CS37" s="735"/>
      <c r="CT37" s="735"/>
      <c r="CU37" s="735"/>
      <c r="CV37" s="736"/>
      <c r="CW37" s="734"/>
      <c r="CX37" s="735"/>
      <c r="CY37" s="735"/>
      <c r="CZ37" s="735"/>
      <c r="DA37" s="736"/>
      <c r="DB37" s="734"/>
      <c r="DC37" s="735"/>
      <c r="DD37" s="735"/>
      <c r="DE37" s="735"/>
      <c r="DF37" s="736"/>
      <c r="DG37" s="734"/>
      <c r="DH37" s="735"/>
      <c r="DI37" s="735"/>
      <c r="DJ37" s="735"/>
      <c r="DK37" s="736"/>
      <c r="DL37" s="734"/>
      <c r="DM37" s="735"/>
      <c r="DN37" s="735"/>
      <c r="DO37" s="735"/>
      <c r="DP37" s="736"/>
      <c r="DQ37" s="734"/>
      <c r="DR37" s="735"/>
      <c r="DS37" s="735"/>
      <c r="DT37" s="735"/>
      <c r="DU37" s="736"/>
      <c r="DV37" s="731"/>
      <c r="DW37" s="732"/>
      <c r="DX37" s="732"/>
      <c r="DY37" s="732"/>
      <c r="DZ37" s="737"/>
      <c r="EA37" s="35"/>
    </row>
    <row r="38" spans="1:131" ht="26.25" customHeight="1" x14ac:dyDescent="0.15">
      <c r="A38" s="41">
        <v>11</v>
      </c>
      <c r="B38" s="731"/>
      <c r="C38" s="732"/>
      <c r="D38" s="732"/>
      <c r="E38" s="732"/>
      <c r="F38" s="732"/>
      <c r="G38" s="732"/>
      <c r="H38" s="732"/>
      <c r="I38" s="732"/>
      <c r="J38" s="732"/>
      <c r="K38" s="732"/>
      <c r="L38" s="732"/>
      <c r="M38" s="732"/>
      <c r="N38" s="732"/>
      <c r="O38" s="732"/>
      <c r="P38" s="733"/>
      <c r="Q38" s="975"/>
      <c r="R38" s="976"/>
      <c r="S38" s="976"/>
      <c r="T38" s="976"/>
      <c r="U38" s="976"/>
      <c r="V38" s="976"/>
      <c r="W38" s="976"/>
      <c r="X38" s="976"/>
      <c r="Y38" s="976"/>
      <c r="Z38" s="976"/>
      <c r="AA38" s="976"/>
      <c r="AB38" s="976"/>
      <c r="AC38" s="976"/>
      <c r="AD38" s="976"/>
      <c r="AE38" s="980"/>
      <c r="AF38" s="998"/>
      <c r="AG38" s="735"/>
      <c r="AH38" s="735"/>
      <c r="AI38" s="735"/>
      <c r="AJ38" s="999"/>
      <c r="AK38" s="979"/>
      <c r="AL38" s="976"/>
      <c r="AM38" s="976"/>
      <c r="AN38" s="976"/>
      <c r="AO38" s="976"/>
      <c r="AP38" s="976"/>
      <c r="AQ38" s="976"/>
      <c r="AR38" s="976"/>
      <c r="AS38" s="976"/>
      <c r="AT38" s="976"/>
      <c r="AU38" s="976"/>
      <c r="AV38" s="976"/>
      <c r="AW38" s="976"/>
      <c r="AX38" s="976"/>
      <c r="AY38" s="976"/>
      <c r="AZ38" s="1005"/>
      <c r="BA38" s="1005"/>
      <c r="BB38" s="1005"/>
      <c r="BC38" s="1005"/>
      <c r="BD38" s="1005"/>
      <c r="BE38" s="977"/>
      <c r="BF38" s="977"/>
      <c r="BG38" s="977"/>
      <c r="BH38" s="977"/>
      <c r="BI38" s="978"/>
      <c r="BJ38" s="43"/>
      <c r="BK38" s="43"/>
      <c r="BL38" s="43"/>
      <c r="BM38" s="43"/>
      <c r="BN38" s="43"/>
      <c r="BO38" s="42"/>
      <c r="BP38" s="42"/>
      <c r="BQ38" s="39">
        <v>32</v>
      </c>
      <c r="BR38" s="59"/>
      <c r="BS38" s="731"/>
      <c r="BT38" s="732"/>
      <c r="BU38" s="732"/>
      <c r="BV38" s="732"/>
      <c r="BW38" s="732"/>
      <c r="BX38" s="732"/>
      <c r="BY38" s="732"/>
      <c r="BZ38" s="732"/>
      <c r="CA38" s="732"/>
      <c r="CB38" s="732"/>
      <c r="CC38" s="732"/>
      <c r="CD38" s="732"/>
      <c r="CE38" s="732"/>
      <c r="CF38" s="732"/>
      <c r="CG38" s="733"/>
      <c r="CH38" s="734"/>
      <c r="CI38" s="735"/>
      <c r="CJ38" s="735"/>
      <c r="CK38" s="735"/>
      <c r="CL38" s="736"/>
      <c r="CM38" s="734"/>
      <c r="CN38" s="735"/>
      <c r="CO38" s="735"/>
      <c r="CP38" s="735"/>
      <c r="CQ38" s="736"/>
      <c r="CR38" s="734"/>
      <c r="CS38" s="735"/>
      <c r="CT38" s="735"/>
      <c r="CU38" s="735"/>
      <c r="CV38" s="736"/>
      <c r="CW38" s="734"/>
      <c r="CX38" s="735"/>
      <c r="CY38" s="735"/>
      <c r="CZ38" s="735"/>
      <c r="DA38" s="736"/>
      <c r="DB38" s="734"/>
      <c r="DC38" s="735"/>
      <c r="DD38" s="735"/>
      <c r="DE38" s="735"/>
      <c r="DF38" s="736"/>
      <c r="DG38" s="734"/>
      <c r="DH38" s="735"/>
      <c r="DI38" s="735"/>
      <c r="DJ38" s="735"/>
      <c r="DK38" s="736"/>
      <c r="DL38" s="734"/>
      <c r="DM38" s="735"/>
      <c r="DN38" s="735"/>
      <c r="DO38" s="735"/>
      <c r="DP38" s="736"/>
      <c r="DQ38" s="734"/>
      <c r="DR38" s="735"/>
      <c r="DS38" s="735"/>
      <c r="DT38" s="735"/>
      <c r="DU38" s="736"/>
      <c r="DV38" s="731"/>
      <c r="DW38" s="732"/>
      <c r="DX38" s="732"/>
      <c r="DY38" s="732"/>
      <c r="DZ38" s="737"/>
      <c r="EA38" s="35"/>
    </row>
    <row r="39" spans="1:131" ht="26.25" customHeight="1" x14ac:dyDescent="0.15">
      <c r="A39" s="41">
        <v>12</v>
      </c>
      <c r="B39" s="731"/>
      <c r="C39" s="732"/>
      <c r="D39" s="732"/>
      <c r="E39" s="732"/>
      <c r="F39" s="732"/>
      <c r="G39" s="732"/>
      <c r="H39" s="732"/>
      <c r="I39" s="732"/>
      <c r="J39" s="732"/>
      <c r="K39" s="732"/>
      <c r="L39" s="732"/>
      <c r="M39" s="732"/>
      <c r="N39" s="732"/>
      <c r="O39" s="732"/>
      <c r="P39" s="733"/>
      <c r="Q39" s="975"/>
      <c r="R39" s="976"/>
      <c r="S39" s="976"/>
      <c r="T39" s="976"/>
      <c r="U39" s="976"/>
      <c r="V39" s="976"/>
      <c r="W39" s="976"/>
      <c r="X39" s="976"/>
      <c r="Y39" s="976"/>
      <c r="Z39" s="976"/>
      <c r="AA39" s="976"/>
      <c r="AB39" s="976"/>
      <c r="AC39" s="976"/>
      <c r="AD39" s="976"/>
      <c r="AE39" s="980"/>
      <c r="AF39" s="998"/>
      <c r="AG39" s="735"/>
      <c r="AH39" s="735"/>
      <c r="AI39" s="735"/>
      <c r="AJ39" s="999"/>
      <c r="AK39" s="979"/>
      <c r="AL39" s="976"/>
      <c r="AM39" s="976"/>
      <c r="AN39" s="976"/>
      <c r="AO39" s="976"/>
      <c r="AP39" s="976"/>
      <c r="AQ39" s="976"/>
      <c r="AR39" s="976"/>
      <c r="AS39" s="976"/>
      <c r="AT39" s="976"/>
      <c r="AU39" s="976"/>
      <c r="AV39" s="976"/>
      <c r="AW39" s="976"/>
      <c r="AX39" s="976"/>
      <c r="AY39" s="976"/>
      <c r="AZ39" s="1005"/>
      <c r="BA39" s="1005"/>
      <c r="BB39" s="1005"/>
      <c r="BC39" s="1005"/>
      <c r="BD39" s="1005"/>
      <c r="BE39" s="977"/>
      <c r="BF39" s="977"/>
      <c r="BG39" s="977"/>
      <c r="BH39" s="977"/>
      <c r="BI39" s="978"/>
      <c r="BJ39" s="43"/>
      <c r="BK39" s="43"/>
      <c r="BL39" s="43"/>
      <c r="BM39" s="43"/>
      <c r="BN39" s="43"/>
      <c r="BO39" s="42"/>
      <c r="BP39" s="42"/>
      <c r="BQ39" s="39">
        <v>33</v>
      </c>
      <c r="BR39" s="59"/>
      <c r="BS39" s="731"/>
      <c r="BT39" s="732"/>
      <c r="BU39" s="732"/>
      <c r="BV39" s="732"/>
      <c r="BW39" s="732"/>
      <c r="BX39" s="732"/>
      <c r="BY39" s="732"/>
      <c r="BZ39" s="732"/>
      <c r="CA39" s="732"/>
      <c r="CB39" s="732"/>
      <c r="CC39" s="732"/>
      <c r="CD39" s="732"/>
      <c r="CE39" s="732"/>
      <c r="CF39" s="732"/>
      <c r="CG39" s="733"/>
      <c r="CH39" s="734"/>
      <c r="CI39" s="735"/>
      <c r="CJ39" s="735"/>
      <c r="CK39" s="735"/>
      <c r="CL39" s="736"/>
      <c r="CM39" s="734"/>
      <c r="CN39" s="735"/>
      <c r="CO39" s="735"/>
      <c r="CP39" s="735"/>
      <c r="CQ39" s="736"/>
      <c r="CR39" s="734"/>
      <c r="CS39" s="735"/>
      <c r="CT39" s="735"/>
      <c r="CU39" s="735"/>
      <c r="CV39" s="736"/>
      <c r="CW39" s="734"/>
      <c r="CX39" s="735"/>
      <c r="CY39" s="735"/>
      <c r="CZ39" s="735"/>
      <c r="DA39" s="736"/>
      <c r="DB39" s="734"/>
      <c r="DC39" s="735"/>
      <c r="DD39" s="735"/>
      <c r="DE39" s="735"/>
      <c r="DF39" s="736"/>
      <c r="DG39" s="734"/>
      <c r="DH39" s="735"/>
      <c r="DI39" s="735"/>
      <c r="DJ39" s="735"/>
      <c r="DK39" s="736"/>
      <c r="DL39" s="734"/>
      <c r="DM39" s="735"/>
      <c r="DN39" s="735"/>
      <c r="DO39" s="735"/>
      <c r="DP39" s="736"/>
      <c r="DQ39" s="734"/>
      <c r="DR39" s="735"/>
      <c r="DS39" s="735"/>
      <c r="DT39" s="735"/>
      <c r="DU39" s="736"/>
      <c r="DV39" s="731"/>
      <c r="DW39" s="732"/>
      <c r="DX39" s="732"/>
      <c r="DY39" s="732"/>
      <c r="DZ39" s="737"/>
      <c r="EA39" s="35"/>
    </row>
    <row r="40" spans="1:131" ht="26.25" customHeight="1" x14ac:dyDescent="0.15">
      <c r="A40" s="39">
        <v>13</v>
      </c>
      <c r="B40" s="731"/>
      <c r="C40" s="732"/>
      <c r="D40" s="732"/>
      <c r="E40" s="732"/>
      <c r="F40" s="732"/>
      <c r="G40" s="732"/>
      <c r="H40" s="732"/>
      <c r="I40" s="732"/>
      <c r="J40" s="732"/>
      <c r="K40" s="732"/>
      <c r="L40" s="732"/>
      <c r="M40" s="732"/>
      <c r="N40" s="732"/>
      <c r="O40" s="732"/>
      <c r="P40" s="733"/>
      <c r="Q40" s="975"/>
      <c r="R40" s="976"/>
      <c r="S40" s="976"/>
      <c r="T40" s="976"/>
      <c r="U40" s="976"/>
      <c r="V40" s="976"/>
      <c r="W40" s="976"/>
      <c r="X40" s="976"/>
      <c r="Y40" s="976"/>
      <c r="Z40" s="976"/>
      <c r="AA40" s="976"/>
      <c r="AB40" s="976"/>
      <c r="AC40" s="976"/>
      <c r="AD40" s="976"/>
      <c r="AE40" s="980"/>
      <c r="AF40" s="998"/>
      <c r="AG40" s="735"/>
      <c r="AH40" s="735"/>
      <c r="AI40" s="735"/>
      <c r="AJ40" s="999"/>
      <c r="AK40" s="979"/>
      <c r="AL40" s="976"/>
      <c r="AM40" s="976"/>
      <c r="AN40" s="976"/>
      <c r="AO40" s="976"/>
      <c r="AP40" s="976"/>
      <c r="AQ40" s="976"/>
      <c r="AR40" s="976"/>
      <c r="AS40" s="976"/>
      <c r="AT40" s="976"/>
      <c r="AU40" s="976"/>
      <c r="AV40" s="976"/>
      <c r="AW40" s="976"/>
      <c r="AX40" s="976"/>
      <c r="AY40" s="976"/>
      <c r="AZ40" s="1005"/>
      <c r="BA40" s="1005"/>
      <c r="BB40" s="1005"/>
      <c r="BC40" s="1005"/>
      <c r="BD40" s="1005"/>
      <c r="BE40" s="977"/>
      <c r="BF40" s="977"/>
      <c r="BG40" s="977"/>
      <c r="BH40" s="977"/>
      <c r="BI40" s="978"/>
      <c r="BJ40" s="43"/>
      <c r="BK40" s="43"/>
      <c r="BL40" s="43"/>
      <c r="BM40" s="43"/>
      <c r="BN40" s="43"/>
      <c r="BO40" s="42"/>
      <c r="BP40" s="42"/>
      <c r="BQ40" s="39">
        <v>34</v>
      </c>
      <c r="BR40" s="59"/>
      <c r="BS40" s="731"/>
      <c r="BT40" s="732"/>
      <c r="BU40" s="732"/>
      <c r="BV40" s="732"/>
      <c r="BW40" s="732"/>
      <c r="BX40" s="732"/>
      <c r="BY40" s="732"/>
      <c r="BZ40" s="732"/>
      <c r="CA40" s="732"/>
      <c r="CB40" s="732"/>
      <c r="CC40" s="732"/>
      <c r="CD40" s="732"/>
      <c r="CE40" s="732"/>
      <c r="CF40" s="732"/>
      <c r="CG40" s="733"/>
      <c r="CH40" s="734"/>
      <c r="CI40" s="735"/>
      <c r="CJ40" s="735"/>
      <c r="CK40" s="735"/>
      <c r="CL40" s="736"/>
      <c r="CM40" s="734"/>
      <c r="CN40" s="735"/>
      <c r="CO40" s="735"/>
      <c r="CP40" s="735"/>
      <c r="CQ40" s="736"/>
      <c r="CR40" s="734"/>
      <c r="CS40" s="735"/>
      <c r="CT40" s="735"/>
      <c r="CU40" s="735"/>
      <c r="CV40" s="736"/>
      <c r="CW40" s="734"/>
      <c r="CX40" s="735"/>
      <c r="CY40" s="735"/>
      <c r="CZ40" s="735"/>
      <c r="DA40" s="736"/>
      <c r="DB40" s="734"/>
      <c r="DC40" s="735"/>
      <c r="DD40" s="735"/>
      <c r="DE40" s="735"/>
      <c r="DF40" s="736"/>
      <c r="DG40" s="734"/>
      <c r="DH40" s="735"/>
      <c r="DI40" s="735"/>
      <c r="DJ40" s="735"/>
      <c r="DK40" s="736"/>
      <c r="DL40" s="734"/>
      <c r="DM40" s="735"/>
      <c r="DN40" s="735"/>
      <c r="DO40" s="735"/>
      <c r="DP40" s="736"/>
      <c r="DQ40" s="734"/>
      <c r="DR40" s="735"/>
      <c r="DS40" s="735"/>
      <c r="DT40" s="735"/>
      <c r="DU40" s="736"/>
      <c r="DV40" s="731"/>
      <c r="DW40" s="732"/>
      <c r="DX40" s="732"/>
      <c r="DY40" s="732"/>
      <c r="DZ40" s="737"/>
      <c r="EA40" s="35"/>
    </row>
    <row r="41" spans="1:131" ht="26.25" customHeight="1" x14ac:dyDescent="0.15">
      <c r="A41" s="39">
        <v>14</v>
      </c>
      <c r="B41" s="731"/>
      <c r="C41" s="732"/>
      <c r="D41" s="732"/>
      <c r="E41" s="732"/>
      <c r="F41" s="732"/>
      <c r="G41" s="732"/>
      <c r="H41" s="732"/>
      <c r="I41" s="732"/>
      <c r="J41" s="732"/>
      <c r="K41" s="732"/>
      <c r="L41" s="732"/>
      <c r="M41" s="732"/>
      <c r="N41" s="732"/>
      <c r="O41" s="732"/>
      <c r="P41" s="733"/>
      <c r="Q41" s="975"/>
      <c r="R41" s="976"/>
      <c r="S41" s="976"/>
      <c r="T41" s="976"/>
      <c r="U41" s="976"/>
      <c r="V41" s="976"/>
      <c r="W41" s="976"/>
      <c r="X41" s="976"/>
      <c r="Y41" s="976"/>
      <c r="Z41" s="976"/>
      <c r="AA41" s="976"/>
      <c r="AB41" s="976"/>
      <c r="AC41" s="976"/>
      <c r="AD41" s="976"/>
      <c r="AE41" s="980"/>
      <c r="AF41" s="998"/>
      <c r="AG41" s="735"/>
      <c r="AH41" s="735"/>
      <c r="AI41" s="735"/>
      <c r="AJ41" s="999"/>
      <c r="AK41" s="979"/>
      <c r="AL41" s="976"/>
      <c r="AM41" s="976"/>
      <c r="AN41" s="976"/>
      <c r="AO41" s="976"/>
      <c r="AP41" s="976"/>
      <c r="AQ41" s="976"/>
      <c r="AR41" s="976"/>
      <c r="AS41" s="976"/>
      <c r="AT41" s="976"/>
      <c r="AU41" s="976"/>
      <c r="AV41" s="976"/>
      <c r="AW41" s="976"/>
      <c r="AX41" s="976"/>
      <c r="AY41" s="976"/>
      <c r="AZ41" s="1005"/>
      <c r="BA41" s="1005"/>
      <c r="BB41" s="1005"/>
      <c r="BC41" s="1005"/>
      <c r="BD41" s="1005"/>
      <c r="BE41" s="977"/>
      <c r="BF41" s="977"/>
      <c r="BG41" s="977"/>
      <c r="BH41" s="977"/>
      <c r="BI41" s="978"/>
      <c r="BJ41" s="43"/>
      <c r="BK41" s="43"/>
      <c r="BL41" s="43"/>
      <c r="BM41" s="43"/>
      <c r="BN41" s="43"/>
      <c r="BO41" s="42"/>
      <c r="BP41" s="42"/>
      <c r="BQ41" s="39">
        <v>35</v>
      </c>
      <c r="BR41" s="59"/>
      <c r="BS41" s="731"/>
      <c r="BT41" s="732"/>
      <c r="BU41" s="732"/>
      <c r="BV41" s="732"/>
      <c r="BW41" s="732"/>
      <c r="BX41" s="732"/>
      <c r="BY41" s="732"/>
      <c r="BZ41" s="732"/>
      <c r="CA41" s="732"/>
      <c r="CB41" s="732"/>
      <c r="CC41" s="732"/>
      <c r="CD41" s="732"/>
      <c r="CE41" s="732"/>
      <c r="CF41" s="732"/>
      <c r="CG41" s="733"/>
      <c r="CH41" s="734"/>
      <c r="CI41" s="735"/>
      <c r="CJ41" s="735"/>
      <c r="CK41" s="735"/>
      <c r="CL41" s="736"/>
      <c r="CM41" s="734"/>
      <c r="CN41" s="735"/>
      <c r="CO41" s="735"/>
      <c r="CP41" s="735"/>
      <c r="CQ41" s="736"/>
      <c r="CR41" s="734"/>
      <c r="CS41" s="735"/>
      <c r="CT41" s="735"/>
      <c r="CU41" s="735"/>
      <c r="CV41" s="736"/>
      <c r="CW41" s="734"/>
      <c r="CX41" s="735"/>
      <c r="CY41" s="735"/>
      <c r="CZ41" s="735"/>
      <c r="DA41" s="736"/>
      <c r="DB41" s="734"/>
      <c r="DC41" s="735"/>
      <c r="DD41" s="735"/>
      <c r="DE41" s="735"/>
      <c r="DF41" s="736"/>
      <c r="DG41" s="734"/>
      <c r="DH41" s="735"/>
      <c r="DI41" s="735"/>
      <c r="DJ41" s="735"/>
      <c r="DK41" s="736"/>
      <c r="DL41" s="734"/>
      <c r="DM41" s="735"/>
      <c r="DN41" s="735"/>
      <c r="DO41" s="735"/>
      <c r="DP41" s="736"/>
      <c r="DQ41" s="734"/>
      <c r="DR41" s="735"/>
      <c r="DS41" s="735"/>
      <c r="DT41" s="735"/>
      <c r="DU41" s="736"/>
      <c r="DV41" s="731"/>
      <c r="DW41" s="732"/>
      <c r="DX41" s="732"/>
      <c r="DY41" s="732"/>
      <c r="DZ41" s="737"/>
      <c r="EA41" s="35"/>
    </row>
    <row r="42" spans="1:131" ht="26.25" customHeight="1" x14ac:dyDescent="0.15">
      <c r="A42" s="39">
        <v>15</v>
      </c>
      <c r="B42" s="731"/>
      <c r="C42" s="732"/>
      <c r="D42" s="732"/>
      <c r="E42" s="732"/>
      <c r="F42" s="732"/>
      <c r="G42" s="732"/>
      <c r="H42" s="732"/>
      <c r="I42" s="732"/>
      <c r="J42" s="732"/>
      <c r="K42" s="732"/>
      <c r="L42" s="732"/>
      <c r="M42" s="732"/>
      <c r="N42" s="732"/>
      <c r="O42" s="732"/>
      <c r="P42" s="733"/>
      <c r="Q42" s="975"/>
      <c r="R42" s="976"/>
      <c r="S42" s="976"/>
      <c r="T42" s="976"/>
      <c r="U42" s="976"/>
      <c r="V42" s="976"/>
      <c r="W42" s="976"/>
      <c r="X42" s="976"/>
      <c r="Y42" s="976"/>
      <c r="Z42" s="976"/>
      <c r="AA42" s="976"/>
      <c r="AB42" s="976"/>
      <c r="AC42" s="976"/>
      <c r="AD42" s="976"/>
      <c r="AE42" s="980"/>
      <c r="AF42" s="998"/>
      <c r="AG42" s="735"/>
      <c r="AH42" s="735"/>
      <c r="AI42" s="735"/>
      <c r="AJ42" s="999"/>
      <c r="AK42" s="979"/>
      <c r="AL42" s="976"/>
      <c r="AM42" s="976"/>
      <c r="AN42" s="976"/>
      <c r="AO42" s="976"/>
      <c r="AP42" s="976"/>
      <c r="AQ42" s="976"/>
      <c r="AR42" s="976"/>
      <c r="AS42" s="976"/>
      <c r="AT42" s="976"/>
      <c r="AU42" s="976"/>
      <c r="AV42" s="976"/>
      <c r="AW42" s="976"/>
      <c r="AX42" s="976"/>
      <c r="AY42" s="976"/>
      <c r="AZ42" s="1005"/>
      <c r="BA42" s="1005"/>
      <c r="BB42" s="1005"/>
      <c r="BC42" s="1005"/>
      <c r="BD42" s="1005"/>
      <c r="BE42" s="977"/>
      <c r="BF42" s="977"/>
      <c r="BG42" s="977"/>
      <c r="BH42" s="977"/>
      <c r="BI42" s="978"/>
      <c r="BJ42" s="43"/>
      <c r="BK42" s="43"/>
      <c r="BL42" s="43"/>
      <c r="BM42" s="43"/>
      <c r="BN42" s="43"/>
      <c r="BO42" s="42"/>
      <c r="BP42" s="42"/>
      <c r="BQ42" s="39">
        <v>36</v>
      </c>
      <c r="BR42" s="59"/>
      <c r="BS42" s="731"/>
      <c r="BT42" s="732"/>
      <c r="BU42" s="732"/>
      <c r="BV42" s="732"/>
      <c r="BW42" s="732"/>
      <c r="BX42" s="732"/>
      <c r="BY42" s="732"/>
      <c r="BZ42" s="732"/>
      <c r="CA42" s="732"/>
      <c r="CB42" s="732"/>
      <c r="CC42" s="732"/>
      <c r="CD42" s="732"/>
      <c r="CE42" s="732"/>
      <c r="CF42" s="732"/>
      <c r="CG42" s="733"/>
      <c r="CH42" s="734"/>
      <c r="CI42" s="735"/>
      <c r="CJ42" s="735"/>
      <c r="CK42" s="735"/>
      <c r="CL42" s="736"/>
      <c r="CM42" s="734"/>
      <c r="CN42" s="735"/>
      <c r="CO42" s="735"/>
      <c r="CP42" s="735"/>
      <c r="CQ42" s="736"/>
      <c r="CR42" s="734"/>
      <c r="CS42" s="735"/>
      <c r="CT42" s="735"/>
      <c r="CU42" s="735"/>
      <c r="CV42" s="736"/>
      <c r="CW42" s="734"/>
      <c r="CX42" s="735"/>
      <c r="CY42" s="735"/>
      <c r="CZ42" s="735"/>
      <c r="DA42" s="736"/>
      <c r="DB42" s="734"/>
      <c r="DC42" s="735"/>
      <c r="DD42" s="735"/>
      <c r="DE42" s="735"/>
      <c r="DF42" s="736"/>
      <c r="DG42" s="734"/>
      <c r="DH42" s="735"/>
      <c r="DI42" s="735"/>
      <c r="DJ42" s="735"/>
      <c r="DK42" s="736"/>
      <c r="DL42" s="734"/>
      <c r="DM42" s="735"/>
      <c r="DN42" s="735"/>
      <c r="DO42" s="735"/>
      <c r="DP42" s="736"/>
      <c r="DQ42" s="734"/>
      <c r="DR42" s="735"/>
      <c r="DS42" s="735"/>
      <c r="DT42" s="735"/>
      <c r="DU42" s="736"/>
      <c r="DV42" s="731"/>
      <c r="DW42" s="732"/>
      <c r="DX42" s="732"/>
      <c r="DY42" s="732"/>
      <c r="DZ42" s="737"/>
      <c r="EA42" s="35"/>
    </row>
    <row r="43" spans="1:131" ht="26.25" customHeight="1" x14ac:dyDescent="0.15">
      <c r="A43" s="39">
        <v>16</v>
      </c>
      <c r="B43" s="731"/>
      <c r="C43" s="732"/>
      <c r="D43" s="732"/>
      <c r="E43" s="732"/>
      <c r="F43" s="732"/>
      <c r="G43" s="732"/>
      <c r="H43" s="732"/>
      <c r="I43" s="732"/>
      <c r="J43" s="732"/>
      <c r="K43" s="732"/>
      <c r="L43" s="732"/>
      <c r="M43" s="732"/>
      <c r="N43" s="732"/>
      <c r="O43" s="732"/>
      <c r="P43" s="733"/>
      <c r="Q43" s="975"/>
      <c r="R43" s="976"/>
      <c r="S43" s="976"/>
      <c r="T43" s="976"/>
      <c r="U43" s="976"/>
      <c r="V43" s="976"/>
      <c r="W43" s="976"/>
      <c r="X43" s="976"/>
      <c r="Y43" s="976"/>
      <c r="Z43" s="976"/>
      <c r="AA43" s="976"/>
      <c r="AB43" s="976"/>
      <c r="AC43" s="976"/>
      <c r="AD43" s="976"/>
      <c r="AE43" s="980"/>
      <c r="AF43" s="998"/>
      <c r="AG43" s="735"/>
      <c r="AH43" s="735"/>
      <c r="AI43" s="735"/>
      <c r="AJ43" s="999"/>
      <c r="AK43" s="979"/>
      <c r="AL43" s="976"/>
      <c r="AM43" s="976"/>
      <c r="AN43" s="976"/>
      <c r="AO43" s="976"/>
      <c r="AP43" s="976"/>
      <c r="AQ43" s="976"/>
      <c r="AR43" s="976"/>
      <c r="AS43" s="976"/>
      <c r="AT43" s="976"/>
      <c r="AU43" s="976"/>
      <c r="AV43" s="976"/>
      <c r="AW43" s="976"/>
      <c r="AX43" s="976"/>
      <c r="AY43" s="976"/>
      <c r="AZ43" s="1005"/>
      <c r="BA43" s="1005"/>
      <c r="BB43" s="1005"/>
      <c r="BC43" s="1005"/>
      <c r="BD43" s="1005"/>
      <c r="BE43" s="977"/>
      <c r="BF43" s="977"/>
      <c r="BG43" s="977"/>
      <c r="BH43" s="977"/>
      <c r="BI43" s="978"/>
      <c r="BJ43" s="43"/>
      <c r="BK43" s="43"/>
      <c r="BL43" s="43"/>
      <c r="BM43" s="43"/>
      <c r="BN43" s="43"/>
      <c r="BO43" s="42"/>
      <c r="BP43" s="42"/>
      <c r="BQ43" s="39">
        <v>37</v>
      </c>
      <c r="BR43" s="59"/>
      <c r="BS43" s="731"/>
      <c r="BT43" s="732"/>
      <c r="BU43" s="732"/>
      <c r="BV43" s="732"/>
      <c r="BW43" s="732"/>
      <c r="BX43" s="732"/>
      <c r="BY43" s="732"/>
      <c r="BZ43" s="732"/>
      <c r="CA43" s="732"/>
      <c r="CB43" s="732"/>
      <c r="CC43" s="732"/>
      <c r="CD43" s="732"/>
      <c r="CE43" s="732"/>
      <c r="CF43" s="732"/>
      <c r="CG43" s="733"/>
      <c r="CH43" s="734"/>
      <c r="CI43" s="735"/>
      <c r="CJ43" s="735"/>
      <c r="CK43" s="735"/>
      <c r="CL43" s="736"/>
      <c r="CM43" s="734"/>
      <c r="CN43" s="735"/>
      <c r="CO43" s="735"/>
      <c r="CP43" s="735"/>
      <c r="CQ43" s="736"/>
      <c r="CR43" s="734"/>
      <c r="CS43" s="735"/>
      <c r="CT43" s="735"/>
      <c r="CU43" s="735"/>
      <c r="CV43" s="736"/>
      <c r="CW43" s="734"/>
      <c r="CX43" s="735"/>
      <c r="CY43" s="735"/>
      <c r="CZ43" s="735"/>
      <c r="DA43" s="736"/>
      <c r="DB43" s="734"/>
      <c r="DC43" s="735"/>
      <c r="DD43" s="735"/>
      <c r="DE43" s="735"/>
      <c r="DF43" s="736"/>
      <c r="DG43" s="734"/>
      <c r="DH43" s="735"/>
      <c r="DI43" s="735"/>
      <c r="DJ43" s="735"/>
      <c r="DK43" s="736"/>
      <c r="DL43" s="734"/>
      <c r="DM43" s="735"/>
      <c r="DN43" s="735"/>
      <c r="DO43" s="735"/>
      <c r="DP43" s="736"/>
      <c r="DQ43" s="734"/>
      <c r="DR43" s="735"/>
      <c r="DS43" s="735"/>
      <c r="DT43" s="735"/>
      <c r="DU43" s="736"/>
      <c r="DV43" s="731"/>
      <c r="DW43" s="732"/>
      <c r="DX43" s="732"/>
      <c r="DY43" s="732"/>
      <c r="DZ43" s="737"/>
      <c r="EA43" s="35"/>
    </row>
    <row r="44" spans="1:131" ht="26.25" customHeight="1" x14ac:dyDescent="0.15">
      <c r="A44" s="39">
        <v>17</v>
      </c>
      <c r="B44" s="731"/>
      <c r="C44" s="732"/>
      <c r="D44" s="732"/>
      <c r="E44" s="732"/>
      <c r="F44" s="732"/>
      <c r="G44" s="732"/>
      <c r="H44" s="732"/>
      <c r="I44" s="732"/>
      <c r="J44" s="732"/>
      <c r="K44" s="732"/>
      <c r="L44" s="732"/>
      <c r="M44" s="732"/>
      <c r="N44" s="732"/>
      <c r="O44" s="732"/>
      <c r="P44" s="733"/>
      <c r="Q44" s="975"/>
      <c r="R44" s="976"/>
      <c r="S44" s="976"/>
      <c r="T44" s="976"/>
      <c r="U44" s="976"/>
      <c r="V44" s="976"/>
      <c r="W44" s="976"/>
      <c r="X44" s="976"/>
      <c r="Y44" s="976"/>
      <c r="Z44" s="976"/>
      <c r="AA44" s="976"/>
      <c r="AB44" s="976"/>
      <c r="AC44" s="976"/>
      <c r="AD44" s="976"/>
      <c r="AE44" s="980"/>
      <c r="AF44" s="998"/>
      <c r="AG44" s="735"/>
      <c r="AH44" s="735"/>
      <c r="AI44" s="735"/>
      <c r="AJ44" s="999"/>
      <c r="AK44" s="979"/>
      <c r="AL44" s="976"/>
      <c r="AM44" s="976"/>
      <c r="AN44" s="976"/>
      <c r="AO44" s="976"/>
      <c r="AP44" s="976"/>
      <c r="AQ44" s="976"/>
      <c r="AR44" s="976"/>
      <c r="AS44" s="976"/>
      <c r="AT44" s="976"/>
      <c r="AU44" s="976"/>
      <c r="AV44" s="976"/>
      <c r="AW44" s="976"/>
      <c r="AX44" s="976"/>
      <c r="AY44" s="976"/>
      <c r="AZ44" s="1005"/>
      <c r="BA44" s="1005"/>
      <c r="BB44" s="1005"/>
      <c r="BC44" s="1005"/>
      <c r="BD44" s="1005"/>
      <c r="BE44" s="977"/>
      <c r="BF44" s="977"/>
      <c r="BG44" s="977"/>
      <c r="BH44" s="977"/>
      <c r="BI44" s="978"/>
      <c r="BJ44" s="43"/>
      <c r="BK44" s="43"/>
      <c r="BL44" s="43"/>
      <c r="BM44" s="43"/>
      <c r="BN44" s="43"/>
      <c r="BO44" s="42"/>
      <c r="BP44" s="42"/>
      <c r="BQ44" s="39">
        <v>38</v>
      </c>
      <c r="BR44" s="59"/>
      <c r="BS44" s="731"/>
      <c r="BT44" s="732"/>
      <c r="BU44" s="732"/>
      <c r="BV44" s="732"/>
      <c r="BW44" s="732"/>
      <c r="BX44" s="732"/>
      <c r="BY44" s="732"/>
      <c r="BZ44" s="732"/>
      <c r="CA44" s="732"/>
      <c r="CB44" s="732"/>
      <c r="CC44" s="732"/>
      <c r="CD44" s="732"/>
      <c r="CE44" s="732"/>
      <c r="CF44" s="732"/>
      <c r="CG44" s="733"/>
      <c r="CH44" s="734"/>
      <c r="CI44" s="735"/>
      <c r="CJ44" s="735"/>
      <c r="CK44" s="735"/>
      <c r="CL44" s="736"/>
      <c r="CM44" s="734"/>
      <c r="CN44" s="735"/>
      <c r="CO44" s="735"/>
      <c r="CP44" s="735"/>
      <c r="CQ44" s="736"/>
      <c r="CR44" s="734"/>
      <c r="CS44" s="735"/>
      <c r="CT44" s="735"/>
      <c r="CU44" s="735"/>
      <c r="CV44" s="736"/>
      <c r="CW44" s="734"/>
      <c r="CX44" s="735"/>
      <c r="CY44" s="735"/>
      <c r="CZ44" s="735"/>
      <c r="DA44" s="736"/>
      <c r="DB44" s="734"/>
      <c r="DC44" s="735"/>
      <c r="DD44" s="735"/>
      <c r="DE44" s="735"/>
      <c r="DF44" s="736"/>
      <c r="DG44" s="734"/>
      <c r="DH44" s="735"/>
      <c r="DI44" s="735"/>
      <c r="DJ44" s="735"/>
      <c r="DK44" s="736"/>
      <c r="DL44" s="734"/>
      <c r="DM44" s="735"/>
      <c r="DN44" s="735"/>
      <c r="DO44" s="735"/>
      <c r="DP44" s="736"/>
      <c r="DQ44" s="734"/>
      <c r="DR44" s="735"/>
      <c r="DS44" s="735"/>
      <c r="DT44" s="735"/>
      <c r="DU44" s="736"/>
      <c r="DV44" s="731"/>
      <c r="DW44" s="732"/>
      <c r="DX44" s="732"/>
      <c r="DY44" s="732"/>
      <c r="DZ44" s="737"/>
      <c r="EA44" s="35"/>
    </row>
    <row r="45" spans="1:131" ht="26.25" customHeight="1" x14ac:dyDescent="0.15">
      <c r="A45" s="39">
        <v>18</v>
      </c>
      <c r="B45" s="731"/>
      <c r="C45" s="732"/>
      <c r="D45" s="732"/>
      <c r="E45" s="732"/>
      <c r="F45" s="732"/>
      <c r="G45" s="732"/>
      <c r="H45" s="732"/>
      <c r="I45" s="732"/>
      <c r="J45" s="732"/>
      <c r="K45" s="732"/>
      <c r="L45" s="732"/>
      <c r="M45" s="732"/>
      <c r="N45" s="732"/>
      <c r="O45" s="732"/>
      <c r="P45" s="733"/>
      <c r="Q45" s="975"/>
      <c r="R45" s="976"/>
      <c r="S45" s="976"/>
      <c r="T45" s="976"/>
      <c r="U45" s="976"/>
      <c r="V45" s="976"/>
      <c r="W45" s="976"/>
      <c r="X45" s="976"/>
      <c r="Y45" s="976"/>
      <c r="Z45" s="976"/>
      <c r="AA45" s="976"/>
      <c r="AB45" s="976"/>
      <c r="AC45" s="976"/>
      <c r="AD45" s="976"/>
      <c r="AE45" s="980"/>
      <c r="AF45" s="998"/>
      <c r="AG45" s="735"/>
      <c r="AH45" s="735"/>
      <c r="AI45" s="735"/>
      <c r="AJ45" s="999"/>
      <c r="AK45" s="979"/>
      <c r="AL45" s="976"/>
      <c r="AM45" s="976"/>
      <c r="AN45" s="976"/>
      <c r="AO45" s="976"/>
      <c r="AP45" s="976"/>
      <c r="AQ45" s="976"/>
      <c r="AR45" s="976"/>
      <c r="AS45" s="976"/>
      <c r="AT45" s="976"/>
      <c r="AU45" s="976"/>
      <c r="AV45" s="976"/>
      <c r="AW45" s="976"/>
      <c r="AX45" s="976"/>
      <c r="AY45" s="976"/>
      <c r="AZ45" s="1005"/>
      <c r="BA45" s="1005"/>
      <c r="BB45" s="1005"/>
      <c r="BC45" s="1005"/>
      <c r="BD45" s="1005"/>
      <c r="BE45" s="977"/>
      <c r="BF45" s="977"/>
      <c r="BG45" s="977"/>
      <c r="BH45" s="977"/>
      <c r="BI45" s="978"/>
      <c r="BJ45" s="43"/>
      <c r="BK45" s="43"/>
      <c r="BL45" s="43"/>
      <c r="BM45" s="43"/>
      <c r="BN45" s="43"/>
      <c r="BO45" s="42"/>
      <c r="BP45" s="42"/>
      <c r="BQ45" s="39">
        <v>39</v>
      </c>
      <c r="BR45" s="59"/>
      <c r="BS45" s="731"/>
      <c r="BT45" s="732"/>
      <c r="BU45" s="732"/>
      <c r="BV45" s="732"/>
      <c r="BW45" s="732"/>
      <c r="BX45" s="732"/>
      <c r="BY45" s="732"/>
      <c r="BZ45" s="732"/>
      <c r="CA45" s="732"/>
      <c r="CB45" s="732"/>
      <c r="CC45" s="732"/>
      <c r="CD45" s="732"/>
      <c r="CE45" s="732"/>
      <c r="CF45" s="732"/>
      <c r="CG45" s="733"/>
      <c r="CH45" s="734"/>
      <c r="CI45" s="735"/>
      <c r="CJ45" s="735"/>
      <c r="CK45" s="735"/>
      <c r="CL45" s="736"/>
      <c r="CM45" s="734"/>
      <c r="CN45" s="735"/>
      <c r="CO45" s="735"/>
      <c r="CP45" s="735"/>
      <c r="CQ45" s="736"/>
      <c r="CR45" s="734"/>
      <c r="CS45" s="735"/>
      <c r="CT45" s="735"/>
      <c r="CU45" s="735"/>
      <c r="CV45" s="736"/>
      <c r="CW45" s="734"/>
      <c r="CX45" s="735"/>
      <c r="CY45" s="735"/>
      <c r="CZ45" s="735"/>
      <c r="DA45" s="736"/>
      <c r="DB45" s="734"/>
      <c r="DC45" s="735"/>
      <c r="DD45" s="735"/>
      <c r="DE45" s="735"/>
      <c r="DF45" s="736"/>
      <c r="DG45" s="734"/>
      <c r="DH45" s="735"/>
      <c r="DI45" s="735"/>
      <c r="DJ45" s="735"/>
      <c r="DK45" s="736"/>
      <c r="DL45" s="734"/>
      <c r="DM45" s="735"/>
      <c r="DN45" s="735"/>
      <c r="DO45" s="735"/>
      <c r="DP45" s="736"/>
      <c r="DQ45" s="734"/>
      <c r="DR45" s="735"/>
      <c r="DS45" s="735"/>
      <c r="DT45" s="735"/>
      <c r="DU45" s="736"/>
      <c r="DV45" s="731"/>
      <c r="DW45" s="732"/>
      <c r="DX45" s="732"/>
      <c r="DY45" s="732"/>
      <c r="DZ45" s="737"/>
      <c r="EA45" s="35"/>
    </row>
    <row r="46" spans="1:131" ht="26.25" customHeight="1" x14ac:dyDescent="0.15">
      <c r="A46" s="39">
        <v>19</v>
      </c>
      <c r="B46" s="731"/>
      <c r="C46" s="732"/>
      <c r="D46" s="732"/>
      <c r="E46" s="732"/>
      <c r="F46" s="732"/>
      <c r="G46" s="732"/>
      <c r="H46" s="732"/>
      <c r="I46" s="732"/>
      <c r="J46" s="732"/>
      <c r="K46" s="732"/>
      <c r="L46" s="732"/>
      <c r="M46" s="732"/>
      <c r="N46" s="732"/>
      <c r="O46" s="732"/>
      <c r="P46" s="733"/>
      <c r="Q46" s="975"/>
      <c r="R46" s="976"/>
      <c r="S46" s="976"/>
      <c r="T46" s="976"/>
      <c r="U46" s="976"/>
      <c r="V46" s="976"/>
      <c r="W46" s="976"/>
      <c r="X46" s="976"/>
      <c r="Y46" s="976"/>
      <c r="Z46" s="976"/>
      <c r="AA46" s="976"/>
      <c r="AB46" s="976"/>
      <c r="AC46" s="976"/>
      <c r="AD46" s="976"/>
      <c r="AE46" s="980"/>
      <c r="AF46" s="998"/>
      <c r="AG46" s="735"/>
      <c r="AH46" s="735"/>
      <c r="AI46" s="735"/>
      <c r="AJ46" s="999"/>
      <c r="AK46" s="979"/>
      <c r="AL46" s="976"/>
      <c r="AM46" s="976"/>
      <c r="AN46" s="976"/>
      <c r="AO46" s="976"/>
      <c r="AP46" s="976"/>
      <c r="AQ46" s="976"/>
      <c r="AR46" s="976"/>
      <c r="AS46" s="976"/>
      <c r="AT46" s="976"/>
      <c r="AU46" s="976"/>
      <c r="AV46" s="976"/>
      <c r="AW46" s="976"/>
      <c r="AX46" s="976"/>
      <c r="AY46" s="976"/>
      <c r="AZ46" s="1005"/>
      <c r="BA46" s="1005"/>
      <c r="BB46" s="1005"/>
      <c r="BC46" s="1005"/>
      <c r="BD46" s="1005"/>
      <c r="BE46" s="977"/>
      <c r="BF46" s="977"/>
      <c r="BG46" s="977"/>
      <c r="BH46" s="977"/>
      <c r="BI46" s="978"/>
      <c r="BJ46" s="43"/>
      <c r="BK46" s="43"/>
      <c r="BL46" s="43"/>
      <c r="BM46" s="43"/>
      <c r="BN46" s="43"/>
      <c r="BO46" s="42"/>
      <c r="BP46" s="42"/>
      <c r="BQ46" s="39">
        <v>40</v>
      </c>
      <c r="BR46" s="59"/>
      <c r="BS46" s="731"/>
      <c r="BT46" s="732"/>
      <c r="BU46" s="732"/>
      <c r="BV46" s="732"/>
      <c r="BW46" s="732"/>
      <c r="BX46" s="732"/>
      <c r="BY46" s="732"/>
      <c r="BZ46" s="732"/>
      <c r="CA46" s="732"/>
      <c r="CB46" s="732"/>
      <c r="CC46" s="732"/>
      <c r="CD46" s="732"/>
      <c r="CE46" s="732"/>
      <c r="CF46" s="732"/>
      <c r="CG46" s="733"/>
      <c r="CH46" s="734"/>
      <c r="CI46" s="735"/>
      <c r="CJ46" s="735"/>
      <c r="CK46" s="735"/>
      <c r="CL46" s="736"/>
      <c r="CM46" s="734"/>
      <c r="CN46" s="735"/>
      <c r="CO46" s="735"/>
      <c r="CP46" s="735"/>
      <c r="CQ46" s="736"/>
      <c r="CR46" s="734"/>
      <c r="CS46" s="735"/>
      <c r="CT46" s="735"/>
      <c r="CU46" s="735"/>
      <c r="CV46" s="736"/>
      <c r="CW46" s="734"/>
      <c r="CX46" s="735"/>
      <c r="CY46" s="735"/>
      <c r="CZ46" s="735"/>
      <c r="DA46" s="736"/>
      <c r="DB46" s="734"/>
      <c r="DC46" s="735"/>
      <c r="DD46" s="735"/>
      <c r="DE46" s="735"/>
      <c r="DF46" s="736"/>
      <c r="DG46" s="734"/>
      <c r="DH46" s="735"/>
      <c r="DI46" s="735"/>
      <c r="DJ46" s="735"/>
      <c r="DK46" s="736"/>
      <c r="DL46" s="734"/>
      <c r="DM46" s="735"/>
      <c r="DN46" s="735"/>
      <c r="DO46" s="735"/>
      <c r="DP46" s="736"/>
      <c r="DQ46" s="734"/>
      <c r="DR46" s="735"/>
      <c r="DS46" s="735"/>
      <c r="DT46" s="735"/>
      <c r="DU46" s="736"/>
      <c r="DV46" s="731"/>
      <c r="DW46" s="732"/>
      <c r="DX46" s="732"/>
      <c r="DY46" s="732"/>
      <c r="DZ46" s="737"/>
      <c r="EA46" s="35"/>
    </row>
    <row r="47" spans="1:131" ht="26.25" customHeight="1" x14ac:dyDescent="0.15">
      <c r="A47" s="39">
        <v>20</v>
      </c>
      <c r="B47" s="731"/>
      <c r="C47" s="732"/>
      <c r="D47" s="732"/>
      <c r="E47" s="732"/>
      <c r="F47" s="732"/>
      <c r="G47" s="732"/>
      <c r="H47" s="732"/>
      <c r="I47" s="732"/>
      <c r="J47" s="732"/>
      <c r="K47" s="732"/>
      <c r="L47" s="732"/>
      <c r="M47" s="732"/>
      <c r="N47" s="732"/>
      <c r="O47" s="732"/>
      <c r="P47" s="733"/>
      <c r="Q47" s="975"/>
      <c r="R47" s="976"/>
      <c r="S47" s="976"/>
      <c r="T47" s="976"/>
      <c r="U47" s="976"/>
      <c r="V47" s="976"/>
      <c r="W47" s="976"/>
      <c r="X47" s="976"/>
      <c r="Y47" s="976"/>
      <c r="Z47" s="976"/>
      <c r="AA47" s="976"/>
      <c r="AB47" s="976"/>
      <c r="AC47" s="976"/>
      <c r="AD47" s="976"/>
      <c r="AE47" s="980"/>
      <c r="AF47" s="998"/>
      <c r="AG47" s="735"/>
      <c r="AH47" s="735"/>
      <c r="AI47" s="735"/>
      <c r="AJ47" s="999"/>
      <c r="AK47" s="979"/>
      <c r="AL47" s="976"/>
      <c r="AM47" s="976"/>
      <c r="AN47" s="976"/>
      <c r="AO47" s="976"/>
      <c r="AP47" s="976"/>
      <c r="AQ47" s="976"/>
      <c r="AR47" s="976"/>
      <c r="AS47" s="976"/>
      <c r="AT47" s="976"/>
      <c r="AU47" s="976"/>
      <c r="AV47" s="976"/>
      <c r="AW47" s="976"/>
      <c r="AX47" s="976"/>
      <c r="AY47" s="976"/>
      <c r="AZ47" s="1005"/>
      <c r="BA47" s="1005"/>
      <c r="BB47" s="1005"/>
      <c r="BC47" s="1005"/>
      <c r="BD47" s="1005"/>
      <c r="BE47" s="977"/>
      <c r="BF47" s="977"/>
      <c r="BG47" s="977"/>
      <c r="BH47" s="977"/>
      <c r="BI47" s="978"/>
      <c r="BJ47" s="43"/>
      <c r="BK47" s="43"/>
      <c r="BL47" s="43"/>
      <c r="BM47" s="43"/>
      <c r="BN47" s="43"/>
      <c r="BO47" s="42"/>
      <c r="BP47" s="42"/>
      <c r="BQ47" s="39">
        <v>41</v>
      </c>
      <c r="BR47" s="59"/>
      <c r="BS47" s="731"/>
      <c r="BT47" s="732"/>
      <c r="BU47" s="732"/>
      <c r="BV47" s="732"/>
      <c r="BW47" s="732"/>
      <c r="BX47" s="732"/>
      <c r="BY47" s="732"/>
      <c r="BZ47" s="732"/>
      <c r="CA47" s="732"/>
      <c r="CB47" s="732"/>
      <c r="CC47" s="732"/>
      <c r="CD47" s="732"/>
      <c r="CE47" s="732"/>
      <c r="CF47" s="732"/>
      <c r="CG47" s="733"/>
      <c r="CH47" s="734"/>
      <c r="CI47" s="735"/>
      <c r="CJ47" s="735"/>
      <c r="CK47" s="735"/>
      <c r="CL47" s="736"/>
      <c r="CM47" s="734"/>
      <c r="CN47" s="735"/>
      <c r="CO47" s="735"/>
      <c r="CP47" s="735"/>
      <c r="CQ47" s="736"/>
      <c r="CR47" s="734"/>
      <c r="CS47" s="735"/>
      <c r="CT47" s="735"/>
      <c r="CU47" s="735"/>
      <c r="CV47" s="736"/>
      <c r="CW47" s="734"/>
      <c r="CX47" s="735"/>
      <c r="CY47" s="735"/>
      <c r="CZ47" s="735"/>
      <c r="DA47" s="736"/>
      <c r="DB47" s="734"/>
      <c r="DC47" s="735"/>
      <c r="DD47" s="735"/>
      <c r="DE47" s="735"/>
      <c r="DF47" s="736"/>
      <c r="DG47" s="734"/>
      <c r="DH47" s="735"/>
      <c r="DI47" s="735"/>
      <c r="DJ47" s="735"/>
      <c r="DK47" s="736"/>
      <c r="DL47" s="734"/>
      <c r="DM47" s="735"/>
      <c r="DN47" s="735"/>
      <c r="DO47" s="735"/>
      <c r="DP47" s="736"/>
      <c r="DQ47" s="734"/>
      <c r="DR47" s="735"/>
      <c r="DS47" s="735"/>
      <c r="DT47" s="735"/>
      <c r="DU47" s="736"/>
      <c r="DV47" s="731"/>
      <c r="DW47" s="732"/>
      <c r="DX47" s="732"/>
      <c r="DY47" s="732"/>
      <c r="DZ47" s="737"/>
      <c r="EA47" s="35"/>
    </row>
    <row r="48" spans="1:131" ht="26.25" customHeight="1" x14ac:dyDescent="0.15">
      <c r="A48" s="39">
        <v>21</v>
      </c>
      <c r="B48" s="731"/>
      <c r="C48" s="732"/>
      <c r="D48" s="732"/>
      <c r="E48" s="732"/>
      <c r="F48" s="732"/>
      <c r="G48" s="732"/>
      <c r="H48" s="732"/>
      <c r="I48" s="732"/>
      <c r="J48" s="732"/>
      <c r="K48" s="732"/>
      <c r="L48" s="732"/>
      <c r="M48" s="732"/>
      <c r="N48" s="732"/>
      <c r="O48" s="732"/>
      <c r="P48" s="733"/>
      <c r="Q48" s="975"/>
      <c r="R48" s="976"/>
      <c r="S48" s="976"/>
      <c r="T48" s="976"/>
      <c r="U48" s="976"/>
      <c r="V48" s="976"/>
      <c r="W48" s="976"/>
      <c r="X48" s="976"/>
      <c r="Y48" s="976"/>
      <c r="Z48" s="976"/>
      <c r="AA48" s="976"/>
      <c r="AB48" s="976"/>
      <c r="AC48" s="976"/>
      <c r="AD48" s="976"/>
      <c r="AE48" s="980"/>
      <c r="AF48" s="998"/>
      <c r="AG48" s="735"/>
      <c r="AH48" s="735"/>
      <c r="AI48" s="735"/>
      <c r="AJ48" s="999"/>
      <c r="AK48" s="979"/>
      <c r="AL48" s="976"/>
      <c r="AM48" s="976"/>
      <c r="AN48" s="976"/>
      <c r="AO48" s="976"/>
      <c r="AP48" s="976"/>
      <c r="AQ48" s="976"/>
      <c r="AR48" s="976"/>
      <c r="AS48" s="976"/>
      <c r="AT48" s="976"/>
      <c r="AU48" s="976"/>
      <c r="AV48" s="976"/>
      <c r="AW48" s="976"/>
      <c r="AX48" s="976"/>
      <c r="AY48" s="976"/>
      <c r="AZ48" s="1005"/>
      <c r="BA48" s="1005"/>
      <c r="BB48" s="1005"/>
      <c r="BC48" s="1005"/>
      <c r="BD48" s="1005"/>
      <c r="BE48" s="977"/>
      <c r="BF48" s="977"/>
      <c r="BG48" s="977"/>
      <c r="BH48" s="977"/>
      <c r="BI48" s="978"/>
      <c r="BJ48" s="43"/>
      <c r="BK48" s="43"/>
      <c r="BL48" s="43"/>
      <c r="BM48" s="43"/>
      <c r="BN48" s="43"/>
      <c r="BO48" s="42"/>
      <c r="BP48" s="42"/>
      <c r="BQ48" s="39">
        <v>42</v>
      </c>
      <c r="BR48" s="59"/>
      <c r="BS48" s="731"/>
      <c r="BT48" s="732"/>
      <c r="BU48" s="732"/>
      <c r="BV48" s="732"/>
      <c r="BW48" s="732"/>
      <c r="BX48" s="732"/>
      <c r="BY48" s="732"/>
      <c r="BZ48" s="732"/>
      <c r="CA48" s="732"/>
      <c r="CB48" s="732"/>
      <c r="CC48" s="732"/>
      <c r="CD48" s="732"/>
      <c r="CE48" s="732"/>
      <c r="CF48" s="732"/>
      <c r="CG48" s="733"/>
      <c r="CH48" s="734"/>
      <c r="CI48" s="735"/>
      <c r="CJ48" s="735"/>
      <c r="CK48" s="735"/>
      <c r="CL48" s="736"/>
      <c r="CM48" s="734"/>
      <c r="CN48" s="735"/>
      <c r="CO48" s="735"/>
      <c r="CP48" s="735"/>
      <c r="CQ48" s="736"/>
      <c r="CR48" s="734"/>
      <c r="CS48" s="735"/>
      <c r="CT48" s="735"/>
      <c r="CU48" s="735"/>
      <c r="CV48" s="736"/>
      <c r="CW48" s="734"/>
      <c r="CX48" s="735"/>
      <c r="CY48" s="735"/>
      <c r="CZ48" s="735"/>
      <c r="DA48" s="736"/>
      <c r="DB48" s="734"/>
      <c r="DC48" s="735"/>
      <c r="DD48" s="735"/>
      <c r="DE48" s="735"/>
      <c r="DF48" s="736"/>
      <c r="DG48" s="734"/>
      <c r="DH48" s="735"/>
      <c r="DI48" s="735"/>
      <c r="DJ48" s="735"/>
      <c r="DK48" s="736"/>
      <c r="DL48" s="734"/>
      <c r="DM48" s="735"/>
      <c r="DN48" s="735"/>
      <c r="DO48" s="735"/>
      <c r="DP48" s="736"/>
      <c r="DQ48" s="734"/>
      <c r="DR48" s="735"/>
      <c r="DS48" s="735"/>
      <c r="DT48" s="735"/>
      <c r="DU48" s="736"/>
      <c r="DV48" s="731"/>
      <c r="DW48" s="732"/>
      <c r="DX48" s="732"/>
      <c r="DY48" s="732"/>
      <c r="DZ48" s="737"/>
      <c r="EA48" s="35"/>
    </row>
    <row r="49" spans="1:131" ht="26.25" customHeight="1" x14ac:dyDescent="0.15">
      <c r="A49" s="39">
        <v>22</v>
      </c>
      <c r="B49" s="731"/>
      <c r="C49" s="732"/>
      <c r="D49" s="732"/>
      <c r="E49" s="732"/>
      <c r="F49" s="732"/>
      <c r="G49" s="732"/>
      <c r="H49" s="732"/>
      <c r="I49" s="732"/>
      <c r="J49" s="732"/>
      <c r="K49" s="732"/>
      <c r="L49" s="732"/>
      <c r="M49" s="732"/>
      <c r="N49" s="732"/>
      <c r="O49" s="732"/>
      <c r="P49" s="733"/>
      <c r="Q49" s="975"/>
      <c r="R49" s="976"/>
      <c r="S49" s="976"/>
      <c r="T49" s="976"/>
      <c r="U49" s="976"/>
      <c r="V49" s="976"/>
      <c r="W49" s="976"/>
      <c r="X49" s="976"/>
      <c r="Y49" s="976"/>
      <c r="Z49" s="976"/>
      <c r="AA49" s="976"/>
      <c r="AB49" s="976"/>
      <c r="AC49" s="976"/>
      <c r="AD49" s="976"/>
      <c r="AE49" s="980"/>
      <c r="AF49" s="998"/>
      <c r="AG49" s="735"/>
      <c r="AH49" s="735"/>
      <c r="AI49" s="735"/>
      <c r="AJ49" s="999"/>
      <c r="AK49" s="979"/>
      <c r="AL49" s="976"/>
      <c r="AM49" s="976"/>
      <c r="AN49" s="976"/>
      <c r="AO49" s="976"/>
      <c r="AP49" s="976"/>
      <c r="AQ49" s="976"/>
      <c r="AR49" s="976"/>
      <c r="AS49" s="976"/>
      <c r="AT49" s="976"/>
      <c r="AU49" s="976"/>
      <c r="AV49" s="976"/>
      <c r="AW49" s="976"/>
      <c r="AX49" s="976"/>
      <c r="AY49" s="976"/>
      <c r="AZ49" s="1005"/>
      <c r="BA49" s="1005"/>
      <c r="BB49" s="1005"/>
      <c r="BC49" s="1005"/>
      <c r="BD49" s="1005"/>
      <c r="BE49" s="977"/>
      <c r="BF49" s="977"/>
      <c r="BG49" s="977"/>
      <c r="BH49" s="977"/>
      <c r="BI49" s="978"/>
      <c r="BJ49" s="43"/>
      <c r="BK49" s="43"/>
      <c r="BL49" s="43"/>
      <c r="BM49" s="43"/>
      <c r="BN49" s="43"/>
      <c r="BO49" s="42"/>
      <c r="BP49" s="42"/>
      <c r="BQ49" s="39">
        <v>43</v>
      </c>
      <c r="BR49" s="59"/>
      <c r="BS49" s="731"/>
      <c r="BT49" s="732"/>
      <c r="BU49" s="732"/>
      <c r="BV49" s="732"/>
      <c r="BW49" s="732"/>
      <c r="BX49" s="732"/>
      <c r="BY49" s="732"/>
      <c r="BZ49" s="732"/>
      <c r="CA49" s="732"/>
      <c r="CB49" s="732"/>
      <c r="CC49" s="732"/>
      <c r="CD49" s="732"/>
      <c r="CE49" s="732"/>
      <c r="CF49" s="732"/>
      <c r="CG49" s="733"/>
      <c r="CH49" s="734"/>
      <c r="CI49" s="735"/>
      <c r="CJ49" s="735"/>
      <c r="CK49" s="735"/>
      <c r="CL49" s="736"/>
      <c r="CM49" s="734"/>
      <c r="CN49" s="735"/>
      <c r="CO49" s="735"/>
      <c r="CP49" s="735"/>
      <c r="CQ49" s="736"/>
      <c r="CR49" s="734"/>
      <c r="CS49" s="735"/>
      <c r="CT49" s="735"/>
      <c r="CU49" s="735"/>
      <c r="CV49" s="736"/>
      <c r="CW49" s="734"/>
      <c r="CX49" s="735"/>
      <c r="CY49" s="735"/>
      <c r="CZ49" s="735"/>
      <c r="DA49" s="736"/>
      <c r="DB49" s="734"/>
      <c r="DC49" s="735"/>
      <c r="DD49" s="735"/>
      <c r="DE49" s="735"/>
      <c r="DF49" s="736"/>
      <c r="DG49" s="734"/>
      <c r="DH49" s="735"/>
      <c r="DI49" s="735"/>
      <c r="DJ49" s="735"/>
      <c r="DK49" s="736"/>
      <c r="DL49" s="734"/>
      <c r="DM49" s="735"/>
      <c r="DN49" s="735"/>
      <c r="DO49" s="735"/>
      <c r="DP49" s="736"/>
      <c r="DQ49" s="734"/>
      <c r="DR49" s="735"/>
      <c r="DS49" s="735"/>
      <c r="DT49" s="735"/>
      <c r="DU49" s="736"/>
      <c r="DV49" s="731"/>
      <c r="DW49" s="732"/>
      <c r="DX49" s="732"/>
      <c r="DY49" s="732"/>
      <c r="DZ49" s="737"/>
      <c r="EA49" s="35"/>
    </row>
    <row r="50" spans="1:131" ht="26.25" customHeight="1" x14ac:dyDescent="0.15">
      <c r="A50" s="39">
        <v>23</v>
      </c>
      <c r="B50" s="731"/>
      <c r="C50" s="732"/>
      <c r="D50" s="732"/>
      <c r="E50" s="732"/>
      <c r="F50" s="732"/>
      <c r="G50" s="732"/>
      <c r="H50" s="732"/>
      <c r="I50" s="732"/>
      <c r="J50" s="732"/>
      <c r="K50" s="732"/>
      <c r="L50" s="732"/>
      <c r="M50" s="732"/>
      <c r="N50" s="732"/>
      <c r="O50" s="732"/>
      <c r="P50" s="733"/>
      <c r="Q50" s="995"/>
      <c r="R50" s="996"/>
      <c r="S50" s="996"/>
      <c r="T50" s="996"/>
      <c r="U50" s="996"/>
      <c r="V50" s="996"/>
      <c r="W50" s="996"/>
      <c r="X50" s="996"/>
      <c r="Y50" s="996"/>
      <c r="Z50" s="996"/>
      <c r="AA50" s="996"/>
      <c r="AB50" s="996"/>
      <c r="AC50" s="996"/>
      <c r="AD50" s="996"/>
      <c r="AE50" s="997"/>
      <c r="AF50" s="998"/>
      <c r="AG50" s="735"/>
      <c r="AH50" s="735"/>
      <c r="AI50" s="735"/>
      <c r="AJ50" s="999"/>
      <c r="AK50" s="1000"/>
      <c r="AL50" s="996"/>
      <c r="AM50" s="996"/>
      <c r="AN50" s="996"/>
      <c r="AO50" s="996"/>
      <c r="AP50" s="996"/>
      <c r="AQ50" s="996"/>
      <c r="AR50" s="996"/>
      <c r="AS50" s="996"/>
      <c r="AT50" s="996"/>
      <c r="AU50" s="996"/>
      <c r="AV50" s="996"/>
      <c r="AW50" s="996"/>
      <c r="AX50" s="996"/>
      <c r="AY50" s="996"/>
      <c r="AZ50" s="1001"/>
      <c r="BA50" s="1001"/>
      <c r="BB50" s="1001"/>
      <c r="BC50" s="1001"/>
      <c r="BD50" s="1001"/>
      <c r="BE50" s="977"/>
      <c r="BF50" s="977"/>
      <c r="BG50" s="977"/>
      <c r="BH50" s="977"/>
      <c r="BI50" s="978"/>
      <c r="BJ50" s="43"/>
      <c r="BK50" s="43"/>
      <c r="BL50" s="43"/>
      <c r="BM50" s="43"/>
      <c r="BN50" s="43"/>
      <c r="BO50" s="42"/>
      <c r="BP50" s="42"/>
      <c r="BQ50" s="39">
        <v>44</v>
      </c>
      <c r="BR50" s="59"/>
      <c r="BS50" s="731"/>
      <c r="BT50" s="732"/>
      <c r="BU50" s="732"/>
      <c r="BV50" s="732"/>
      <c r="BW50" s="732"/>
      <c r="BX50" s="732"/>
      <c r="BY50" s="732"/>
      <c r="BZ50" s="732"/>
      <c r="CA50" s="732"/>
      <c r="CB50" s="732"/>
      <c r="CC50" s="732"/>
      <c r="CD50" s="732"/>
      <c r="CE50" s="732"/>
      <c r="CF50" s="732"/>
      <c r="CG50" s="733"/>
      <c r="CH50" s="734"/>
      <c r="CI50" s="735"/>
      <c r="CJ50" s="735"/>
      <c r="CK50" s="735"/>
      <c r="CL50" s="736"/>
      <c r="CM50" s="734"/>
      <c r="CN50" s="735"/>
      <c r="CO50" s="735"/>
      <c r="CP50" s="735"/>
      <c r="CQ50" s="736"/>
      <c r="CR50" s="734"/>
      <c r="CS50" s="735"/>
      <c r="CT50" s="735"/>
      <c r="CU50" s="735"/>
      <c r="CV50" s="736"/>
      <c r="CW50" s="734"/>
      <c r="CX50" s="735"/>
      <c r="CY50" s="735"/>
      <c r="CZ50" s="735"/>
      <c r="DA50" s="736"/>
      <c r="DB50" s="734"/>
      <c r="DC50" s="735"/>
      <c r="DD50" s="735"/>
      <c r="DE50" s="735"/>
      <c r="DF50" s="736"/>
      <c r="DG50" s="734"/>
      <c r="DH50" s="735"/>
      <c r="DI50" s="735"/>
      <c r="DJ50" s="735"/>
      <c r="DK50" s="736"/>
      <c r="DL50" s="734"/>
      <c r="DM50" s="735"/>
      <c r="DN50" s="735"/>
      <c r="DO50" s="735"/>
      <c r="DP50" s="736"/>
      <c r="DQ50" s="734"/>
      <c r="DR50" s="735"/>
      <c r="DS50" s="735"/>
      <c r="DT50" s="735"/>
      <c r="DU50" s="736"/>
      <c r="DV50" s="731"/>
      <c r="DW50" s="732"/>
      <c r="DX50" s="732"/>
      <c r="DY50" s="732"/>
      <c r="DZ50" s="737"/>
      <c r="EA50" s="35"/>
    </row>
    <row r="51" spans="1:131" ht="26.25" customHeight="1" x14ac:dyDescent="0.15">
      <c r="A51" s="39">
        <v>24</v>
      </c>
      <c r="B51" s="731"/>
      <c r="C51" s="732"/>
      <c r="D51" s="732"/>
      <c r="E51" s="732"/>
      <c r="F51" s="732"/>
      <c r="G51" s="732"/>
      <c r="H51" s="732"/>
      <c r="I51" s="732"/>
      <c r="J51" s="732"/>
      <c r="K51" s="732"/>
      <c r="L51" s="732"/>
      <c r="M51" s="732"/>
      <c r="N51" s="732"/>
      <c r="O51" s="732"/>
      <c r="P51" s="733"/>
      <c r="Q51" s="995"/>
      <c r="R51" s="996"/>
      <c r="S51" s="996"/>
      <c r="T51" s="996"/>
      <c r="U51" s="996"/>
      <c r="V51" s="996"/>
      <c r="W51" s="996"/>
      <c r="X51" s="996"/>
      <c r="Y51" s="996"/>
      <c r="Z51" s="996"/>
      <c r="AA51" s="996"/>
      <c r="AB51" s="996"/>
      <c r="AC51" s="996"/>
      <c r="AD51" s="996"/>
      <c r="AE51" s="997"/>
      <c r="AF51" s="998"/>
      <c r="AG51" s="735"/>
      <c r="AH51" s="735"/>
      <c r="AI51" s="735"/>
      <c r="AJ51" s="999"/>
      <c r="AK51" s="1000"/>
      <c r="AL51" s="996"/>
      <c r="AM51" s="996"/>
      <c r="AN51" s="996"/>
      <c r="AO51" s="996"/>
      <c r="AP51" s="996"/>
      <c r="AQ51" s="996"/>
      <c r="AR51" s="996"/>
      <c r="AS51" s="996"/>
      <c r="AT51" s="996"/>
      <c r="AU51" s="996"/>
      <c r="AV51" s="996"/>
      <c r="AW51" s="996"/>
      <c r="AX51" s="996"/>
      <c r="AY51" s="996"/>
      <c r="AZ51" s="1001"/>
      <c r="BA51" s="1001"/>
      <c r="BB51" s="1001"/>
      <c r="BC51" s="1001"/>
      <c r="BD51" s="1001"/>
      <c r="BE51" s="977"/>
      <c r="BF51" s="977"/>
      <c r="BG51" s="977"/>
      <c r="BH51" s="977"/>
      <c r="BI51" s="978"/>
      <c r="BJ51" s="43"/>
      <c r="BK51" s="43"/>
      <c r="BL51" s="43"/>
      <c r="BM51" s="43"/>
      <c r="BN51" s="43"/>
      <c r="BO51" s="42"/>
      <c r="BP51" s="42"/>
      <c r="BQ51" s="39">
        <v>45</v>
      </c>
      <c r="BR51" s="59"/>
      <c r="BS51" s="731"/>
      <c r="BT51" s="732"/>
      <c r="BU51" s="732"/>
      <c r="BV51" s="732"/>
      <c r="BW51" s="732"/>
      <c r="BX51" s="732"/>
      <c r="BY51" s="732"/>
      <c r="BZ51" s="732"/>
      <c r="CA51" s="732"/>
      <c r="CB51" s="732"/>
      <c r="CC51" s="732"/>
      <c r="CD51" s="732"/>
      <c r="CE51" s="732"/>
      <c r="CF51" s="732"/>
      <c r="CG51" s="733"/>
      <c r="CH51" s="734"/>
      <c r="CI51" s="735"/>
      <c r="CJ51" s="735"/>
      <c r="CK51" s="735"/>
      <c r="CL51" s="736"/>
      <c r="CM51" s="734"/>
      <c r="CN51" s="735"/>
      <c r="CO51" s="735"/>
      <c r="CP51" s="735"/>
      <c r="CQ51" s="736"/>
      <c r="CR51" s="734"/>
      <c r="CS51" s="735"/>
      <c r="CT51" s="735"/>
      <c r="CU51" s="735"/>
      <c r="CV51" s="736"/>
      <c r="CW51" s="734"/>
      <c r="CX51" s="735"/>
      <c r="CY51" s="735"/>
      <c r="CZ51" s="735"/>
      <c r="DA51" s="736"/>
      <c r="DB51" s="734"/>
      <c r="DC51" s="735"/>
      <c r="DD51" s="735"/>
      <c r="DE51" s="735"/>
      <c r="DF51" s="736"/>
      <c r="DG51" s="734"/>
      <c r="DH51" s="735"/>
      <c r="DI51" s="735"/>
      <c r="DJ51" s="735"/>
      <c r="DK51" s="736"/>
      <c r="DL51" s="734"/>
      <c r="DM51" s="735"/>
      <c r="DN51" s="735"/>
      <c r="DO51" s="735"/>
      <c r="DP51" s="736"/>
      <c r="DQ51" s="734"/>
      <c r="DR51" s="735"/>
      <c r="DS51" s="735"/>
      <c r="DT51" s="735"/>
      <c r="DU51" s="736"/>
      <c r="DV51" s="731"/>
      <c r="DW51" s="732"/>
      <c r="DX51" s="732"/>
      <c r="DY51" s="732"/>
      <c r="DZ51" s="737"/>
      <c r="EA51" s="35"/>
    </row>
    <row r="52" spans="1:131" ht="26.25" customHeight="1" x14ac:dyDescent="0.15">
      <c r="A52" s="39">
        <v>25</v>
      </c>
      <c r="B52" s="731"/>
      <c r="C52" s="732"/>
      <c r="D52" s="732"/>
      <c r="E52" s="732"/>
      <c r="F52" s="732"/>
      <c r="G52" s="732"/>
      <c r="H52" s="732"/>
      <c r="I52" s="732"/>
      <c r="J52" s="732"/>
      <c r="K52" s="732"/>
      <c r="L52" s="732"/>
      <c r="M52" s="732"/>
      <c r="N52" s="732"/>
      <c r="O52" s="732"/>
      <c r="P52" s="733"/>
      <c r="Q52" s="995"/>
      <c r="R52" s="996"/>
      <c r="S52" s="996"/>
      <c r="T52" s="996"/>
      <c r="U52" s="996"/>
      <c r="V52" s="996"/>
      <c r="W52" s="996"/>
      <c r="X52" s="996"/>
      <c r="Y52" s="996"/>
      <c r="Z52" s="996"/>
      <c r="AA52" s="996"/>
      <c r="AB52" s="996"/>
      <c r="AC52" s="996"/>
      <c r="AD52" s="996"/>
      <c r="AE52" s="997"/>
      <c r="AF52" s="998"/>
      <c r="AG52" s="735"/>
      <c r="AH52" s="735"/>
      <c r="AI52" s="735"/>
      <c r="AJ52" s="999"/>
      <c r="AK52" s="1000"/>
      <c r="AL52" s="996"/>
      <c r="AM52" s="996"/>
      <c r="AN52" s="996"/>
      <c r="AO52" s="996"/>
      <c r="AP52" s="996"/>
      <c r="AQ52" s="996"/>
      <c r="AR52" s="996"/>
      <c r="AS52" s="996"/>
      <c r="AT52" s="996"/>
      <c r="AU52" s="996"/>
      <c r="AV52" s="996"/>
      <c r="AW52" s="996"/>
      <c r="AX52" s="996"/>
      <c r="AY52" s="996"/>
      <c r="AZ52" s="1001"/>
      <c r="BA52" s="1001"/>
      <c r="BB52" s="1001"/>
      <c r="BC52" s="1001"/>
      <c r="BD52" s="1001"/>
      <c r="BE52" s="977"/>
      <c r="BF52" s="977"/>
      <c r="BG52" s="977"/>
      <c r="BH52" s="977"/>
      <c r="BI52" s="978"/>
      <c r="BJ52" s="43"/>
      <c r="BK52" s="43"/>
      <c r="BL52" s="43"/>
      <c r="BM52" s="43"/>
      <c r="BN52" s="43"/>
      <c r="BO52" s="42"/>
      <c r="BP52" s="42"/>
      <c r="BQ52" s="39">
        <v>46</v>
      </c>
      <c r="BR52" s="59"/>
      <c r="BS52" s="731"/>
      <c r="BT52" s="732"/>
      <c r="BU52" s="732"/>
      <c r="BV52" s="732"/>
      <c r="BW52" s="732"/>
      <c r="BX52" s="732"/>
      <c r="BY52" s="732"/>
      <c r="BZ52" s="732"/>
      <c r="CA52" s="732"/>
      <c r="CB52" s="732"/>
      <c r="CC52" s="732"/>
      <c r="CD52" s="732"/>
      <c r="CE52" s="732"/>
      <c r="CF52" s="732"/>
      <c r="CG52" s="733"/>
      <c r="CH52" s="734"/>
      <c r="CI52" s="735"/>
      <c r="CJ52" s="735"/>
      <c r="CK52" s="735"/>
      <c r="CL52" s="736"/>
      <c r="CM52" s="734"/>
      <c r="CN52" s="735"/>
      <c r="CO52" s="735"/>
      <c r="CP52" s="735"/>
      <c r="CQ52" s="736"/>
      <c r="CR52" s="734"/>
      <c r="CS52" s="735"/>
      <c r="CT52" s="735"/>
      <c r="CU52" s="735"/>
      <c r="CV52" s="736"/>
      <c r="CW52" s="734"/>
      <c r="CX52" s="735"/>
      <c r="CY52" s="735"/>
      <c r="CZ52" s="735"/>
      <c r="DA52" s="736"/>
      <c r="DB52" s="734"/>
      <c r="DC52" s="735"/>
      <c r="DD52" s="735"/>
      <c r="DE52" s="735"/>
      <c r="DF52" s="736"/>
      <c r="DG52" s="734"/>
      <c r="DH52" s="735"/>
      <c r="DI52" s="735"/>
      <c r="DJ52" s="735"/>
      <c r="DK52" s="736"/>
      <c r="DL52" s="734"/>
      <c r="DM52" s="735"/>
      <c r="DN52" s="735"/>
      <c r="DO52" s="735"/>
      <c r="DP52" s="736"/>
      <c r="DQ52" s="734"/>
      <c r="DR52" s="735"/>
      <c r="DS52" s="735"/>
      <c r="DT52" s="735"/>
      <c r="DU52" s="736"/>
      <c r="DV52" s="731"/>
      <c r="DW52" s="732"/>
      <c r="DX52" s="732"/>
      <c r="DY52" s="732"/>
      <c r="DZ52" s="737"/>
      <c r="EA52" s="35"/>
    </row>
    <row r="53" spans="1:131" ht="26.25" customHeight="1" x14ac:dyDescent="0.15">
      <c r="A53" s="39">
        <v>26</v>
      </c>
      <c r="B53" s="731"/>
      <c r="C53" s="732"/>
      <c r="D53" s="732"/>
      <c r="E53" s="732"/>
      <c r="F53" s="732"/>
      <c r="G53" s="732"/>
      <c r="H53" s="732"/>
      <c r="I53" s="732"/>
      <c r="J53" s="732"/>
      <c r="K53" s="732"/>
      <c r="L53" s="732"/>
      <c r="M53" s="732"/>
      <c r="N53" s="732"/>
      <c r="O53" s="732"/>
      <c r="P53" s="733"/>
      <c r="Q53" s="995"/>
      <c r="R53" s="996"/>
      <c r="S53" s="996"/>
      <c r="T53" s="996"/>
      <c r="U53" s="996"/>
      <c r="V53" s="996"/>
      <c r="W53" s="996"/>
      <c r="X53" s="996"/>
      <c r="Y53" s="996"/>
      <c r="Z53" s="996"/>
      <c r="AA53" s="996"/>
      <c r="AB53" s="996"/>
      <c r="AC53" s="996"/>
      <c r="AD53" s="996"/>
      <c r="AE53" s="997"/>
      <c r="AF53" s="998"/>
      <c r="AG53" s="735"/>
      <c r="AH53" s="735"/>
      <c r="AI53" s="735"/>
      <c r="AJ53" s="999"/>
      <c r="AK53" s="1000"/>
      <c r="AL53" s="996"/>
      <c r="AM53" s="996"/>
      <c r="AN53" s="996"/>
      <c r="AO53" s="996"/>
      <c r="AP53" s="996"/>
      <c r="AQ53" s="996"/>
      <c r="AR53" s="996"/>
      <c r="AS53" s="996"/>
      <c r="AT53" s="996"/>
      <c r="AU53" s="996"/>
      <c r="AV53" s="996"/>
      <c r="AW53" s="996"/>
      <c r="AX53" s="996"/>
      <c r="AY53" s="996"/>
      <c r="AZ53" s="1001"/>
      <c r="BA53" s="1001"/>
      <c r="BB53" s="1001"/>
      <c r="BC53" s="1001"/>
      <c r="BD53" s="1001"/>
      <c r="BE53" s="977"/>
      <c r="BF53" s="977"/>
      <c r="BG53" s="977"/>
      <c r="BH53" s="977"/>
      <c r="BI53" s="978"/>
      <c r="BJ53" s="43"/>
      <c r="BK53" s="43"/>
      <c r="BL53" s="43"/>
      <c r="BM53" s="43"/>
      <c r="BN53" s="43"/>
      <c r="BO53" s="42"/>
      <c r="BP53" s="42"/>
      <c r="BQ53" s="39">
        <v>47</v>
      </c>
      <c r="BR53" s="59"/>
      <c r="BS53" s="731"/>
      <c r="BT53" s="732"/>
      <c r="BU53" s="732"/>
      <c r="BV53" s="732"/>
      <c r="BW53" s="732"/>
      <c r="BX53" s="732"/>
      <c r="BY53" s="732"/>
      <c r="BZ53" s="732"/>
      <c r="CA53" s="732"/>
      <c r="CB53" s="732"/>
      <c r="CC53" s="732"/>
      <c r="CD53" s="732"/>
      <c r="CE53" s="732"/>
      <c r="CF53" s="732"/>
      <c r="CG53" s="733"/>
      <c r="CH53" s="734"/>
      <c r="CI53" s="735"/>
      <c r="CJ53" s="735"/>
      <c r="CK53" s="735"/>
      <c r="CL53" s="736"/>
      <c r="CM53" s="734"/>
      <c r="CN53" s="735"/>
      <c r="CO53" s="735"/>
      <c r="CP53" s="735"/>
      <c r="CQ53" s="736"/>
      <c r="CR53" s="734"/>
      <c r="CS53" s="735"/>
      <c r="CT53" s="735"/>
      <c r="CU53" s="735"/>
      <c r="CV53" s="736"/>
      <c r="CW53" s="734"/>
      <c r="CX53" s="735"/>
      <c r="CY53" s="735"/>
      <c r="CZ53" s="735"/>
      <c r="DA53" s="736"/>
      <c r="DB53" s="734"/>
      <c r="DC53" s="735"/>
      <c r="DD53" s="735"/>
      <c r="DE53" s="735"/>
      <c r="DF53" s="736"/>
      <c r="DG53" s="734"/>
      <c r="DH53" s="735"/>
      <c r="DI53" s="735"/>
      <c r="DJ53" s="735"/>
      <c r="DK53" s="736"/>
      <c r="DL53" s="734"/>
      <c r="DM53" s="735"/>
      <c r="DN53" s="735"/>
      <c r="DO53" s="735"/>
      <c r="DP53" s="736"/>
      <c r="DQ53" s="734"/>
      <c r="DR53" s="735"/>
      <c r="DS53" s="735"/>
      <c r="DT53" s="735"/>
      <c r="DU53" s="736"/>
      <c r="DV53" s="731"/>
      <c r="DW53" s="732"/>
      <c r="DX53" s="732"/>
      <c r="DY53" s="732"/>
      <c r="DZ53" s="737"/>
      <c r="EA53" s="35"/>
    </row>
    <row r="54" spans="1:131" ht="26.25" customHeight="1" x14ac:dyDescent="0.15">
      <c r="A54" s="39">
        <v>27</v>
      </c>
      <c r="B54" s="731"/>
      <c r="C54" s="732"/>
      <c r="D54" s="732"/>
      <c r="E54" s="732"/>
      <c r="F54" s="732"/>
      <c r="G54" s="732"/>
      <c r="H54" s="732"/>
      <c r="I54" s="732"/>
      <c r="J54" s="732"/>
      <c r="K54" s="732"/>
      <c r="L54" s="732"/>
      <c r="M54" s="732"/>
      <c r="N54" s="732"/>
      <c r="O54" s="732"/>
      <c r="P54" s="733"/>
      <c r="Q54" s="995"/>
      <c r="R54" s="996"/>
      <c r="S54" s="996"/>
      <c r="T54" s="996"/>
      <c r="U54" s="996"/>
      <c r="V54" s="996"/>
      <c r="W54" s="996"/>
      <c r="X54" s="996"/>
      <c r="Y54" s="996"/>
      <c r="Z54" s="996"/>
      <c r="AA54" s="996"/>
      <c r="AB54" s="996"/>
      <c r="AC54" s="996"/>
      <c r="AD54" s="996"/>
      <c r="AE54" s="997"/>
      <c r="AF54" s="998"/>
      <c r="AG54" s="735"/>
      <c r="AH54" s="735"/>
      <c r="AI54" s="735"/>
      <c r="AJ54" s="999"/>
      <c r="AK54" s="1000"/>
      <c r="AL54" s="996"/>
      <c r="AM54" s="996"/>
      <c r="AN54" s="996"/>
      <c r="AO54" s="996"/>
      <c r="AP54" s="996"/>
      <c r="AQ54" s="996"/>
      <c r="AR54" s="996"/>
      <c r="AS54" s="996"/>
      <c r="AT54" s="996"/>
      <c r="AU54" s="996"/>
      <c r="AV54" s="996"/>
      <c r="AW54" s="996"/>
      <c r="AX54" s="996"/>
      <c r="AY54" s="996"/>
      <c r="AZ54" s="1001"/>
      <c r="BA54" s="1001"/>
      <c r="BB54" s="1001"/>
      <c r="BC54" s="1001"/>
      <c r="BD54" s="1001"/>
      <c r="BE54" s="977"/>
      <c r="BF54" s="977"/>
      <c r="BG54" s="977"/>
      <c r="BH54" s="977"/>
      <c r="BI54" s="978"/>
      <c r="BJ54" s="43"/>
      <c r="BK54" s="43"/>
      <c r="BL54" s="43"/>
      <c r="BM54" s="43"/>
      <c r="BN54" s="43"/>
      <c r="BO54" s="42"/>
      <c r="BP54" s="42"/>
      <c r="BQ54" s="39">
        <v>48</v>
      </c>
      <c r="BR54" s="59"/>
      <c r="BS54" s="731"/>
      <c r="BT54" s="732"/>
      <c r="BU54" s="732"/>
      <c r="BV54" s="732"/>
      <c r="BW54" s="732"/>
      <c r="BX54" s="732"/>
      <c r="BY54" s="732"/>
      <c r="BZ54" s="732"/>
      <c r="CA54" s="732"/>
      <c r="CB54" s="732"/>
      <c r="CC54" s="732"/>
      <c r="CD54" s="732"/>
      <c r="CE54" s="732"/>
      <c r="CF54" s="732"/>
      <c r="CG54" s="733"/>
      <c r="CH54" s="734"/>
      <c r="CI54" s="735"/>
      <c r="CJ54" s="735"/>
      <c r="CK54" s="735"/>
      <c r="CL54" s="736"/>
      <c r="CM54" s="734"/>
      <c r="CN54" s="735"/>
      <c r="CO54" s="735"/>
      <c r="CP54" s="735"/>
      <c r="CQ54" s="736"/>
      <c r="CR54" s="734"/>
      <c r="CS54" s="735"/>
      <c r="CT54" s="735"/>
      <c r="CU54" s="735"/>
      <c r="CV54" s="736"/>
      <c r="CW54" s="734"/>
      <c r="CX54" s="735"/>
      <c r="CY54" s="735"/>
      <c r="CZ54" s="735"/>
      <c r="DA54" s="736"/>
      <c r="DB54" s="734"/>
      <c r="DC54" s="735"/>
      <c r="DD54" s="735"/>
      <c r="DE54" s="735"/>
      <c r="DF54" s="736"/>
      <c r="DG54" s="734"/>
      <c r="DH54" s="735"/>
      <c r="DI54" s="735"/>
      <c r="DJ54" s="735"/>
      <c r="DK54" s="736"/>
      <c r="DL54" s="734"/>
      <c r="DM54" s="735"/>
      <c r="DN54" s="735"/>
      <c r="DO54" s="735"/>
      <c r="DP54" s="736"/>
      <c r="DQ54" s="734"/>
      <c r="DR54" s="735"/>
      <c r="DS54" s="735"/>
      <c r="DT54" s="735"/>
      <c r="DU54" s="736"/>
      <c r="DV54" s="731"/>
      <c r="DW54" s="732"/>
      <c r="DX54" s="732"/>
      <c r="DY54" s="732"/>
      <c r="DZ54" s="737"/>
      <c r="EA54" s="35"/>
    </row>
    <row r="55" spans="1:131" ht="26.25" customHeight="1" x14ac:dyDescent="0.15">
      <c r="A55" s="39">
        <v>28</v>
      </c>
      <c r="B55" s="731"/>
      <c r="C55" s="732"/>
      <c r="D55" s="732"/>
      <c r="E55" s="732"/>
      <c r="F55" s="732"/>
      <c r="G55" s="732"/>
      <c r="H55" s="732"/>
      <c r="I55" s="732"/>
      <c r="J55" s="732"/>
      <c r="K55" s="732"/>
      <c r="L55" s="732"/>
      <c r="M55" s="732"/>
      <c r="N55" s="732"/>
      <c r="O55" s="732"/>
      <c r="P55" s="733"/>
      <c r="Q55" s="995"/>
      <c r="R55" s="996"/>
      <c r="S55" s="996"/>
      <c r="T55" s="996"/>
      <c r="U55" s="996"/>
      <c r="V55" s="996"/>
      <c r="W55" s="996"/>
      <c r="X55" s="996"/>
      <c r="Y55" s="996"/>
      <c r="Z55" s="996"/>
      <c r="AA55" s="996"/>
      <c r="AB55" s="996"/>
      <c r="AC55" s="996"/>
      <c r="AD55" s="996"/>
      <c r="AE55" s="997"/>
      <c r="AF55" s="998"/>
      <c r="AG55" s="735"/>
      <c r="AH55" s="735"/>
      <c r="AI55" s="735"/>
      <c r="AJ55" s="999"/>
      <c r="AK55" s="1000"/>
      <c r="AL55" s="996"/>
      <c r="AM55" s="996"/>
      <c r="AN55" s="996"/>
      <c r="AO55" s="996"/>
      <c r="AP55" s="996"/>
      <c r="AQ55" s="996"/>
      <c r="AR55" s="996"/>
      <c r="AS55" s="996"/>
      <c r="AT55" s="996"/>
      <c r="AU55" s="996"/>
      <c r="AV55" s="996"/>
      <c r="AW55" s="996"/>
      <c r="AX55" s="996"/>
      <c r="AY55" s="996"/>
      <c r="AZ55" s="1001"/>
      <c r="BA55" s="1001"/>
      <c r="BB55" s="1001"/>
      <c r="BC55" s="1001"/>
      <c r="BD55" s="1001"/>
      <c r="BE55" s="977"/>
      <c r="BF55" s="977"/>
      <c r="BG55" s="977"/>
      <c r="BH55" s="977"/>
      <c r="BI55" s="978"/>
      <c r="BJ55" s="43"/>
      <c r="BK55" s="43"/>
      <c r="BL55" s="43"/>
      <c r="BM55" s="43"/>
      <c r="BN55" s="43"/>
      <c r="BO55" s="42"/>
      <c r="BP55" s="42"/>
      <c r="BQ55" s="39">
        <v>49</v>
      </c>
      <c r="BR55" s="59"/>
      <c r="BS55" s="731"/>
      <c r="BT55" s="732"/>
      <c r="BU55" s="732"/>
      <c r="BV55" s="732"/>
      <c r="BW55" s="732"/>
      <c r="BX55" s="732"/>
      <c r="BY55" s="732"/>
      <c r="BZ55" s="732"/>
      <c r="CA55" s="732"/>
      <c r="CB55" s="732"/>
      <c r="CC55" s="732"/>
      <c r="CD55" s="732"/>
      <c r="CE55" s="732"/>
      <c r="CF55" s="732"/>
      <c r="CG55" s="733"/>
      <c r="CH55" s="734"/>
      <c r="CI55" s="735"/>
      <c r="CJ55" s="735"/>
      <c r="CK55" s="735"/>
      <c r="CL55" s="736"/>
      <c r="CM55" s="734"/>
      <c r="CN55" s="735"/>
      <c r="CO55" s="735"/>
      <c r="CP55" s="735"/>
      <c r="CQ55" s="736"/>
      <c r="CR55" s="734"/>
      <c r="CS55" s="735"/>
      <c r="CT55" s="735"/>
      <c r="CU55" s="735"/>
      <c r="CV55" s="736"/>
      <c r="CW55" s="734"/>
      <c r="CX55" s="735"/>
      <c r="CY55" s="735"/>
      <c r="CZ55" s="735"/>
      <c r="DA55" s="736"/>
      <c r="DB55" s="734"/>
      <c r="DC55" s="735"/>
      <c r="DD55" s="735"/>
      <c r="DE55" s="735"/>
      <c r="DF55" s="736"/>
      <c r="DG55" s="734"/>
      <c r="DH55" s="735"/>
      <c r="DI55" s="735"/>
      <c r="DJ55" s="735"/>
      <c r="DK55" s="736"/>
      <c r="DL55" s="734"/>
      <c r="DM55" s="735"/>
      <c r="DN55" s="735"/>
      <c r="DO55" s="735"/>
      <c r="DP55" s="736"/>
      <c r="DQ55" s="734"/>
      <c r="DR55" s="735"/>
      <c r="DS55" s="735"/>
      <c r="DT55" s="735"/>
      <c r="DU55" s="736"/>
      <c r="DV55" s="731"/>
      <c r="DW55" s="732"/>
      <c r="DX55" s="732"/>
      <c r="DY55" s="732"/>
      <c r="DZ55" s="737"/>
      <c r="EA55" s="35"/>
    </row>
    <row r="56" spans="1:131" ht="26.25" customHeight="1" x14ac:dyDescent="0.15">
      <c r="A56" s="39">
        <v>29</v>
      </c>
      <c r="B56" s="731"/>
      <c r="C56" s="732"/>
      <c r="D56" s="732"/>
      <c r="E56" s="732"/>
      <c r="F56" s="732"/>
      <c r="G56" s="732"/>
      <c r="H56" s="732"/>
      <c r="I56" s="732"/>
      <c r="J56" s="732"/>
      <c r="K56" s="732"/>
      <c r="L56" s="732"/>
      <c r="M56" s="732"/>
      <c r="N56" s="732"/>
      <c r="O56" s="732"/>
      <c r="P56" s="733"/>
      <c r="Q56" s="995"/>
      <c r="R56" s="996"/>
      <c r="S56" s="996"/>
      <c r="T56" s="996"/>
      <c r="U56" s="996"/>
      <c r="V56" s="996"/>
      <c r="W56" s="996"/>
      <c r="X56" s="996"/>
      <c r="Y56" s="996"/>
      <c r="Z56" s="996"/>
      <c r="AA56" s="996"/>
      <c r="AB56" s="996"/>
      <c r="AC56" s="996"/>
      <c r="AD56" s="996"/>
      <c r="AE56" s="997"/>
      <c r="AF56" s="998"/>
      <c r="AG56" s="735"/>
      <c r="AH56" s="735"/>
      <c r="AI56" s="735"/>
      <c r="AJ56" s="999"/>
      <c r="AK56" s="1000"/>
      <c r="AL56" s="996"/>
      <c r="AM56" s="996"/>
      <c r="AN56" s="996"/>
      <c r="AO56" s="996"/>
      <c r="AP56" s="996"/>
      <c r="AQ56" s="996"/>
      <c r="AR56" s="996"/>
      <c r="AS56" s="996"/>
      <c r="AT56" s="996"/>
      <c r="AU56" s="996"/>
      <c r="AV56" s="996"/>
      <c r="AW56" s="996"/>
      <c r="AX56" s="996"/>
      <c r="AY56" s="996"/>
      <c r="AZ56" s="1001"/>
      <c r="BA56" s="1001"/>
      <c r="BB56" s="1001"/>
      <c r="BC56" s="1001"/>
      <c r="BD56" s="1001"/>
      <c r="BE56" s="977"/>
      <c r="BF56" s="977"/>
      <c r="BG56" s="977"/>
      <c r="BH56" s="977"/>
      <c r="BI56" s="978"/>
      <c r="BJ56" s="43"/>
      <c r="BK56" s="43"/>
      <c r="BL56" s="43"/>
      <c r="BM56" s="43"/>
      <c r="BN56" s="43"/>
      <c r="BO56" s="42"/>
      <c r="BP56" s="42"/>
      <c r="BQ56" s="39">
        <v>50</v>
      </c>
      <c r="BR56" s="59"/>
      <c r="BS56" s="731"/>
      <c r="BT56" s="732"/>
      <c r="BU56" s="732"/>
      <c r="BV56" s="732"/>
      <c r="BW56" s="732"/>
      <c r="BX56" s="732"/>
      <c r="BY56" s="732"/>
      <c r="BZ56" s="732"/>
      <c r="CA56" s="732"/>
      <c r="CB56" s="732"/>
      <c r="CC56" s="732"/>
      <c r="CD56" s="732"/>
      <c r="CE56" s="732"/>
      <c r="CF56" s="732"/>
      <c r="CG56" s="733"/>
      <c r="CH56" s="734"/>
      <c r="CI56" s="735"/>
      <c r="CJ56" s="735"/>
      <c r="CK56" s="735"/>
      <c r="CL56" s="736"/>
      <c r="CM56" s="734"/>
      <c r="CN56" s="735"/>
      <c r="CO56" s="735"/>
      <c r="CP56" s="735"/>
      <c r="CQ56" s="736"/>
      <c r="CR56" s="734"/>
      <c r="CS56" s="735"/>
      <c r="CT56" s="735"/>
      <c r="CU56" s="735"/>
      <c r="CV56" s="736"/>
      <c r="CW56" s="734"/>
      <c r="CX56" s="735"/>
      <c r="CY56" s="735"/>
      <c r="CZ56" s="735"/>
      <c r="DA56" s="736"/>
      <c r="DB56" s="734"/>
      <c r="DC56" s="735"/>
      <c r="DD56" s="735"/>
      <c r="DE56" s="735"/>
      <c r="DF56" s="736"/>
      <c r="DG56" s="734"/>
      <c r="DH56" s="735"/>
      <c r="DI56" s="735"/>
      <c r="DJ56" s="735"/>
      <c r="DK56" s="736"/>
      <c r="DL56" s="734"/>
      <c r="DM56" s="735"/>
      <c r="DN56" s="735"/>
      <c r="DO56" s="735"/>
      <c r="DP56" s="736"/>
      <c r="DQ56" s="734"/>
      <c r="DR56" s="735"/>
      <c r="DS56" s="735"/>
      <c r="DT56" s="735"/>
      <c r="DU56" s="736"/>
      <c r="DV56" s="731"/>
      <c r="DW56" s="732"/>
      <c r="DX56" s="732"/>
      <c r="DY56" s="732"/>
      <c r="DZ56" s="737"/>
      <c r="EA56" s="35"/>
    </row>
    <row r="57" spans="1:131" ht="26.25" customHeight="1" x14ac:dyDescent="0.15">
      <c r="A57" s="39">
        <v>30</v>
      </c>
      <c r="B57" s="731"/>
      <c r="C57" s="732"/>
      <c r="D57" s="732"/>
      <c r="E57" s="732"/>
      <c r="F57" s="732"/>
      <c r="G57" s="732"/>
      <c r="H57" s="732"/>
      <c r="I57" s="732"/>
      <c r="J57" s="732"/>
      <c r="K57" s="732"/>
      <c r="L57" s="732"/>
      <c r="M57" s="732"/>
      <c r="N57" s="732"/>
      <c r="O57" s="732"/>
      <c r="P57" s="733"/>
      <c r="Q57" s="995"/>
      <c r="R57" s="996"/>
      <c r="S57" s="996"/>
      <c r="T57" s="996"/>
      <c r="U57" s="996"/>
      <c r="V57" s="996"/>
      <c r="W57" s="996"/>
      <c r="X57" s="996"/>
      <c r="Y57" s="996"/>
      <c r="Z57" s="996"/>
      <c r="AA57" s="996"/>
      <c r="AB57" s="996"/>
      <c r="AC57" s="996"/>
      <c r="AD57" s="996"/>
      <c r="AE57" s="997"/>
      <c r="AF57" s="998"/>
      <c r="AG57" s="735"/>
      <c r="AH57" s="735"/>
      <c r="AI57" s="735"/>
      <c r="AJ57" s="999"/>
      <c r="AK57" s="1000"/>
      <c r="AL57" s="996"/>
      <c r="AM57" s="996"/>
      <c r="AN57" s="996"/>
      <c r="AO57" s="996"/>
      <c r="AP57" s="996"/>
      <c r="AQ57" s="996"/>
      <c r="AR57" s="996"/>
      <c r="AS57" s="996"/>
      <c r="AT57" s="996"/>
      <c r="AU57" s="996"/>
      <c r="AV57" s="996"/>
      <c r="AW57" s="996"/>
      <c r="AX57" s="996"/>
      <c r="AY57" s="996"/>
      <c r="AZ57" s="1001"/>
      <c r="BA57" s="1001"/>
      <c r="BB57" s="1001"/>
      <c r="BC57" s="1001"/>
      <c r="BD57" s="1001"/>
      <c r="BE57" s="977"/>
      <c r="BF57" s="977"/>
      <c r="BG57" s="977"/>
      <c r="BH57" s="977"/>
      <c r="BI57" s="978"/>
      <c r="BJ57" s="43"/>
      <c r="BK57" s="43"/>
      <c r="BL57" s="43"/>
      <c r="BM57" s="43"/>
      <c r="BN57" s="43"/>
      <c r="BO57" s="42"/>
      <c r="BP57" s="42"/>
      <c r="BQ57" s="39">
        <v>51</v>
      </c>
      <c r="BR57" s="59"/>
      <c r="BS57" s="731"/>
      <c r="BT57" s="732"/>
      <c r="BU57" s="732"/>
      <c r="BV57" s="732"/>
      <c r="BW57" s="732"/>
      <c r="BX57" s="732"/>
      <c r="BY57" s="732"/>
      <c r="BZ57" s="732"/>
      <c r="CA57" s="732"/>
      <c r="CB57" s="732"/>
      <c r="CC57" s="732"/>
      <c r="CD57" s="732"/>
      <c r="CE57" s="732"/>
      <c r="CF57" s="732"/>
      <c r="CG57" s="733"/>
      <c r="CH57" s="734"/>
      <c r="CI57" s="735"/>
      <c r="CJ57" s="735"/>
      <c r="CK57" s="735"/>
      <c r="CL57" s="736"/>
      <c r="CM57" s="734"/>
      <c r="CN57" s="735"/>
      <c r="CO57" s="735"/>
      <c r="CP57" s="735"/>
      <c r="CQ57" s="736"/>
      <c r="CR57" s="734"/>
      <c r="CS57" s="735"/>
      <c r="CT57" s="735"/>
      <c r="CU57" s="735"/>
      <c r="CV57" s="736"/>
      <c r="CW57" s="734"/>
      <c r="CX57" s="735"/>
      <c r="CY57" s="735"/>
      <c r="CZ57" s="735"/>
      <c r="DA57" s="736"/>
      <c r="DB57" s="734"/>
      <c r="DC57" s="735"/>
      <c r="DD57" s="735"/>
      <c r="DE57" s="735"/>
      <c r="DF57" s="736"/>
      <c r="DG57" s="734"/>
      <c r="DH57" s="735"/>
      <c r="DI57" s="735"/>
      <c r="DJ57" s="735"/>
      <c r="DK57" s="736"/>
      <c r="DL57" s="734"/>
      <c r="DM57" s="735"/>
      <c r="DN57" s="735"/>
      <c r="DO57" s="735"/>
      <c r="DP57" s="736"/>
      <c r="DQ57" s="734"/>
      <c r="DR57" s="735"/>
      <c r="DS57" s="735"/>
      <c r="DT57" s="735"/>
      <c r="DU57" s="736"/>
      <c r="DV57" s="731"/>
      <c r="DW57" s="732"/>
      <c r="DX57" s="732"/>
      <c r="DY57" s="732"/>
      <c r="DZ57" s="737"/>
      <c r="EA57" s="35"/>
    </row>
    <row r="58" spans="1:131" ht="26.25" customHeight="1" x14ac:dyDescent="0.15">
      <c r="A58" s="39">
        <v>31</v>
      </c>
      <c r="B58" s="731"/>
      <c r="C58" s="732"/>
      <c r="D58" s="732"/>
      <c r="E58" s="732"/>
      <c r="F58" s="732"/>
      <c r="G58" s="732"/>
      <c r="H58" s="732"/>
      <c r="I58" s="732"/>
      <c r="J58" s="732"/>
      <c r="K58" s="732"/>
      <c r="L58" s="732"/>
      <c r="M58" s="732"/>
      <c r="N58" s="732"/>
      <c r="O58" s="732"/>
      <c r="P58" s="733"/>
      <c r="Q58" s="995"/>
      <c r="R58" s="996"/>
      <c r="S58" s="996"/>
      <c r="T58" s="996"/>
      <c r="U58" s="996"/>
      <c r="V58" s="996"/>
      <c r="W58" s="996"/>
      <c r="X58" s="996"/>
      <c r="Y58" s="996"/>
      <c r="Z58" s="996"/>
      <c r="AA58" s="996"/>
      <c r="AB58" s="996"/>
      <c r="AC58" s="996"/>
      <c r="AD58" s="996"/>
      <c r="AE58" s="997"/>
      <c r="AF58" s="998"/>
      <c r="AG58" s="735"/>
      <c r="AH58" s="735"/>
      <c r="AI58" s="735"/>
      <c r="AJ58" s="999"/>
      <c r="AK58" s="1000"/>
      <c r="AL58" s="996"/>
      <c r="AM58" s="996"/>
      <c r="AN58" s="996"/>
      <c r="AO58" s="996"/>
      <c r="AP58" s="996"/>
      <c r="AQ58" s="996"/>
      <c r="AR58" s="996"/>
      <c r="AS58" s="996"/>
      <c r="AT58" s="996"/>
      <c r="AU58" s="996"/>
      <c r="AV58" s="996"/>
      <c r="AW58" s="996"/>
      <c r="AX58" s="996"/>
      <c r="AY58" s="996"/>
      <c r="AZ58" s="1001"/>
      <c r="BA58" s="1001"/>
      <c r="BB58" s="1001"/>
      <c r="BC58" s="1001"/>
      <c r="BD58" s="1001"/>
      <c r="BE58" s="977"/>
      <c r="BF58" s="977"/>
      <c r="BG58" s="977"/>
      <c r="BH58" s="977"/>
      <c r="BI58" s="978"/>
      <c r="BJ58" s="43"/>
      <c r="BK58" s="43"/>
      <c r="BL58" s="43"/>
      <c r="BM58" s="43"/>
      <c r="BN58" s="43"/>
      <c r="BO58" s="42"/>
      <c r="BP58" s="42"/>
      <c r="BQ58" s="39">
        <v>52</v>
      </c>
      <c r="BR58" s="59"/>
      <c r="BS58" s="731"/>
      <c r="BT58" s="732"/>
      <c r="BU58" s="732"/>
      <c r="BV58" s="732"/>
      <c r="BW58" s="732"/>
      <c r="BX58" s="732"/>
      <c r="BY58" s="732"/>
      <c r="BZ58" s="732"/>
      <c r="CA58" s="732"/>
      <c r="CB58" s="732"/>
      <c r="CC58" s="732"/>
      <c r="CD58" s="732"/>
      <c r="CE58" s="732"/>
      <c r="CF58" s="732"/>
      <c r="CG58" s="733"/>
      <c r="CH58" s="734"/>
      <c r="CI58" s="735"/>
      <c r="CJ58" s="735"/>
      <c r="CK58" s="735"/>
      <c r="CL58" s="736"/>
      <c r="CM58" s="734"/>
      <c r="CN58" s="735"/>
      <c r="CO58" s="735"/>
      <c r="CP58" s="735"/>
      <c r="CQ58" s="736"/>
      <c r="CR58" s="734"/>
      <c r="CS58" s="735"/>
      <c r="CT58" s="735"/>
      <c r="CU58" s="735"/>
      <c r="CV58" s="736"/>
      <c r="CW58" s="734"/>
      <c r="CX58" s="735"/>
      <c r="CY58" s="735"/>
      <c r="CZ58" s="735"/>
      <c r="DA58" s="736"/>
      <c r="DB58" s="734"/>
      <c r="DC58" s="735"/>
      <c r="DD58" s="735"/>
      <c r="DE58" s="735"/>
      <c r="DF58" s="736"/>
      <c r="DG58" s="734"/>
      <c r="DH58" s="735"/>
      <c r="DI58" s="735"/>
      <c r="DJ58" s="735"/>
      <c r="DK58" s="736"/>
      <c r="DL58" s="734"/>
      <c r="DM58" s="735"/>
      <c r="DN58" s="735"/>
      <c r="DO58" s="735"/>
      <c r="DP58" s="736"/>
      <c r="DQ58" s="734"/>
      <c r="DR58" s="735"/>
      <c r="DS58" s="735"/>
      <c r="DT58" s="735"/>
      <c r="DU58" s="736"/>
      <c r="DV58" s="731"/>
      <c r="DW58" s="732"/>
      <c r="DX58" s="732"/>
      <c r="DY58" s="732"/>
      <c r="DZ58" s="737"/>
      <c r="EA58" s="35"/>
    </row>
    <row r="59" spans="1:131" ht="26.25" customHeight="1" x14ac:dyDescent="0.15">
      <c r="A59" s="39">
        <v>32</v>
      </c>
      <c r="B59" s="731"/>
      <c r="C59" s="732"/>
      <c r="D59" s="732"/>
      <c r="E59" s="732"/>
      <c r="F59" s="732"/>
      <c r="G59" s="732"/>
      <c r="H59" s="732"/>
      <c r="I59" s="732"/>
      <c r="J59" s="732"/>
      <c r="K59" s="732"/>
      <c r="L59" s="732"/>
      <c r="M59" s="732"/>
      <c r="N59" s="732"/>
      <c r="O59" s="732"/>
      <c r="P59" s="733"/>
      <c r="Q59" s="995"/>
      <c r="R59" s="996"/>
      <c r="S59" s="996"/>
      <c r="T59" s="996"/>
      <c r="U59" s="996"/>
      <c r="V59" s="996"/>
      <c r="W59" s="996"/>
      <c r="X59" s="996"/>
      <c r="Y59" s="996"/>
      <c r="Z59" s="996"/>
      <c r="AA59" s="996"/>
      <c r="AB59" s="996"/>
      <c r="AC59" s="996"/>
      <c r="AD59" s="996"/>
      <c r="AE59" s="997"/>
      <c r="AF59" s="998"/>
      <c r="AG59" s="735"/>
      <c r="AH59" s="735"/>
      <c r="AI59" s="735"/>
      <c r="AJ59" s="999"/>
      <c r="AK59" s="1000"/>
      <c r="AL59" s="996"/>
      <c r="AM59" s="996"/>
      <c r="AN59" s="996"/>
      <c r="AO59" s="996"/>
      <c r="AP59" s="996"/>
      <c r="AQ59" s="996"/>
      <c r="AR59" s="996"/>
      <c r="AS59" s="996"/>
      <c r="AT59" s="996"/>
      <c r="AU59" s="996"/>
      <c r="AV59" s="996"/>
      <c r="AW59" s="996"/>
      <c r="AX59" s="996"/>
      <c r="AY59" s="996"/>
      <c r="AZ59" s="1001"/>
      <c r="BA59" s="1001"/>
      <c r="BB59" s="1001"/>
      <c r="BC59" s="1001"/>
      <c r="BD59" s="1001"/>
      <c r="BE59" s="977"/>
      <c r="BF59" s="977"/>
      <c r="BG59" s="977"/>
      <c r="BH59" s="977"/>
      <c r="BI59" s="978"/>
      <c r="BJ59" s="43"/>
      <c r="BK59" s="43"/>
      <c r="BL59" s="43"/>
      <c r="BM59" s="43"/>
      <c r="BN59" s="43"/>
      <c r="BO59" s="42"/>
      <c r="BP59" s="42"/>
      <c r="BQ59" s="39">
        <v>53</v>
      </c>
      <c r="BR59" s="59"/>
      <c r="BS59" s="731"/>
      <c r="BT59" s="732"/>
      <c r="BU59" s="732"/>
      <c r="BV59" s="732"/>
      <c r="BW59" s="732"/>
      <c r="BX59" s="732"/>
      <c r="BY59" s="732"/>
      <c r="BZ59" s="732"/>
      <c r="CA59" s="732"/>
      <c r="CB59" s="732"/>
      <c r="CC59" s="732"/>
      <c r="CD59" s="732"/>
      <c r="CE59" s="732"/>
      <c r="CF59" s="732"/>
      <c r="CG59" s="733"/>
      <c r="CH59" s="734"/>
      <c r="CI59" s="735"/>
      <c r="CJ59" s="735"/>
      <c r="CK59" s="735"/>
      <c r="CL59" s="736"/>
      <c r="CM59" s="734"/>
      <c r="CN59" s="735"/>
      <c r="CO59" s="735"/>
      <c r="CP59" s="735"/>
      <c r="CQ59" s="736"/>
      <c r="CR59" s="734"/>
      <c r="CS59" s="735"/>
      <c r="CT59" s="735"/>
      <c r="CU59" s="735"/>
      <c r="CV59" s="736"/>
      <c r="CW59" s="734"/>
      <c r="CX59" s="735"/>
      <c r="CY59" s="735"/>
      <c r="CZ59" s="735"/>
      <c r="DA59" s="736"/>
      <c r="DB59" s="734"/>
      <c r="DC59" s="735"/>
      <c r="DD59" s="735"/>
      <c r="DE59" s="735"/>
      <c r="DF59" s="736"/>
      <c r="DG59" s="734"/>
      <c r="DH59" s="735"/>
      <c r="DI59" s="735"/>
      <c r="DJ59" s="735"/>
      <c r="DK59" s="736"/>
      <c r="DL59" s="734"/>
      <c r="DM59" s="735"/>
      <c r="DN59" s="735"/>
      <c r="DO59" s="735"/>
      <c r="DP59" s="736"/>
      <c r="DQ59" s="734"/>
      <c r="DR59" s="735"/>
      <c r="DS59" s="735"/>
      <c r="DT59" s="735"/>
      <c r="DU59" s="736"/>
      <c r="DV59" s="731"/>
      <c r="DW59" s="732"/>
      <c r="DX59" s="732"/>
      <c r="DY59" s="732"/>
      <c r="DZ59" s="737"/>
      <c r="EA59" s="35"/>
    </row>
    <row r="60" spans="1:131" ht="26.25" customHeight="1" x14ac:dyDescent="0.15">
      <c r="A60" s="39">
        <v>33</v>
      </c>
      <c r="B60" s="731"/>
      <c r="C60" s="732"/>
      <c r="D60" s="732"/>
      <c r="E60" s="732"/>
      <c r="F60" s="732"/>
      <c r="G60" s="732"/>
      <c r="H60" s="732"/>
      <c r="I60" s="732"/>
      <c r="J60" s="732"/>
      <c r="K60" s="732"/>
      <c r="L60" s="732"/>
      <c r="M60" s="732"/>
      <c r="N60" s="732"/>
      <c r="O60" s="732"/>
      <c r="P60" s="733"/>
      <c r="Q60" s="995"/>
      <c r="R60" s="996"/>
      <c r="S60" s="996"/>
      <c r="T60" s="996"/>
      <c r="U60" s="996"/>
      <c r="V60" s="996"/>
      <c r="W60" s="996"/>
      <c r="X60" s="996"/>
      <c r="Y60" s="996"/>
      <c r="Z60" s="996"/>
      <c r="AA60" s="996"/>
      <c r="AB60" s="996"/>
      <c r="AC60" s="996"/>
      <c r="AD60" s="996"/>
      <c r="AE60" s="997"/>
      <c r="AF60" s="998"/>
      <c r="AG60" s="735"/>
      <c r="AH60" s="735"/>
      <c r="AI60" s="735"/>
      <c r="AJ60" s="999"/>
      <c r="AK60" s="1000"/>
      <c r="AL60" s="996"/>
      <c r="AM60" s="996"/>
      <c r="AN60" s="996"/>
      <c r="AO60" s="996"/>
      <c r="AP60" s="996"/>
      <c r="AQ60" s="996"/>
      <c r="AR60" s="996"/>
      <c r="AS60" s="996"/>
      <c r="AT60" s="996"/>
      <c r="AU60" s="996"/>
      <c r="AV60" s="996"/>
      <c r="AW60" s="996"/>
      <c r="AX60" s="996"/>
      <c r="AY60" s="996"/>
      <c r="AZ60" s="1001"/>
      <c r="BA60" s="1001"/>
      <c r="BB60" s="1001"/>
      <c r="BC60" s="1001"/>
      <c r="BD60" s="1001"/>
      <c r="BE60" s="977"/>
      <c r="BF60" s="977"/>
      <c r="BG60" s="977"/>
      <c r="BH60" s="977"/>
      <c r="BI60" s="978"/>
      <c r="BJ60" s="43"/>
      <c r="BK60" s="43"/>
      <c r="BL60" s="43"/>
      <c r="BM60" s="43"/>
      <c r="BN60" s="43"/>
      <c r="BO60" s="42"/>
      <c r="BP60" s="42"/>
      <c r="BQ60" s="39">
        <v>54</v>
      </c>
      <c r="BR60" s="59"/>
      <c r="BS60" s="731"/>
      <c r="BT60" s="732"/>
      <c r="BU60" s="732"/>
      <c r="BV60" s="732"/>
      <c r="BW60" s="732"/>
      <c r="BX60" s="732"/>
      <c r="BY60" s="732"/>
      <c r="BZ60" s="732"/>
      <c r="CA60" s="732"/>
      <c r="CB60" s="732"/>
      <c r="CC60" s="732"/>
      <c r="CD60" s="732"/>
      <c r="CE60" s="732"/>
      <c r="CF60" s="732"/>
      <c r="CG60" s="733"/>
      <c r="CH60" s="734"/>
      <c r="CI60" s="735"/>
      <c r="CJ60" s="735"/>
      <c r="CK60" s="735"/>
      <c r="CL60" s="736"/>
      <c r="CM60" s="734"/>
      <c r="CN60" s="735"/>
      <c r="CO60" s="735"/>
      <c r="CP60" s="735"/>
      <c r="CQ60" s="736"/>
      <c r="CR60" s="734"/>
      <c r="CS60" s="735"/>
      <c r="CT60" s="735"/>
      <c r="CU60" s="735"/>
      <c r="CV60" s="736"/>
      <c r="CW60" s="734"/>
      <c r="CX60" s="735"/>
      <c r="CY60" s="735"/>
      <c r="CZ60" s="735"/>
      <c r="DA60" s="736"/>
      <c r="DB60" s="734"/>
      <c r="DC60" s="735"/>
      <c r="DD60" s="735"/>
      <c r="DE60" s="735"/>
      <c r="DF60" s="736"/>
      <c r="DG60" s="734"/>
      <c r="DH60" s="735"/>
      <c r="DI60" s="735"/>
      <c r="DJ60" s="735"/>
      <c r="DK60" s="736"/>
      <c r="DL60" s="734"/>
      <c r="DM60" s="735"/>
      <c r="DN60" s="735"/>
      <c r="DO60" s="735"/>
      <c r="DP60" s="736"/>
      <c r="DQ60" s="734"/>
      <c r="DR60" s="735"/>
      <c r="DS60" s="735"/>
      <c r="DT60" s="735"/>
      <c r="DU60" s="736"/>
      <c r="DV60" s="731"/>
      <c r="DW60" s="732"/>
      <c r="DX60" s="732"/>
      <c r="DY60" s="732"/>
      <c r="DZ60" s="737"/>
      <c r="EA60" s="35"/>
    </row>
    <row r="61" spans="1:131" ht="26.25" customHeight="1" x14ac:dyDescent="0.15">
      <c r="A61" s="39">
        <v>34</v>
      </c>
      <c r="B61" s="731"/>
      <c r="C61" s="732"/>
      <c r="D61" s="732"/>
      <c r="E61" s="732"/>
      <c r="F61" s="732"/>
      <c r="G61" s="732"/>
      <c r="H61" s="732"/>
      <c r="I61" s="732"/>
      <c r="J61" s="732"/>
      <c r="K61" s="732"/>
      <c r="L61" s="732"/>
      <c r="M61" s="732"/>
      <c r="N61" s="732"/>
      <c r="O61" s="732"/>
      <c r="P61" s="733"/>
      <c r="Q61" s="995"/>
      <c r="R61" s="996"/>
      <c r="S61" s="996"/>
      <c r="T61" s="996"/>
      <c r="U61" s="996"/>
      <c r="V61" s="996"/>
      <c r="W61" s="996"/>
      <c r="X61" s="996"/>
      <c r="Y61" s="996"/>
      <c r="Z61" s="996"/>
      <c r="AA61" s="996"/>
      <c r="AB61" s="996"/>
      <c r="AC61" s="996"/>
      <c r="AD61" s="996"/>
      <c r="AE61" s="997"/>
      <c r="AF61" s="998"/>
      <c r="AG61" s="735"/>
      <c r="AH61" s="735"/>
      <c r="AI61" s="735"/>
      <c r="AJ61" s="999"/>
      <c r="AK61" s="1000"/>
      <c r="AL61" s="996"/>
      <c r="AM61" s="996"/>
      <c r="AN61" s="996"/>
      <c r="AO61" s="996"/>
      <c r="AP61" s="996"/>
      <c r="AQ61" s="996"/>
      <c r="AR61" s="996"/>
      <c r="AS61" s="996"/>
      <c r="AT61" s="996"/>
      <c r="AU61" s="996"/>
      <c r="AV61" s="996"/>
      <c r="AW61" s="996"/>
      <c r="AX61" s="996"/>
      <c r="AY61" s="996"/>
      <c r="AZ61" s="1001"/>
      <c r="BA61" s="1001"/>
      <c r="BB61" s="1001"/>
      <c r="BC61" s="1001"/>
      <c r="BD61" s="1001"/>
      <c r="BE61" s="977"/>
      <c r="BF61" s="977"/>
      <c r="BG61" s="977"/>
      <c r="BH61" s="977"/>
      <c r="BI61" s="978"/>
      <c r="BJ61" s="43"/>
      <c r="BK61" s="43"/>
      <c r="BL61" s="43"/>
      <c r="BM61" s="43"/>
      <c r="BN61" s="43"/>
      <c r="BO61" s="42"/>
      <c r="BP61" s="42"/>
      <c r="BQ61" s="39">
        <v>55</v>
      </c>
      <c r="BR61" s="59"/>
      <c r="BS61" s="731"/>
      <c r="BT61" s="732"/>
      <c r="BU61" s="732"/>
      <c r="BV61" s="732"/>
      <c r="BW61" s="732"/>
      <c r="BX61" s="732"/>
      <c r="BY61" s="732"/>
      <c r="BZ61" s="732"/>
      <c r="CA61" s="732"/>
      <c r="CB61" s="732"/>
      <c r="CC61" s="732"/>
      <c r="CD61" s="732"/>
      <c r="CE61" s="732"/>
      <c r="CF61" s="732"/>
      <c r="CG61" s="733"/>
      <c r="CH61" s="734"/>
      <c r="CI61" s="735"/>
      <c r="CJ61" s="735"/>
      <c r="CK61" s="735"/>
      <c r="CL61" s="736"/>
      <c r="CM61" s="734"/>
      <c r="CN61" s="735"/>
      <c r="CO61" s="735"/>
      <c r="CP61" s="735"/>
      <c r="CQ61" s="736"/>
      <c r="CR61" s="734"/>
      <c r="CS61" s="735"/>
      <c r="CT61" s="735"/>
      <c r="CU61" s="735"/>
      <c r="CV61" s="736"/>
      <c r="CW61" s="734"/>
      <c r="CX61" s="735"/>
      <c r="CY61" s="735"/>
      <c r="CZ61" s="735"/>
      <c r="DA61" s="736"/>
      <c r="DB61" s="734"/>
      <c r="DC61" s="735"/>
      <c r="DD61" s="735"/>
      <c r="DE61" s="735"/>
      <c r="DF61" s="736"/>
      <c r="DG61" s="734"/>
      <c r="DH61" s="735"/>
      <c r="DI61" s="735"/>
      <c r="DJ61" s="735"/>
      <c r="DK61" s="736"/>
      <c r="DL61" s="734"/>
      <c r="DM61" s="735"/>
      <c r="DN61" s="735"/>
      <c r="DO61" s="735"/>
      <c r="DP61" s="736"/>
      <c r="DQ61" s="734"/>
      <c r="DR61" s="735"/>
      <c r="DS61" s="735"/>
      <c r="DT61" s="735"/>
      <c r="DU61" s="736"/>
      <c r="DV61" s="731"/>
      <c r="DW61" s="732"/>
      <c r="DX61" s="732"/>
      <c r="DY61" s="732"/>
      <c r="DZ61" s="737"/>
      <c r="EA61" s="35"/>
    </row>
    <row r="62" spans="1:131" ht="26.25" customHeight="1" x14ac:dyDescent="0.15">
      <c r="A62" s="39">
        <v>35</v>
      </c>
      <c r="B62" s="731"/>
      <c r="C62" s="732"/>
      <c r="D62" s="732"/>
      <c r="E62" s="732"/>
      <c r="F62" s="732"/>
      <c r="G62" s="732"/>
      <c r="H62" s="732"/>
      <c r="I62" s="732"/>
      <c r="J62" s="732"/>
      <c r="K62" s="732"/>
      <c r="L62" s="732"/>
      <c r="M62" s="732"/>
      <c r="N62" s="732"/>
      <c r="O62" s="732"/>
      <c r="P62" s="733"/>
      <c r="Q62" s="995"/>
      <c r="R62" s="996"/>
      <c r="S62" s="996"/>
      <c r="T62" s="996"/>
      <c r="U62" s="996"/>
      <c r="V62" s="996"/>
      <c r="W62" s="996"/>
      <c r="X62" s="996"/>
      <c r="Y62" s="996"/>
      <c r="Z62" s="996"/>
      <c r="AA62" s="996"/>
      <c r="AB62" s="996"/>
      <c r="AC62" s="996"/>
      <c r="AD62" s="996"/>
      <c r="AE62" s="997"/>
      <c r="AF62" s="998"/>
      <c r="AG62" s="735"/>
      <c r="AH62" s="735"/>
      <c r="AI62" s="735"/>
      <c r="AJ62" s="999"/>
      <c r="AK62" s="1000"/>
      <c r="AL62" s="996"/>
      <c r="AM62" s="996"/>
      <c r="AN62" s="996"/>
      <c r="AO62" s="996"/>
      <c r="AP62" s="996"/>
      <c r="AQ62" s="996"/>
      <c r="AR62" s="996"/>
      <c r="AS62" s="996"/>
      <c r="AT62" s="996"/>
      <c r="AU62" s="996"/>
      <c r="AV62" s="996"/>
      <c r="AW62" s="996"/>
      <c r="AX62" s="996"/>
      <c r="AY62" s="996"/>
      <c r="AZ62" s="1001"/>
      <c r="BA62" s="1001"/>
      <c r="BB62" s="1001"/>
      <c r="BC62" s="1001"/>
      <c r="BD62" s="1001"/>
      <c r="BE62" s="977"/>
      <c r="BF62" s="977"/>
      <c r="BG62" s="977"/>
      <c r="BH62" s="977"/>
      <c r="BI62" s="978"/>
      <c r="BJ62" s="1002" t="s">
        <v>356</v>
      </c>
      <c r="BK62" s="1003"/>
      <c r="BL62" s="1003"/>
      <c r="BM62" s="1003"/>
      <c r="BN62" s="1004"/>
      <c r="BO62" s="42"/>
      <c r="BP62" s="42"/>
      <c r="BQ62" s="39">
        <v>56</v>
      </c>
      <c r="BR62" s="59"/>
      <c r="BS62" s="731"/>
      <c r="BT62" s="732"/>
      <c r="BU62" s="732"/>
      <c r="BV62" s="732"/>
      <c r="BW62" s="732"/>
      <c r="BX62" s="732"/>
      <c r="BY62" s="732"/>
      <c r="BZ62" s="732"/>
      <c r="CA62" s="732"/>
      <c r="CB62" s="732"/>
      <c r="CC62" s="732"/>
      <c r="CD62" s="732"/>
      <c r="CE62" s="732"/>
      <c r="CF62" s="732"/>
      <c r="CG62" s="733"/>
      <c r="CH62" s="734"/>
      <c r="CI62" s="735"/>
      <c r="CJ62" s="735"/>
      <c r="CK62" s="735"/>
      <c r="CL62" s="736"/>
      <c r="CM62" s="734"/>
      <c r="CN62" s="735"/>
      <c r="CO62" s="735"/>
      <c r="CP62" s="735"/>
      <c r="CQ62" s="736"/>
      <c r="CR62" s="734"/>
      <c r="CS62" s="735"/>
      <c r="CT62" s="735"/>
      <c r="CU62" s="735"/>
      <c r="CV62" s="736"/>
      <c r="CW62" s="734"/>
      <c r="CX62" s="735"/>
      <c r="CY62" s="735"/>
      <c r="CZ62" s="735"/>
      <c r="DA62" s="736"/>
      <c r="DB62" s="734"/>
      <c r="DC62" s="735"/>
      <c r="DD62" s="735"/>
      <c r="DE62" s="735"/>
      <c r="DF62" s="736"/>
      <c r="DG62" s="734"/>
      <c r="DH62" s="735"/>
      <c r="DI62" s="735"/>
      <c r="DJ62" s="735"/>
      <c r="DK62" s="736"/>
      <c r="DL62" s="734"/>
      <c r="DM62" s="735"/>
      <c r="DN62" s="735"/>
      <c r="DO62" s="735"/>
      <c r="DP62" s="736"/>
      <c r="DQ62" s="734"/>
      <c r="DR62" s="735"/>
      <c r="DS62" s="735"/>
      <c r="DT62" s="735"/>
      <c r="DU62" s="736"/>
      <c r="DV62" s="731"/>
      <c r="DW62" s="732"/>
      <c r="DX62" s="732"/>
      <c r="DY62" s="732"/>
      <c r="DZ62" s="737"/>
      <c r="EA62" s="35"/>
    </row>
    <row r="63" spans="1:131" ht="26.25" customHeight="1" x14ac:dyDescent="0.15">
      <c r="A63" s="40" t="s">
        <v>230</v>
      </c>
      <c r="B63" s="953" t="s">
        <v>306</v>
      </c>
      <c r="C63" s="954"/>
      <c r="D63" s="954"/>
      <c r="E63" s="954"/>
      <c r="F63" s="954"/>
      <c r="G63" s="954"/>
      <c r="H63" s="954"/>
      <c r="I63" s="954"/>
      <c r="J63" s="954"/>
      <c r="K63" s="954"/>
      <c r="L63" s="954"/>
      <c r="M63" s="954"/>
      <c r="N63" s="954"/>
      <c r="O63" s="954"/>
      <c r="P63" s="955"/>
      <c r="Q63" s="963"/>
      <c r="R63" s="964"/>
      <c r="S63" s="964"/>
      <c r="T63" s="964"/>
      <c r="U63" s="964"/>
      <c r="V63" s="964"/>
      <c r="W63" s="964"/>
      <c r="X63" s="964"/>
      <c r="Y63" s="964"/>
      <c r="Z63" s="964"/>
      <c r="AA63" s="964"/>
      <c r="AB63" s="964"/>
      <c r="AC63" s="964"/>
      <c r="AD63" s="964"/>
      <c r="AE63" s="988"/>
      <c r="AF63" s="989">
        <v>301</v>
      </c>
      <c r="AG63" s="965"/>
      <c r="AH63" s="965"/>
      <c r="AI63" s="965"/>
      <c r="AJ63" s="990"/>
      <c r="AK63" s="991"/>
      <c r="AL63" s="964"/>
      <c r="AM63" s="964"/>
      <c r="AN63" s="964"/>
      <c r="AO63" s="964"/>
      <c r="AP63" s="965">
        <f>SUM(AP28:AT62)</f>
        <v>5881</v>
      </c>
      <c r="AQ63" s="965"/>
      <c r="AR63" s="965"/>
      <c r="AS63" s="965"/>
      <c r="AT63" s="965"/>
      <c r="AU63" s="965">
        <f>SUM(AU28:AY62)</f>
        <v>4055</v>
      </c>
      <c r="AV63" s="965"/>
      <c r="AW63" s="965"/>
      <c r="AX63" s="965"/>
      <c r="AY63" s="965"/>
      <c r="AZ63" s="992"/>
      <c r="BA63" s="992"/>
      <c r="BB63" s="992"/>
      <c r="BC63" s="992"/>
      <c r="BD63" s="992"/>
      <c r="BE63" s="966"/>
      <c r="BF63" s="966"/>
      <c r="BG63" s="966"/>
      <c r="BH63" s="966"/>
      <c r="BI63" s="967"/>
      <c r="BJ63" s="993" t="s">
        <v>185</v>
      </c>
      <c r="BK63" s="960"/>
      <c r="BL63" s="960"/>
      <c r="BM63" s="960"/>
      <c r="BN63" s="994"/>
      <c r="BO63" s="42"/>
      <c r="BP63" s="42"/>
      <c r="BQ63" s="39">
        <v>57</v>
      </c>
      <c r="BR63" s="59"/>
      <c r="BS63" s="731"/>
      <c r="BT63" s="732"/>
      <c r="BU63" s="732"/>
      <c r="BV63" s="732"/>
      <c r="BW63" s="732"/>
      <c r="BX63" s="732"/>
      <c r="BY63" s="732"/>
      <c r="BZ63" s="732"/>
      <c r="CA63" s="732"/>
      <c r="CB63" s="732"/>
      <c r="CC63" s="732"/>
      <c r="CD63" s="732"/>
      <c r="CE63" s="732"/>
      <c r="CF63" s="732"/>
      <c r="CG63" s="733"/>
      <c r="CH63" s="734"/>
      <c r="CI63" s="735"/>
      <c r="CJ63" s="735"/>
      <c r="CK63" s="735"/>
      <c r="CL63" s="736"/>
      <c r="CM63" s="734"/>
      <c r="CN63" s="735"/>
      <c r="CO63" s="735"/>
      <c r="CP63" s="735"/>
      <c r="CQ63" s="736"/>
      <c r="CR63" s="734"/>
      <c r="CS63" s="735"/>
      <c r="CT63" s="735"/>
      <c r="CU63" s="735"/>
      <c r="CV63" s="736"/>
      <c r="CW63" s="734"/>
      <c r="CX63" s="735"/>
      <c r="CY63" s="735"/>
      <c r="CZ63" s="735"/>
      <c r="DA63" s="736"/>
      <c r="DB63" s="734"/>
      <c r="DC63" s="735"/>
      <c r="DD63" s="735"/>
      <c r="DE63" s="735"/>
      <c r="DF63" s="736"/>
      <c r="DG63" s="734"/>
      <c r="DH63" s="735"/>
      <c r="DI63" s="735"/>
      <c r="DJ63" s="735"/>
      <c r="DK63" s="736"/>
      <c r="DL63" s="734"/>
      <c r="DM63" s="735"/>
      <c r="DN63" s="735"/>
      <c r="DO63" s="735"/>
      <c r="DP63" s="736"/>
      <c r="DQ63" s="734"/>
      <c r="DR63" s="735"/>
      <c r="DS63" s="735"/>
      <c r="DT63" s="735"/>
      <c r="DU63" s="736"/>
      <c r="DV63" s="731"/>
      <c r="DW63" s="732"/>
      <c r="DX63" s="732"/>
      <c r="DY63" s="732"/>
      <c r="DZ63" s="737"/>
      <c r="EA63" s="35"/>
    </row>
    <row r="64" spans="1:131" ht="26.25" customHeight="1" x14ac:dyDescent="0.15">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39">
        <v>58</v>
      </c>
      <c r="BR64" s="59"/>
      <c r="BS64" s="731"/>
      <c r="BT64" s="732"/>
      <c r="BU64" s="732"/>
      <c r="BV64" s="732"/>
      <c r="BW64" s="732"/>
      <c r="BX64" s="732"/>
      <c r="BY64" s="732"/>
      <c r="BZ64" s="732"/>
      <c r="CA64" s="732"/>
      <c r="CB64" s="732"/>
      <c r="CC64" s="732"/>
      <c r="CD64" s="732"/>
      <c r="CE64" s="732"/>
      <c r="CF64" s="732"/>
      <c r="CG64" s="733"/>
      <c r="CH64" s="734"/>
      <c r="CI64" s="735"/>
      <c r="CJ64" s="735"/>
      <c r="CK64" s="735"/>
      <c r="CL64" s="736"/>
      <c r="CM64" s="734"/>
      <c r="CN64" s="735"/>
      <c r="CO64" s="735"/>
      <c r="CP64" s="735"/>
      <c r="CQ64" s="736"/>
      <c r="CR64" s="734"/>
      <c r="CS64" s="735"/>
      <c r="CT64" s="735"/>
      <c r="CU64" s="735"/>
      <c r="CV64" s="736"/>
      <c r="CW64" s="734"/>
      <c r="CX64" s="735"/>
      <c r="CY64" s="735"/>
      <c r="CZ64" s="735"/>
      <c r="DA64" s="736"/>
      <c r="DB64" s="734"/>
      <c r="DC64" s="735"/>
      <c r="DD64" s="735"/>
      <c r="DE64" s="735"/>
      <c r="DF64" s="736"/>
      <c r="DG64" s="734"/>
      <c r="DH64" s="735"/>
      <c r="DI64" s="735"/>
      <c r="DJ64" s="735"/>
      <c r="DK64" s="736"/>
      <c r="DL64" s="734"/>
      <c r="DM64" s="735"/>
      <c r="DN64" s="735"/>
      <c r="DO64" s="735"/>
      <c r="DP64" s="736"/>
      <c r="DQ64" s="734"/>
      <c r="DR64" s="735"/>
      <c r="DS64" s="735"/>
      <c r="DT64" s="735"/>
      <c r="DU64" s="736"/>
      <c r="DV64" s="731"/>
      <c r="DW64" s="732"/>
      <c r="DX64" s="732"/>
      <c r="DY64" s="732"/>
      <c r="DZ64" s="737"/>
      <c r="EA64" s="35"/>
    </row>
    <row r="65" spans="1:131" ht="26.25" customHeight="1" x14ac:dyDescent="0.15">
      <c r="A65" s="43" t="s">
        <v>346</v>
      </c>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2"/>
      <c r="BF65" s="42"/>
      <c r="BG65" s="42"/>
      <c r="BH65" s="42"/>
      <c r="BI65" s="42"/>
      <c r="BJ65" s="42"/>
      <c r="BK65" s="42"/>
      <c r="BL65" s="42"/>
      <c r="BM65" s="42"/>
      <c r="BN65" s="42"/>
      <c r="BO65" s="42"/>
      <c r="BP65" s="42"/>
      <c r="BQ65" s="39">
        <v>59</v>
      </c>
      <c r="BR65" s="59"/>
      <c r="BS65" s="731"/>
      <c r="BT65" s="732"/>
      <c r="BU65" s="732"/>
      <c r="BV65" s="732"/>
      <c r="BW65" s="732"/>
      <c r="BX65" s="732"/>
      <c r="BY65" s="732"/>
      <c r="BZ65" s="732"/>
      <c r="CA65" s="732"/>
      <c r="CB65" s="732"/>
      <c r="CC65" s="732"/>
      <c r="CD65" s="732"/>
      <c r="CE65" s="732"/>
      <c r="CF65" s="732"/>
      <c r="CG65" s="733"/>
      <c r="CH65" s="734"/>
      <c r="CI65" s="735"/>
      <c r="CJ65" s="735"/>
      <c r="CK65" s="735"/>
      <c r="CL65" s="736"/>
      <c r="CM65" s="734"/>
      <c r="CN65" s="735"/>
      <c r="CO65" s="735"/>
      <c r="CP65" s="735"/>
      <c r="CQ65" s="736"/>
      <c r="CR65" s="734"/>
      <c r="CS65" s="735"/>
      <c r="CT65" s="735"/>
      <c r="CU65" s="735"/>
      <c r="CV65" s="736"/>
      <c r="CW65" s="734"/>
      <c r="CX65" s="735"/>
      <c r="CY65" s="735"/>
      <c r="CZ65" s="735"/>
      <c r="DA65" s="736"/>
      <c r="DB65" s="734"/>
      <c r="DC65" s="735"/>
      <c r="DD65" s="735"/>
      <c r="DE65" s="735"/>
      <c r="DF65" s="736"/>
      <c r="DG65" s="734"/>
      <c r="DH65" s="735"/>
      <c r="DI65" s="735"/>
      <c r="DJ65" s="735"/>
      <c r="DK65" s="736"/>
      <c r="DL65" s="734"/>
      <c r="DM65" s="735"/>
      <c r="DN65" s="735"/>
      <c r="DO65" s="735"/>
      <c r="DP65" s="736"/>
      <c r="DQ65" s="734"/>
      <c r="DR65" s="735"/>
      <c r="DS65" s="735"/>
      <c r="DT65" s="735"/>
      <c r="DU65" s="736"/>
      <c r="DV65" s="731"/>
      <c r="DW65" s="732"/>
      <c r="DX65" s="732"/>
      <c r="DY65" s="732"/>
      <c r="DZ65" s="737"/>
      <c r="EA65" s="35"/>
    </row>
    <row r="66" spans="1:131" ht="26.25" customHeight="1" x14ac:dyDescent="0.15">
      <c r="A66" s="714" t="s">
        <v>326</v>
      </c>
      <c r="B66" s="715"/>
      <c r="C66" s="715"/>
      <c r="D66" s="715"/>
      <c r="E66" s="715"/>
      <c r="F66" s="715"/>
      <c r="G66" s="715"/>
      <c r="H66" s="715"/>
      <c r="I66" s="715"/>
      <c r="J66" s="715"/>
      <c r="K66" s="715"/>
      <c r="L66" s="715"/>
      <c r="M66" s="715"/>
      <c r="N66" s="715"/>
      <c r="O66" s="715"/>
      <c r="P66" s="716"/>
      <c r="Q66" s="706" t="s">
        <v>350</v>
      </c>
      <c r="R66" s="707"/>
      <c r="S66" s="707"/>
      <c r="T66" s="707"/>
      <c r="U66" s="708"/>
      <c r="V66" s="706" t="s">
        <v>351</v>
      </c>
      <c r="W66" s="707"/>
      <c r="X66" s="707"/>
      <c r="Y66" s="707"/>
      <c r="Z66" s="708"/>
      <c r="AA66" s="706" t="s">
        <v>352</v>
      </c>
      <c r="AB66" s="707"/>
      <c r="AC66" s="707"/>
      <c r="AD66" s="707"/>
      <c r="AE66" s="708"/>
      <c r="AF66" s="726" t="s">
        <v>227</v>
      </c>
      <c r="AG66" s="721"/>
      <c r="AH66" s="721"/>
      <c r="AI66" s="721"/>
      <c r="AJ66" s="727"/>
      <c r="AK66" s="706" t="s">
        <v>310</v>
      </c>
      <c r="AL66" s="715"/>
      <c r="AM66" s="715"/>
      <c r="AN66" s="715"/>
      <c r="AO66" s="716"/>
      <c r="AP66" s="706" t="s">
        <v>302</v>
      </c>
      <c r="AQ66" s="707"/>
      <c r="AR66" s="707"/>
      <c r="AS66" s="707"/>
      <c r="AT66" s="708"/>
      <c r="AU66" s="706" t="s">
        <v>357</v>
      </c>
      <c r="AV66" s="707"/>
      <c r="AW66" s="707"/>
      <c r="AX66" s="707"/>
      <c r="AY66" s="708"/>
      <c r="AZ66" s="706" t="s">
        <v>340</v>
      </c>
      <c r="BA66" s="707"/>
      <c r="BB66" s="707"/>
      <c r="BC66" s="707"/>
      <c r="BD66" s="712"/>
      <c r="BE66" s="42"/>
      <c r="BF66" s="42"/>
      <c r="BG66" s="42"/>
      <c r="BH66" s="42"/>
      <c r="BI66" s="42"/>
      <c r="BJ66" s="42"/>
      <c r="BK66" s="42"/>
      <c r="BL66" s="42"/>
      <c r="BM66" s="42"/>
      <c r="BN66" s="42"/>
      <c r="BO66" s="42"/>
      <c r="BP66" s="42"/>
      <c r="BQ66" s="39">
        <v>60</v>
      </c>
      <c r="BR66" s="60"/>
      <c r="BS66" s="946"/>
      <c r="BT66" s="947"/>
      <c r="BU66" s="947"/>
      <c r="BV66" s="947"/>
      <c r="BW66" s="947"/>
      <c r="BX66" s="947"/>
      <c r="BY66" s="947"/>
      <c r="BZ66" s="947"/>
      <c r="CA66" s="947"/>
      <c r="CB66" s="947"/>
      <c r="CC66" s="947"/>
      <c r="CD66" s="947"/>
      <c r="CE66" s="947"/>
      <c r="CF66" s="947"/>
      <c r="CG66" s="948"/>
      <c r="CH66" s="949"/>
      <c r="CI66" s="950"/>
      <c r="CJ66" s="950"/>
      <c r="CK66" s="950"/>
      <c r="CL66" s="951"/>
      <c r="CM66" s="949"/>
      <c r="CN66" s="950"/>
      <c r="CO66" s="950"/>
      <c r="CP66" s="950"/>
      <c r="CQ66" s="951"/>
      <c r="CR66" s="949"/>
      <c r="CS66" s="950"/>
      <c r="CT66" s="950"/>
      <c r="CU66" s="950"/>
      <c r="CV66" s="951"/>
      <c r="CW66" s="949"/>
      <c r="CX66" s="950"/>
      <c r="CY66" s="950"/>
      <c r="CZ66" s="950"/>
      <c r="DA66" s="951"/>
      <c r="DB66" s="949"/>
      <c r="DC66" s="950"/>
      <c r="DD66" s="950"/>
      <c r="DE66" s="950"/>
      <c r="DF66" s="951"/>
      <c r="DG66" s="949"/>
      <c r="DH66" s="950"/>
      <c r="DI66" s="950"/>
      <c r="DJ66" s="950"/>
      <c r="DK66" s="951"/>
      <c r="DL66" s="949"/>
      <c r="DM66" s="950"/>
      <c r="DN66" s="950"/>
      <c r="DO66" s="950"/>
      <c r="DP66" s="951"/>
      <c r="DQ66" s="949"/>
      <c r="DR66" s="950"/>
      <c r="DS66" s="950"/>
      <c r="DT66" s="950"/>
      <c r="DU66" s="951"/>
      <c r="DV66" s="946"/>
      <c r="DW66" s="947"/>
      <c r="DX66" s="947"/>
      <c r="DY66" s="947"/>
      <c r="DZ66" s="952"/>
      <c r="EA66" s="35"/>
    </row>
    <row r="67" spans="1:131" ht="26.25" customHeight="1" x14ac:dyDescent="0.15">
      <c r="A67" s="717"/>
      <c r="B67" s="718"/>
      <c r="C67" s="718"/>
      <c r="D67" s="718"/>
      <c r="E67" s="718"/>
      <c r="F67" s="718"/>
      <c r="G67" s="718"/>
      <c r="H67" s="718"/>
      <c r="I67" s="718"/>
      <c r="J67" s="718"/>
      <c r="K67" s="718"/>
      <c r="L67" s="718"/>
      <c r="M67" s="718"/>
      <c r="N67" s="718"/>
      <c r="O67" s="718"/>
      <c r="P67" s="719"/>
      <c r="Q67" s="709"/>
      <c r="R67" s="710"/>
      <c r="S67" s="710"/>
      <c r="T67" s="710"/>
      <c r="U67" s="711"/>
      <c r="V67" s="709"/>
      <c r="W67" s="710"/>
      <c r="X67" s="710"/>
      <c r="Y67" s="710"/>
      <c r="Z67" s="711"/>
      <c r="AA67" s="709"/>
      <c r="AB67" s="710"/>
      <c r="AC67" s="710"/>
      <c r="AD67" s="710"/>
      <c r="AE67" s="711"/>
      <c r="AF67" s="728"/>
      <c r="AG67" s="724"/>
      <c r="AH67" s="724"/>
      <c r="AI67" s="724"/>
      <c r="AJ67" s="729"/>
      <c r="AK67" s="730"/>
      <c r="AL67" s="718"/>
      <c r="AM67" s="718"/>
      <c r="AN67" s="718"/>
      <c r="AO67" s="719"/>
      <c r="AP67" s="709"/>
      <c r="AQ67" s="710"/>
      <c r="AR67" s="710"/>
      <c r="AS67" s="710"/>
      <c r="AT67" s="711"/>
      <c r="AU67" s="709"/>
      <c r="AV67" s="710"/>
      <c r="AW67" s="710"/>
      <c r="AX67" s="710"/>
      <c r="AY67" s="711"/>
      <c r="AZ67" s="709"/>
      <c r="BA67" s="710"/>
      <c r="BB67" s="710"/>
      <c r="BC67" s="710"/>
      <c r="BD67" s="713"/>
      <c r="BE67" s="42"/>
      <c r="BF67" s="42"/>
      <c r="BG67" s="42"/>
      <c r="BH67" s="42"/>
      <c r="BI67" s="42"/>
      <c r="BJ67" s="42"/>
      <c r="BK67" s="42"/>
      <c r="BL67" s="42"/>
      <c r="BM67" s="42"/>
      <c r="BN67" s="42"/>
      <c r="BO67" s="42"/>
      <c r="BP67" s="42"/>
      <c r="BQ67" s="39">
        <v>61</v>
      </c>
      <c r="BR67" s="60"/>
      <c r="BS67" s="946"/>
      <c r="BT67" s="947"/>
      <c r="BU67" s="947"/>
      <c r="BV67" s="947"/>
      <c r="BW67" s="947"/>
      <c r="BX67" s="947"/>
      <c r="BY67" s="947"/>
      <c r="BZ67" s="947"/>
      <c r="CA67" s="947"/>
      <c r="CB67" s="947"/>
      <c r="CC67" s="947"/>
      <c r="CD67" s="947"/>
      <c r="CE67" s="947"/>
      <c r="CF67" s="947"/>
      <c r="CG67" s="948"/>
      <c r="CH67" s="949"/>
      <c r="CI67" s="950"/>
      <c r="CJ67" s="950"/>
      <c r="CK67" s="950"/>
      <c r="CL67" s="951"/>
      <c r="CM67" s="949"/>
      <c r="CN67" s="950"/>
      <c r="CO67" s="950"/>
      <c r="CP67" s="950"/>
      <c r="CQ67" s="951"/>
      <c r="CR67" s="949"/>
      <c r="CS67" s="950"/>
      <c r="CT67" s="950"/>
      <c r="CU67" s="950"/>
      <c r="CV67" s="951"/>
      <c r="CW67" s="949"/>
      <c r="CX67" s="950"/>
      <c r="CY67" s="950"/>
      <c r="CZ67" s="950"/>
      <c r="DA67" s="951"/>
      <c r="DB67" s="949"/>
      <c r="DC67" s="950"/>
      <c r="DD67" s="950"/>
      <c r="DE67" s="950"/>
      <c r="DF67" s="951"/>
      <c r="DG67" s="949"/>
      <c r="DH67" s="950"/>
      <c r="DI67" s="950"/>
      <c r="DJ67" s="950"/>
      <c r="DK67" s="951"/>
      <c r="DL67" s="949"/>
      <c r="DM67" s="950"/>
      <c r="DN67" s="950"/>
      <c r="DO67" s="950"/>
      <c r="DP67" s="951"/>
      <c r="DQ67" s="949"/>
      <c r="DR67" s="950"/>
      <c r="DS67" s="950"/>
      <c r="DT67" s="950"/>
      <c r="DU67" s="951"/>
      <c r="DV67" s="946"/>
      <c r="DW67" s="947"/>
      <c r="DX67" s="947"/>
      <c r="DY67" s="947"/>
      <c r="DZ67" s="952"/>
      <c r="EA67" s="35"/>
    </row>
    <row r="68" spans="1:131" ht="26.25" customHeight="1" x14ac:dyDescent="0.15">
      <c r="A68" s="38">
        <v>1</v>
      </c>
      <c r="B68" s="981" t="s">
        <v>151</v>
      </c>
      <c r="C68" s="982"/>
      <c r="D68" s="982"/>
      <c r="E68" s="982"/>
      <c r="F68" s="982"/>
      <c r="G68" s="982"/>
      <c r="H68" s="982"/>
      <c r="I68" s="982"/>
      <c r="J68" s="982"/>
      <c r="K68" s="982"/>
      <c r="L68" s="982"/>
      <c r="M68" s="982"/>
      <c r="N68" s="982"/>
      <c r="O68" s="982"/>
      <c r="P68" s="983"/>
      <c r="Q68" s="984">
        <v>7204</v>
      </c>
      <c r="R68" s="985"/>
      <c r="S68" s="985"/>
      <c r="T68" s="985"/>
      <c r="U68" s="985"/>
      <c r="V68" s="985">
        <v>6085</v>
      </c>
      <c r="W68" s="985"/>
      <c r="X68" s="985"/>
      <c r="Y68" s="985"/>
      <c r="Z68" s="985"/>
      <c r="AA68" s="985">
        <v>1119</v>
      </c>
      <c r="AB68" s="985"/>
      <c r="AC68" s="985"/>
      <c r="AD68" s="985"/>
      <c r="AE68" s="985"/>
      <c r="AF68" s="985">
        <v>2950</v>
      </c>
      <c r="AG68" s="985"/>
      <c r="AH68" s="985"/>
      <c r="AI68" s="985"/>
      <c r="AJ68" s="985"/>
      <c r="AK68" s="985" t="s">
        <v>185</v>
      </c>
      <c r="AL68" s="985"/>
      <c r="AM68" s="985"/>
      <c r="AN68" s="985"/>
      <c r="AO68" s="985"/>
      <c r="AP68" s="985">
        <v>1536</v>
      </c>
      <c r="AQ68" s="985"/>
      <c r="AR68" s="985"/>
      <c r="AS68" s="985"/>
      <c r="AT68" s="985"/>
      <c r="AU68" s="985" t="s">
        <v>185</v>
      </c>
      <c r="AV68" s="985"/>
      <c r="AW68" s="985"/>
      <c r="AX68" s="985"/>
      <c r="AY68" s="985"/>
      <c r="AZ68" s="986"/>
      <c r="BA68" s="986"/>
      <c r="BB68" s="986"/>
      <c r="BC68" s="986"/>
      <c r="BD68" s="987"/>
      <c r="BE68" s="42"/>
      <c r="BF68" s="42"/>
      <c r="BG68" s="42"/>
      <c r="BH68" s="42"/>
      <c r="BI68" s="42"/>
      <c r="BJ68" s="42"/>
      <c r="BK68" s="42"/>
      <c r="BL68" s="42"/>
      <c r="BM68" s="42"/>
      <c r="BN68" s="42"/>
      <c r="BO68" s="42"/>
      <c r="BP68" s="42"/>
      <c r="BQ68" s="39">
        <v>62</v>
      </c>
      <c r="BR68" s="60"/>
      <c r="BS68" s="946"/>
      <c r="BT68" s="947"/>
      <c r="BU68" s="947"/>
      <c r="BV68" s="947"/>
      <c r="BW68" s="947"/>
      <c r="BX68" s="947"/>
      <c r="BY68" s="947"/>
      <c r="BZ68" s="947"/>
      <c r="CA68" s="947"/>
      <c r="CB68" s="947"/>
      <c r="CC68" s="947"/>
      <c r="CD68" s="947"/>
      <c r="CE68" s="947"/>
      <c r="CF68" s="947"/>
      <c r="CG68" s="948"/>
      <c r="CH68" s="949"/>
      <c r="CI68" s="950"/>
      <c r="CJ68" s="950"/>
      <c r="CK68" s="950"/>
      <c r="CL68" s="951"/>
      <c r="CM68" s="949"/>
      <c r="CN68" s="950"/>
      <c r="CO68" s="950"/>
      <c r="CP68" s="950"/>
      <c r="CQ68" s="951"/>
      <c r="CR68" s="949"/>
      <c r="CS68" s="950"/>
      <c r="CT68" s="950"/>
      <c r="CU68" s="950"/>
      <c r="CV68" s="951"/>
      <c r="CW68" s="949"/>
      <c r="CX68" s="950"/>
      <c r="CY68" s="950"/>
      <c r="CZ68" s="950"/>
      <c r="DA68" s="951"/>
      <c r="DB68" s="949"/>
      <c r="DC68" s="950"/>
      <c r="DD68" s="950"/>
      <c r="DE68" s="950"/>
      <c r="DF68" s="951"/>
      <c r="DG68" s="949"/>
      <c r="DH68" s="950"/>
      <c r="DI68" s="950"/>
      <c r="DJ68" s="950"/>
      <c r="DK68" s="951"/>
      <c r="DL68" s="949"/>
      <c r="DM68" s="950"/>
      <c r="DN68" s="950"/>
      <c r="DO68" s="950"/>
      <c r="DP68" s="951"/>
      <c r="DQ68" s="949"/>
      <c r="DR68" s="950"/>
      <c r="DS68" s="950"/>
      <c r="DT68" s="950"/>
      <c r="DU68" s="951"/>
      <c r="DV68" s="946"/>
      <c r="DW68" s="947"/>
      <c r="DX68" s="947"/>
      <c r="DY68" s="947"/>
      <c r="DZ68" s="952"/>
      <c r="EA68" s="35"/>
    </row>
    <row r="69" spans="1:131" ht="26.25" customHeight="1" x14ac:dyDescent="0.15">
      <c r="A69" s="39">
        <v>2</v>
      </c>
      <c r="B69" s="731" t="s">
        <v>432</v>
      </c>
      <c r="C69" s="732"/>
      <c r="D69" s="732"/>
      <c r="E69" s="732"/>
      <c r="F69" s="732"/>
      <c r="G69" s="732"/>
      <c r="H69" s="732"/>
      <c r="I69" s="732"/>
      <c r="J69" s="732"/>
      <c r="K69" s="732"/>
      <c r="L69" s="732"/>
      <c r="M69" s="732"/>
      <c r="N69" s="732"/>
      <c r="O69" s="732"/>
      <c r="P69" s="733"/>
      <c r="Q69" s="975">
        <v>4763</v>
      </c>
      <c r="R69" s="976"/>
      <c r="S69" s="976"/>
      <c r="T69" s="976"/>
      <c r="U69" s="976"/>
      <c r="V69" s="976">
        <v>4620</v>
      </c>
      <c r="W69" s="976"/>
      <c r="X69" s="976"/>
      <c r="Y69" s="976"/>
      <c r="Z69" s="976"/>
      <c r="AA69" s="976">
        <v>143</v>
      </c>
      <c r="AB69" s="976"/>
      <c r="AC69" s="976"/>
      <c r="AD69" s="976"/>
      <c r="AE69" s="976"/>
      <c r="AF69" s="976">
        <v>141</v>
      </c>
      <c r="AG69" s="976"/>
      <c r="AH69" s="976"/>
      <c r="AI69" s="976"/>
      <c r="AJ69" s="976"/>
      <c r="AK69" s="976" t="s">
        <v>185</v>
      </c>
      <c r="AL69" s="976"/>
      <c r="AM69" s="976"/>
      <c r="AN69" s="976"/>
      <c r="AO69" s="976"/>
      <c r="AP69" s="976">
        <v>2834</v>
      </c>
      <c r="AQ69" s="976"/>
      <c r="AR69" s="976"/>
      <c r="AS69" s="976"/>
      <c r="AT69" s="976"/>
      <c r="AU69" s="976">
        <v>462</v>
      </c>
      <c r="AV69" s="976"/>
      <c r="AW69" s="976"/>
      <c r="AX69" s="976"/>
      <c r="AY69" s="976"/>
      <c r="AZ69" s="977"/>
      <c r="BA69" s="977"/>
      <c r="BB69" s="977"/>
      <c r="BC69" s="977"/>
      <c r="BD69" s="978"/>
      <c r="BE69" s="42"/>
      <c r="BF69" s="42"/>
      <c r="BG69" s="42"/>
      <c r="BH69" s="42"/>
      <c r="BI69" s="42"/>
      <c r="BJ69" s="42"/>
      <c r="BK69" s="42"/>
      <c r="BL69" s="42"/>
      <c r="BM69" s="42"/>
      <c r="BN69" s="42"/>
      <c r="BO69" s="42"/>
      <c r="BP69" s="42"/>
      <c r="BQ69" s="39">
        <v>63</v>
      </c>
      <c r="BR69" s="60"/>
      <c r="BS69" s="946"/>
      <c r="BT69" s="947"/>
      <c r="BU69" s="947"/>
      <c r="BV69" s="947"/>
      <c r="BW69" s="947"/>
      <c r="BX69" s="947"/>
      <c r="BY69" s="947"/>
      <c r="BZ69" s="947"/>
      <c r="CA69" s="947"/>
      <c r="CB69" s="947"/>
      <c r="CC69" s="947"/>
      <c r="CD69" s="947"/>
      <c r="CE69" s="947"/>
      <c r="CF69" s="947"/>
      <c r="CG69" s="948"/>
      <c r="CH69" s="949"/>
      <c r="CI69" s="950"/>
      <c r="CJ69" s="950"/>
      <c r="CK69" s="950"/>
      <c r="CL69" s="951"/>
      <c r="CM69" s="949"/>
      <c r="CN69" s="950"/>
      <c r="CO69" s="950"/>
      <c r="CP69" s="950"/>
      <c r="CQ69" s="951"/>
      <c r="CR69" s="949"/>
      <c r="CS69" s="950"/>
      <c r="CT69" s="950"/>
      <c r="CU69" s="950"/>
      <c r="CV69" s="951"/>
      <c r="CW69" s="949"/>
      <c r="CX69" s="950"/>
      <c r="CY69" s="950"/>
      <c r="CZ69" s="950"/>
      <c r="DA69" s="951"/>
      <c r="DB69" s="949"/>
      <c r="DC69" s="950"/>
      <c r="DD69" s="950"/>
      <c r="DE69" s="950"/>
      <c r="DF69" s="951"/>
      <c r="DG69" s="949"/>
      <c r="DH69" s="950"/>
      <c r="DI69" s="950"/>
      <c r="DJ69" s="950"/>
      <c r="DK69" s="951"/>
      <c r="DL69" s="949"/>
      <c r="DM69" s="950"/>
      <c r="DN69" s="950"/>
      <c r="DO69" s="950"/>
      <c r="DP69" s="951"/>
      <c r="DQ69" s="949"/>
      <c r="DR69" s="950"/>
      <c r="DS69" s="950"/>
      <c r="DT69" s="950"/>
      <c r="DU69" s="951"/>
      <c r="DV69" s="946"/>
      <c r="DW69" s="947"/>
      <c r="DX69" s="947"/>
      <c r="DY69" s="947"/>
      <c r="DZ69" s="952"/>
      <c r="EA69" s="35"/>
    </row>
    <row r="70" spans="1:131" ht="26.25" customHeight="1" x14ac:dyDescent="0.15">
      <c r="A70" s="39">
        <v>3</v>
      </c>
      <c r="B70" s="731" t="s">
        <v>433</v>
      </c>
      <c r="C70" s="732"/>
      <c r="D70" s="732"/>
      <c r="E70" s="732"/>
      <c r="F70" s="732"/>
      <c r="G70" s="732"/>
      <c r="H70" s="732"/>
      <c r="I70" s="732"/>
      <c r="J70" s="732"/>
      <c r="K70" s="732"/>
      <c r="L70" s="732"/>
      <c r="M70" s="732"/>
      <c r="N70" s="732"/>
      <c r="O70" s="732"/>
      <c r="P70" s="733"/>
      <c r="Q70" s="975">
        <v>26735</v>
      </c>
      <c r="R70" s="976"/>
      <c r="S70" s="976"/>
      <c r="T70" s="976"/>
      <c r="U70" s="976"/>
      <c r="V70" s="976">
        <v>26454</v>
      </c>
      <c r="W70" s="976"/>
      <c r="X70" s="976"/>
      <c r="Y70" s="976"/>
      <c r="Z70" s="976"/>
      <c r="AA70" s="976">
        <v>281</v>
      </c>
      <c r="AB70" s="976"/>
      <c r="AC70" s="976"/>
      <c r="AD70" s="976"/>
      <c r="AE70" s="976"/>
      <c r="AF70" s="976">
        <v>6600</v>
      </c>
      <c r="AG70" s="976"/>
      <c r="AH70" s="976"/>
      <c r="AI70" s="976"/>
      <c r="AJ70" s="976"/>
      <c r="AK70" s="976" t="s">
        <v>185</v>
      </c>
      <c r="AL70" s="976"/>
      <c r="AM70" s="976"/>
      <c r="AN70" s="976"/>
      <c r="AO70" s="976"/>
      <c r="AP70" s="976">
        <v>24034</v>
      </c>
      <c r="AQ70" s="976"/>
      <c r="AR70" s="976"/>
      <c r="AS70" s="976"/>
      <c r="AT70" s="976"/>
      <c r="AU70" s="976">
        <v>697</v>
      </c>
      <c r="AV70" s="976"/>
      <c r="AW70" s="976"/>
      <c r="AX70" s="976"/>
      <c r="AY70" s="976"/>
      <c r="AZ70" s="977"/>
      <c r="BA70" s="977"/>
      <c r="BB70" s="977"/>
      <c r="BC70" s="977"/>
      <c r="BD70" s="978"/>
      <c r="BE70" s="42"/>
      <c r="BF70" s="42"/>
      <c r="BG70" s="42"/>
      <c r="BH70" s="42"/>
      <c r="BI70" s="42"/>
      <c r="BJ70" s="42"/>
      <c r="BK70" s="42"/>
      <c r="BL70" s="42"/>
      <c r="BM70" s="42"/>
      <c r="BN70" s="42"/>
      <c r="BO70" s="42"/>
      <c r="BP70" s="42"/>
      <c r="BQ70" s="39">
        <v>64</v>
      </c>
      <c r="BR70" s="60"/>
      <c r="BS70" s="946"/>
      <c r="BT70" s="947"/>
      <c r="BU70" s="947"/>
      <c r="BV70" s="947"/>
      <c r="BW70" s="947"/>
      <c r="BX70" s="947"/>
      <c r="BY70" s="947"/>
      <c r="BZ70" s="947"/>
      <c r="CA70" s="947"/>
      <c r="CB70" s="947"/>
      <c r="CC70" s="947"/>
      <c r="CD70" s="947"/>
      <c r="CE70" s="947"/>
      <c r="CF70" s="947"/>
      <c r="CG70" s="948"/>
      <c r="CH70" s="949"/>
      <c r="CI70" s="950"/>
      <c r="CJ70" s="950"/>
      <c r="CK70" s="950"/>
      <c r="CL70" s="951"/>
      <c r="CM70" s="949"/>
      <c r="CN70" s="950"/>
      <c r="CO70" s="950"/>
      <c r="CP70" s="950"/>
      <c r="CQ70" s="951"/>
      <c r="CR70" s="949"/>
      <c r="CS70" s="950"/>
      <c r="CT70" s="950"/>
      <c r="CU70" s="950"/>
      <c r="CV70" s="951"/>
      <c r="CW70" s="949"/>
      <c r="CX70" s="950"/>
      <c r="CY70" s="950"/>
      <c r="CZ70" s="950"/>
      <c r="DA70" s="951"/>
      <c r="DB70" s="949"/>
      <c r="DC70" s="950"/>
      <c r="DD70" s="950"/>
      <c r="DE70" s="950"/>
      <c r="DF70" s="951"/>
      <c r="DG70" s="949"/>
      <c r="DH70" s="950"/>
      <c r="DI70" s="950"/>
      <c r="DJ70" s="950"/>
      <c r="DK70" s="951"/>
      <c r="DL70" s="949"/>
      <c r="DM70" s="950"/>
      <c r="DN70" s="950"/>
      <c r="DO70" s="950"/>
      <c r="DP70" s="951"/>
      <c r="DQ70" s="949"/>
      <c r="DR70" s="950"/>
      <c r="DS70" s="950"/>
      <c r="DT70" s="950"/>
      <c r="DU70" s="951"/>
      <c r="DV70" s="946"/>
      <c r="DW70" s="947"/>
      <c r="DX70" s="947"/>
      <c r="DY70" s="947"/>
      <c r="DZ70" s="952"/>
      <c r="EA70" s="35"/>
    </row>
    <row r="71" spans="1:131" ht="26.25" customHeight="1" x14ac:dyDescent="0.15">
      <c r="A71" s="39">
        <v>4</v>
      </c>
      <c r="B71" s="731" t="s">
        <v>434</v>
      </c>
      <c r="C71" s="732"/>
      <c r="D71" s="732"/>
      <c r="E71" s="732"/>
      <c r="F71" s="732"/>
      <c r="G71" s="732"/>
      <c r="H71" s="732"/>
      <c r="I71" s="732"/>
      <c r="J71" s="732"/>
      <c r="K71" s="732"/>
      <c r="L71" s="732"/>
      <c r="M71" s="732"/>
      <c r="N71" s="732"/>
      <c r="O71" s="732"/>
      <c r="P71" s="733"/>
      <c r="Q71" s="975">
        <v>319</v>
      </c>
      <c r="R71" s="976"/>
      <c r="S71" s="976"/>
      <c r="T71" s="976"/>
      <c r="U71" s="976"/>
      <c r="V71" s="976">
        <v>288</v>
      </c>
      <c r="W71" s="976"/>
      <c r="X71" s="976"/>
      <c r="Y71" s="976"/>
      <c r="Z71" s="976"/>
      <c r="AA71" s="976">
        <v>30</v>
      </c>
      <c r="AB71" s="976"/>
      <c r="AC71" s="976"/>
      <c r="AD71" s="976"/>
      <c r="AE71" s="976"/>
      <c r="AF71" s="976">
        <v>30</v>
      </c>
      <c r="AG71" s="976"/>
      <c r="AH71" s="976"/>
      <c r="AI71" s="976"/>
      <c r="AJ71" s="976"/>
      <c r="AK71" s="976" t="s">
        <v>185</v>
      </c>
      <c r="AL71" s="976"/>
      <c r="AM71" s="976"/>
      <c r="AN71" s="976"/>
      <c r="AO71" s="976"/>
      <c r="AP71" s="976" t="s">
        <v>185</v>
      </c>
      <c r="AQ71" s="976"/>
      <c r="AR71" s="976"/>
      <c r="AS71" s="976"/>
      <c r="AT71" s="976"/>
      <c r="AU71" s="976" t="s">
        <v>185</v>
      </c>
      <c r="AV71" s="976"/>
      <c r="AW71" s="976"/>
      <c r="AX71" s="976"/>
      <c r="AY71" s="976"/>
      <c r="AZ71" s="977"/>
      <c r="BA71" s="977"/>
      <c r="BB71" s="977"/>
      <c r="BC71" s="977"/>
      <c r="BD71" s="978"/>
      <c r="BE71" s="42"/>
      <c r="BF71" s="42"/>
      <c r="BG71" s="42"/>
      <c r="BH71" s="42"/>
      <c r="BI71" s="42"/>
      <c r="BJ71" s="42"/>
      <c r="BK71" s="42"/>
      <c r="BL71" s="42"/>
      <c r="BM71" s="42"/>
      <c r="BN71" s="42"/>
      <c r="BO71" s="42"/>
      <c r="BP71" s="42"/>
      <c r="BQ71" s="39">
        <v>65</v>
      </c>
      <c r="BR71" s="60"/>
      <c r="BS71" s="946"/>
      <c r="BT71" s="947"/>
      <c r="BU71" s="947"/>
      <c r="BV71" s="947"/>
      <c r="BW71" s="947"/>
      <c r="BX71" s="947"/>
      <c r="BY71" s="947"/>
      <c r="BZ71" s="947"/>
      <c r="CA71" s="947"/>
      <c r="CB71" s="947"/>
      <c r="CC71" s="947"/>
      <c r="CD71" s="947"/>
      <c r="CE71" s="947"/>
      <c r="CF71" s="947"/>
      <c r="CG71" s="948"/>
      <c r="CH71" s="949"/>
      <c r="CI71" s="950"/>
      <c r="CJ71" s="950"/>
      <c r="CK71" s="950"/>
      <c r="CL71" s="951"/>
      <c r="CM71" s="949"/>
      <c r="CN71" s="950"/>
      <c r="CO71" s="950"/>
      <c r="CP71" s="950"/>
      <c r="CQ71" s="951"/>
      <c r="CR71" s="949"/>
      <c r="CS71" s="950"/>
      <c r="CT71" s="950"/>
      <c r="CU71" s="950"/>
      <c r="CV71" s="951"/>
      <c r="CW71" s="949"/>
      <c r="CX71" s="950"/>
      <c r="CY71" s="950"/>
      <c r="CZ71" s="950"/>
      <c r="DA71" s="951"/>
      <c r="DB71" s="949"/>
      <c r="DC71" s="950"/>
      <c r="DD71" s="950"/>
      <c r="DE71" s="950"/>
      <c r="DF71" s="951"/>
      <c r="DG71" s="949"/>
      <c r="DH71" s="950"/>
      <c r="DI71" s="950"/>
      <c r="DJ71" s="950"/>
      <c r="DK71" s="951"/>
      <c r="DL71" s="949"/>
      <c r="DM71" s="950"/>
      <c r="DN71" s="950"/>
      <c r="DO71" s="950"/>
      <c r="DP71" s="951"/>
      <c r="DQ71" s="949"/>
      <c r="DR71" s="950"/>
      <c r="DS71" s="950"/>
      <c r="DT71" s="950"/>
      <c r="DU71" s="951"/>
      <c r="DV71" s="946"/>
      <c r="DW71" s="947"/>
      <c r="DX71" s="947"/>
      <c r="DY71" s="947"/>
      <c r="DZ71" s="952"/>
      <c r="EA71" s="35"/>
    </row>
    <row r="72" spans="1:131" ht="26.25" customHeight="1" x14ac:dyDescent="0.15">
      <c r="A72" s="39">
        <v>5</v>
      </c>
      <c r="B72" s="731" t="s">
        <v>225</v>
      </c>
      <c r="C72" s="732"/>
      <c r="D72" s="732"/>
      <c r="E72" s="732"/>
      <c r="F72" s="732"/>
      <c r="G72" s="732"/>
      <c r="H72" s="732"/>
      <c r="I72" s="732"/>
      <c r="J72" s="732"/>
      <c r="K72" s="732"/>
      <c r="L72" s="732"/>
      <c r="M72" s="732"/>
      <c r="N72" s="732"/>
      <c r="O72" s="732"/>
      <c r="P72" s="733"/>
      <c r="Q72" s="975">
        <v>7808</v>
      </c>
      <c r="R72" s="976"/>
      <c r="S72" s="976"/>
      <c r="T72" s="976"/>
      <c r="U72" s="976"/>
      <c r="V72" s="976">
        <v>7144</v>
      </c>
      <c r="W72" s="976"/>
      <c r="X72" s="976"/>
      <c r="Y72" s="976"/>
      <c r="Z72" s="976"/>
      <c r="AA72" s="976">
        <v>664</v>
      </c>
      <c r="AB72" s="976"/>
      <c r="AC72" s="976"/>
      <c r="AD72" s="976"/>
      <c r="AE72" s="976"/>
      <c r="AF72" s="976">
        <v>664</v>
      </c>
      <c r="AG72" s="976"/>
      <c r="AH72" s="976"/>
      <c r="AI72" s="976"/>
      <c r="AJ72" s="976"/>
      <c r="AK72" s="976" t="s">
        <v>185</v>
      </c>
      <c r="AL72" s="976"/>
      <c r="AM72" s="976"/>
      <c r="AN72" s="976"/>
      <c r="AO72" s="976"/>
      <c r="AP72" s="976" t="s">
        <v>185</v>
      </c>
      <c r="AQ72" s="976"/>
      <c r="AR72" s="976"/>
      <c r="AS72" s="976"/>
      <c r="AT72" s="976"/>
      <c r="AU72" s="976" t="s">
        <v>185</v>
      </c>
      <c r="AV72" s="976"/>
      <c r="AW72" s="976"/>
      <c r="AX72" s="976"/>
      <c r="AY72" s="976"/>
      <c r="AZ72" s="977"/>
      <c r="BA72" s="977"/>
      <c r="BB72" s="977"/>
      <c r="BC72" s="977"/>
      <c r="BD72" s="978"/>
      <c r="BE72" s="42"/>
      <c r="BF72" s="42"/>
      <c r="BG72" s="42"/>
      <c r="BH72" s="42"/>
      <c r="BI72" s="42"/>
      <c r="BJ72" s="42"/>
      <c r="BK72" s="42"/>
      <c r="BL72" s="42"/>
      <c r="BM72" s="42"/>
      <c r="BN72" s="42"/>
      <c r="BO72" s="42"/>
      <c r="BP72" s="42"/>
      <c r="BQ72" s="39">
        <v>66</v>
      </c>
      <c r="BR72" s="60"/>
      <c r="BS72" s="946"/>
      <c r="BT72" s="947"/>
      <c r="BU72" s="947"/>
      <c r="BV72" s="947"/>
      <c r="BW72" s="947"/>
      <c r="BX72" s="947"/>
      <c r="BY72" s="947"/>
      <c r="BZ72" s="947"/>
      <c r="CA72" s="947"/>
      <c r="CB72" s="947"/>
      <c r="CC72" s="947"/>
      <c r="CD72" s="947"/>
      <c r="CE72" s="947"/>
      <c r="CF72" s="947"/>
      <c r="CG72" s="948"/>
      <c r="CH72" s="949"/>
      <c r="CI72" s="950"/>
      <c r="CJ72" s="950"/>
      <c r="CK72" s="950"/>
      <c r="CL72" s="951"/>
      <c r="CM72" s="949"/>
      <c r="CN72" s="950"/>
      <c r="CO72" s="950"/>
      <c r="CP72" s="950"/>
      <c r="CQ72" s="951"/>
      <c r="CR72" s="949"/>
      <c r="CS72" s="950"/>
      <c r="CT72" s="950"/>
      <c r="CU72" s="950"/>
      <c r="CV72" s="951"/>
      <c r="CW72" s="949"/>
      <c r="CX72" s="950"/>
      <c r="CY72" s="950"/>
      <c r="CZ72" s="950"/>
      <c r="DA72" s="951"/>
      <c r="DB72" s="949"/>
      <c r="DC72" s="950"/>
      <c r="DD72" s="950"/>
      <c r="DE72" s="950"/>
      <c r="DF72" s="951"/>
      <c r="DG72" s="949"/>
      <c r="DH72" s="950"/>
      <c r="DI72" s="950"/>
      <c r="DJ72" s="950"/>
      <c r="DK72" s="951"/>
      <c r="DL72" s="949"/>
      <c r="DM72" s="950"/>
      <c r="DN72" s="950"/>
      <c r="DO72" s="950"/>
      <c r="DP72" s="951"/>
      <c r="DQ72" s="949"/>
      <c r="DR72" s="950"/>
      <c r="DS72" s="950"/>
      <c r="DT72" s="950"/>
      <c r="DU72" s="951"/>
      <c r="DV72" s="946"/>
      <c r="DW72" s="947"/>
      <c r="DX72" s="947"/>
      <c r="DY72" s="947"/>
      <c r="DZ72" s="952"/>
      <c r="EA72" s="35"/>
    </row>
    <row r="73" spans="1:131" ht="26.25" customHeight="1" x14ac:dyDescent="0.15">
      <c r="A73" s="39">
        <v>6</v>
      </c>
      <c r="B73" s="731" t="s">
        <v>364</v>
      </c>
      <c r="C73" s="732"/>
      <c r="D73" s="732"/>
      <c r="E73" s="732"/>
      <c r="F73" s="732"/>
      <c r="G73" s="732"/>
      <c r="H73" s="732"/>
      <c r="I73" s="732"/>
      <c r="J73" s="732"/>
      <c r="K73" s="732"/>
      <c r="L73" s="732"/>
      <c r="M73" s="732"/>
      <c r="N73" s="732"/>
      <c r="O73" s="732"/>
      <c r="P73" s="733"/>
      <c r="Q73" s="975">
        <v>1598</v>
      </c>
      <c r="R73" s="976"/>
      <c r="S73" s="976"/>
      <c r="T73" s="976"/>
      <c r="U73" s="976"/>
      <c r="V73" s="976">
        <v>1456</v>
      </c>
      <c r="W73" s="976"/>
      <c r="X73" s="976"/>
      <c r="Y73" s="976"/>
      <c r="Z73" s="976"/>
      <c r="AA73" s="976">
        <v>142</v>
      </c>
      <c r="AB73" s="976"/>
      <c r="AC73" s="976"/>
      <c r="AD73" s="976"/>
      <c r="AE73" s="976"/>
      <c r="AF73" s="976">
        <v>142</v>
      </c>
      <c r="AG73" s="976"/>
      <c r="AH73" s="976"/>
      <c r="AI73" s="976"/>
      <c r="AJ73" s="976"/>
      <c r="AK73" s="976" t="s">
        <v>185</v>
      </c>
      <c r="AL73" s="976"/>
      <c r="AM73" s="976"/>
      <c r="AN73" s="976"/>
      <c r="AO73" s="976"/>
      <c r="AP73" s="976" t="s">
        <v>185</v>
      </c>
      <c r="AQ73" s="976"/>
      <c r="AR73" s="976"/>
      <c r="AS73" s="976"/>
      <c r="AT73" s="976"/>
      <c r="AU73" s="976" t="s">
        <v>185</v>
      </c>
      <c r="AV73" s="976"/>
      <c r="AW73" s="976"/>
      <c r="AX73" s="976"/>
      <c r="AY73" s="976"/>
      <c r="AZ73" s="977"/>
      <c r="BA73" s="977"/>
      <c r="BB73" s="977"/>
      <c r="BC73" s="977"/>
      <c r="BD73" s="978"/>
      <c r="BE73" s="42"/>
      <c r="BF73" s="42"/>
      <c r="BG73" s="42"/>
      <c r="BH73" s="42"/>
      <c r="BI73" s="42"/>
      <c r="BJ73" s="42"/>
      <c r="BK73" s="42"/>
      <c r="BL73" s="42"/>
      <c r="BM73" s="42"/>
      <c r="BN73" s="42"/>
      <c r="BO73" s="42"/>
      <c r="BP73" s="42"/>
      <c r="BQ73" s="39">
        <v>67</v>
      </c>
      <c r="BR73" s="60"/>
      <c r="BS73" s="946"/>
      <c r="BT73" s="947"/>
      <c r="BU73" s="947"/>
      <c r="BV73" s="947"/>
      <c r="BW73" s="947"/>
      <c r="BX73" s="947"/>
      <c r="BY73" s="947"/>
      <c r="BZ73" s="947"/>
      <c r="CA73" s="947"/>
      <c r="CB73" s="947"/>
      <c r="CC73" s="947"/>
      <c r="CD73" s="947"/>
      <c r="CE73" s="947"/>
      <c r="CF73" s="947"/>
      <c r="CG73" s="948"/>
      <c r="CH73" s="949"/>
      <c r="CI73" s="950"/>
      <c r="CJ73" s="950"/>
      <c r="CK73" s="950"/>
      <c r="CL73" s="951"/>
      <c r="CM73" s="949"/>
      <c r="CN73" s="950"/>
      <c r="CO73" s="950"/>
      <c r="CP73" s="950"/>
      <c r="CQ73" s="951"/>
      <c r="CR73" s="949"/>
      <c r="CS73" s="950"/>
      <c r="CT73" s="950"/>
      <c r="CU73" s="950"/>
      <c r="CV73" s="951"/>
      <c r="CW73" s="949"/>
      <c r="CX73" s="950"/>
      <c r="CY73" s="950"/>
      <c r="CZ73" s="950"/>
      <c r="DA73" s="951"/>
      <c r="DB73" s="949"/>
      <c r="DC73" s="950"/>
      <c r="DD73" s="950"/>
      <c r="DE73" s="950"/>
      <c r="DF73" s="951"/>
      <c r="DG73" s="949"/>
      <c r="DH73" s="950"/>
      <c r="DI73" s="950"/>
      <c r="DJ73" s="950"/>
      <c r="DK73" s="951"/>
      <c r="DL73" s="949"/>
      <c r="DM73" s="950"/>
      <c r="DN73" s="950"/>
      <c r="DO73" s="950"/>
      <c r="DP73" s="951"/>
      <c r="DQ73" s="949"/>
      <c r="DR73" s="950"/>
      <c r="DS73" s="950"/>
      <c r="DT73" s="950"/>
      <c r="DU73" s="951"/>
      <c r="DV73" s="946"/>
      <c r="DW73" s="947"/>
      <c r="DX73" s="947"/>
      <c r="DY73" s="947"/>
      <c r="DZ73" s="952"/>
      <c r="EA73" s="35"/>
    </row>
    <row r="74" spans="1:131" ht="26.25" customHeight="1" x14ac:dyDescent="0.15">
      <c r="A74" s="39">
        <v>7</v>
      </c>
      <c r="B74" s="731" t="s">
        <v>435</v>
      </c>
      <c r="C74" s="732"/>
      <c r="D74" s="732"/>
      <c r="E74" s="732"/>
      <c r="F74" s="732"/>
      <c r="G74" s="732"/>
      <c r="H74" s="732"/>
      <c r="I74" s="732"/>
      <c r="J74" s="732"/>
      <c r="K74" s="732"/>
      <c r="L74" s="732"/>
      <c r="M74" s="732"/>
      <c r="N74" s="732"/>
      <c r="O74" s="732"/>
      <c r="P74" s="733"/>
      <c r="Q74" s="975">
        <v>956629</v>
      </c>
      <c r="R74" s="976"/>
      <c r="S74" s="976"/>
      <c r="T74" s="976"/>
      <c r="U74" s="976"/>
      <c r="V74" s="976">
        <v>904884</v>
      </c>
      <c r="W74" s="976"/>
      <c r="X74" s="976"/>
      <c r="Y74" s="976"/>
      <c r="Z74" s="976"/>
      <c r="AA74" s="976">
        <v>51745</v>
      </c>
      <c r="AB74" s="976"/>
      <c r="AC74" s="976"/>
      <c r="AD74" s="976"/>
      <c r="AE74" s="976"/>
      <c r="AF74" s="976">
        <v>51745</v>
      </c>
      <c r="AG74" s="976"/>
      <c r="AH74" s="976"/>
      <c r="AI74" s="976"/>
      <c r="AJ74" s="976"/>
      <c r="AK74" s="976">
        <v>1</v>
      </c>
      <c r="AL74" s="976"/>
      <c r="AM74" s="976"/>
      <c r="AN74" s="976"/>
      <c r="AO74" s="976"/>
      <c r="AP74" s="976" t="s">
        <v>185</v>
      </c>
      <c r="AQ74" s="976"/>
      <c r="AR74" s="976"/>
      <c r="AS74" s="976"/>
      <c r="AT74" s="976"/>
      <c r="AU74" s="976" t="s">
        <v>185</v>
      </c>
      <c r="AV74" s="976"/>
      <c r="AW74" s="976"/>
      <c r="AX74" s="976"/>
      <c r="AY74" s="976"/>
      <c r="AZ74" s="977"/>
      <c r="BA74" s="977"/>
      <c r="BB74" s="977"/>
      <c r="BC74" s="977"/>
      <c r="BD74" s="978"/>
      <c r="BE74" s="42"/>
      <c r="BF74" s="42"/>
      <c r="BG74" s="42"/>
      <c r="BH74" s="42"/>
      <c r="BI74" s="42"/>
      <c r="BJ74" s="42"/>
      <c r="BK74" s="42"/>
      <c r="BL74" s="42"/>
      <c r="BM74" s="42"/>
      <c r="BN74" s="42"/>
      <c r="BO74" s="42"/>
      <c r="BP74" s="42"/>
      <c r="BQ74" s="39">
        <v>68</v>
      </c>
      <c r="BR74" s="60"/>
      <c r="BS74" s="946"/>
      <c r="BT74" s="947"/>
      <c r="BU74" s="947"/>
      <c r="BV74" s="947"/>
      <c r="BW74" s="947"/>
      <c r="BX74" s="947"/>
      <c r="BY74" s="947"/>
      <c r="BZ74" s="947"/>
      <c r="CA74" s="947"/>
      <c r="CB74" s="947"/>
      <c r="CC74" s="947"/>
      <c r="CD74" s="947"/>
      <c r="CE74" s="947"/>
      <c r="CF74" s="947"/>
      <c r="CG74" s="948"/>
      <c r="CH74" s="949"/>
      <c r="CI74" s="950"/>
      <c r="CJ74" s="950"/>
      <c r="CK74" s="950"/>
      <c r="CL74" s="951"/>
      <c r="CM74" s="949"/>
      <c r="CN74" s="950"/>
      <c r="CO74" s="950"/>
      <c r="CP74" s="950"/>
      <c r="CQ74" s="951"/>
      <c r="CR74" s="949"/>
      <c r="CS74" s="950"/>
      <c r="CT74" s="950"/>
      <c r="CU74" s="950"/>
      <c r="CV74" s="951"/>
      <c r="CW74" s="949"/>
      <c r="CX74" s="950"/>
      <c r="CY74" s="950"/>
      <c r="CZ74" s="950"/>
      <c r="DA74" s="951"/>
      <c r="DB74" s="949"/>
      <c r="DC74" s="950"/>
      <c r="DD74" s="950"/>
      <c r="DE74" s="950"/>
      <c r="DF74" s="951"/>
      <c r="DG74" s="949"/>
      <c r="DH74" s="950"/>
      <c r="DI74" s="950"/>
      <c r="DJ74" s="950"/>
      <c r="DK74" s="951"/>
      <c r="DL74" s="949"/>
      <c r="DM74" s="950"/>
      <c r="DN74" s="950"/>
      <c r="DO74" s="950"/>
      <c r="DP74" s="951"/>
      <c r="DQ74" s="949"/>
      <c r="DR74" s="950"/>
      <c r="DS74" s="950"/>
      <c r="DT74" s="950"/>
      <c r="DU74" s="951"/>
      <c r="DV74" s="946"/>
      <c r="DW74" s="947"/>
      <c r="DX74" s="947"/>
      <c r="DY74" s="947"/>
      <c r="DZ74" s="952"/>
      <c r="EA74" s="35"/>
    </row>
    <row r="75" spans="1:131" ht="26.25" customHeight="1" x14ac:dyDescent="0.15">
      <c r="A75" s="39">
        <v>8</v>
      </c>
      <c r="B75" s="731" t="s">
        <v>195</v>
      </c>
      <c r="C75" s="732"/>
      <c r="D75" s="732"/>
      <c r="E75" s="732"/>
      <c r="F75" s="732"/>
      <c r="G75" s="732"/>
      <c r="H75" s="732"/>
      <c r="I75" s="732"/>
      <c r="J75" s="732"/>
      <c r="K75" s="732"/>
      <c r="L75" s="732"/>
      <c r="M75" s="732"/>
      <c r="N75" s="732"/>
      <c r="O75" s="732"/>
      <c r="P75" s="733"/>
      <c r="Q75" s="734">
        <v>3972</v>
      </c>
      <c r="R75" s="735"/>
      <c r="S75" s="735"/>
      <c r="T75" s="735"/>
      <c r="U75" s="979"/>
      <c r="V75" s="980">
        <v>3897</v>
      </c>
      <c r="W75" s="735"/>
      <c r="X75" s="735"/>
      <c r="Y75" s="735"/>
      <c r="Z75" s="979"/>
      <c r="AA75" s="980">
        <v>75</v>
      </c>
      <c r="AB75" s="735"/>
      <c r="AC75" s="735"/>
      <c r="AD75" s="735"/>
      <c r="AE75" s="979"/>
      <c r="AF75" s="980">
        <v>75</v>
      </c>
      <c r="AG75" s="735"/>
      <c r="AH75" s="735"/>
      <c r="AI75" s="735"/>
      <c r="AJ75" s="979"/>
      <c r="AK75" s="980">
        <v>217</v>
      </c>
      <c r="AL75" s="735"/>
      <c r="AM75" s="735"/>
      <c r="AN75" s="735"/>
      <c r="AO75" s="979"/>
      <c r="AP75" s="976">
        <v>201</v>
      </c>
      <c r="AQ75" s="976"/>
      <c r="AR75" s="976"/>
      <c r="AS75" s="976"/>
      <c r="AT75" s="976"/>
      <c r="AU75" s="976" t="s">
        <v>185</v>
      </c>
      <c r="AV75" s="976"/>
      <c r="AW75" s="976"/>
      <c r="AX75" s="976"/>
      <c r="AY75" s="976"/>
      <c r="AZ75" s="977"/>
      <c r="BA75" s="977"/>
      <c r="BB75" s="977"/>
      <c r="BC75" s="977"/>
      <c r="BD75" s="978"/>
      <c r="BE75" s="42"/>
      <c r="BF75" s="42"/>
      <c r="BG75" s="42"/>
      <c r="BH75" s="42"/>
      <c r="BI75" s="42"/>
      <c r="BJ75" s="42"/>
      <c r="BK75" s="42"/>
      <c r="BL75" s="42"/>
      <c r="BM75" s="42"/>
      <c r="BN75" s="42"/>
      <c r="BO75" s="42"/>
      <c r="BP75" s="42"/>
      <c r="BQ75" s="39">
        <v>69</v>
      </c>
      <c r="BR75" s="60"/>
      <c r="BS75" s="946"/>
      <c r="BT75" s="947"/>
      <c r="BU75" s="947"/>
      <c r="BV75" s="947"/>
      <c r="BW75" s="947"/>
      <c r="BX75" s="947"/>
      <c r="BY75" s="947"/>
      <c r="BZ75" s="947"/>
      <c r="CA75" s="947"/>
      <c r="CB75" s="947"/>
      <c r="CC75" s="947"/>
      <c r="CD75" s="947"/>
      <c r="CE75" s="947"/>
      <c r="CF75" s="947"/>
      <c r="CG75" s="948"/>
      <c r="CH75" s="949"/>
      <c r="CI75" s="950"/>
      <c r="CJ75" s="950"/>
      <c r="CK75" s="950"/>
      <c r="CL75" s="951"/>
      <c r="CM75" s="949"/>
      <c r="CN75" s="950"/>
      <c r="CO75" s="950"/>
      <c r="CP75" s="950"/>
      <c r="CQ75" s="951"/>
      <c r="CR75" s="949"/>
      <c r="CS75" s="950"/>
      <c r="CT75" s="950"/>
      <c r="CU75" s="950"/>
      <c r="CV75" s="951"/>
      <c r="CW75" s="949"/>
      <c r="CX75" s="950"/>
      <c r="CY75" s="950"/>
      <c r="CZ75" s="950"/>
      <c r="DA75" s="951"/>
      <c r="DB75" s="949"/>
      <c r="DC75" s="950"/>
      <c r="DD75" s="950"/>
      <c r="DE75" s="950"/>
      <c r="DF75" s="951"/>
      <c r="DG75" s="949"/>
      <c r="DH75" s="950"/>
      <c r="DI75" s="950"/>
      <c r="DJ75" s="950"/>
      <c r="DK75" s="951"/>
      <c r="DL75" s="949"/>
      <c r="DM75" s="950"/>
      <c r="DN75" s="950"/>
      <c r="DO75" s="950"/>
      <c r="DP75" s="951"/>
      <c r="DQ75" s="949"/>
      <c r="DR75" s="950"/>
      <c r="DS75" s="950"/>
      <c r="DT75" s="950"/>
      <c r="DU75" s="951"/>
      <c r="DV75" s="946"/>
      <c r="DW75" s="947"/>
      <c r="DX75" s="947"/>
      <c r="DY75" s="947"/>
      <c r="DZ75" s="952"/>
      <c r="EA75" s="35"/>
    </row>
    <row r="76" spans="1:131" ht="26.25" customHeight="1" x14ac:dyDescent="0.15">
      <c r="A76" s="39">
        <v>9</v>
      </c>
      <c r="B76" s="731"/>
      <c r="C76" s="732"/>
      <c r="D76" s="732"/>
      <c r="E76" s="732"/>
      <c r="F76" s="732"/>
      <c r="G76" s="732"/>
      <c r="H76" s="732"/>
      <c r="I76" s="732"/>
      <c r="J76" s="732"/>
      <c r="K76" s="732"/>
      <c r="L76" s="732"/>
      <c r="M76" s="732"/>
      <c r="N76" s="732"/>
      <c r="O76" s="732"/>
      <c r="P76" s="733"/>
      <c r="Q76" s="734"/>
      <c r="R76" s="735"/>
      <c r="S76" s="735"/>
      <c r="T76" s="735"/>
      <c r="U76" s="979"/>
      <c r="V76" s="980"/>
      <c r="W76" s="735"/>
      <c r="X76" s="735"/>
      <c r="Y76" s="735"/>
      <c r="Z76" s="979"/>
      <c r="AA76" s="980"/>
      <c r="AB76" s="735"/>
      <c r="AC76" s="735"/>
      <c r="AD76" s="735"/>
      <c r="AE76" s="979"/>
      <c r="AF76" s="980"/>
      <c r="AG76" s="735"/>
      <c r="AH76" s="735"/>
      <c r="AI76" s="735"/>
      <c r="AJ76" s="979"/>
      <c r="AK76" s="980"/>
      <c r="AL76" s="735"/>
      <c r="AM76" s="735"/>
      <c r="AN76" s="735"/>
      <c r="AO76" s="979"/>
      <c r="AP76" s="980"/>
      <c r="AQ76" s="735"/>
      <c r="AR76" s="735"/>
      <c r="AS76" s="735"/>
      <c r="AT76" s="979"/>
      <c r="AU76" s="980"/>
      <c r="AV76" s="735"/>
      <c r="AW76" s="735"/>
      <c r="AX76" s="735"/>
      <c r="AY76" s="979"/>
      <c r="AZ76" s="977"/>
      <c r="BA76" s="977"/>
      <c r="BB76" s="977"/>
      <c r="BC76" s="977"/>
      <c r="BD76" s="978"/>
      <c r="BE76" s="42"/>
      <c r="BF76" s="42"/>
      <c r="BG76" s="42"/>
      <c r="BH76" s="42"/>
      <c r="BI76" s="42"/>
      <c r="BJ76" s="42"/>
      <c r="BK76" s="42"/>
      <c r="BL76" s="42"/>
      <c r="BM76" s="42"/>
      <c r="BN76" s="42"/>
      <c r="BO76" s="42"/>
      <c r="BP76" s="42"/>
      <c r="BQ76" s="39">
        <v>70</v>
      </c>
      <c r="BR76" s="60"/>
      <c r="BS76" s="946"/>
      <c r="BT76" s="947"/>
      <c r="BU76" s="947"/>
      <c r="BV76" s="947"/>
      <c r="BW76" s="947"/>
      <c r="BX76" s="947"/>
      <c r="BY76" s="947"/>
      <c r="BZ76" s="947"/>
      <c r="CA76" s="947"/>
      <c r="CB76" s="947"/>
      <c r="CC76" s="947"/>
      <c r="CD76" s="947"/>
      <c r="CE76" s="947"/>
      <c r="CF76" s="947"/>
      <c r="CG76" s="948"/>
      <c r="CH76" s="949"/>
      <c r="CI76" s="950"/>
      <c r="CJ76" s="950"/>
      <c r="CK76" s="950"/>
      <c r="CL76" s="951"/>
      <c r="CM76" s="949"/>
      <c r="CN76" s="950"/>
      <c r="CO76" s="950"/>
      <c r="CP76" s="950"/>
      <c r="CQ76" s="951"/>
      <c r="CR76" s="949"/>
      <c r="CS76" s="950"/>
      <c r="CT76" s="950"/>
      <c r="CU76" s="950"/>
      <c r="CV76" s="951"/>
      <c r="CW76" s="949"/>
      <c r="CX76" s="950"/>
      <c r="CY76" s="950"/>
      <c r="CZ76" s="950"/>
      <c r="DA76" s="951"/>
      <c r="DB76" s="949"/>
      <c r="DC76" s="950"/>
      <c r="DD76" s="950"/>
      <c r="DE76" s="950"/>
      <c r="DF76" s="951"/>
      <c r="DG76" s="949"/>
      <c r="DH76" s="950"/>
      <c r="DI76" s="950"/>
      <c r="DJ76" s="950"/>
      <c r="DK76" s="951"/>
      <c r="DL76" s="949"/>
      <c r="DM76" s="950"/>
      <c r="DN76" s="950"/>
      <c r="DO76" s="950"/>
      <c r="DP76" s="951"/>
      <c r="DQ76" s="949"/>
      <c r="DR76" s="950"/>
      <c r="DS76" s="950"/>
      <c r="DT76" s="950"/>
      <c r="DU76" s="951"/>
      <c r="DV76" s="946"/>
      <c r="DW76" s="947"/>
      <c r="DX76" s="947"/>
      <c r="DY76" s="947"/>
      <c r="DZ76" s="952"/>
      <c r="EA76" s="35"/>
    </row>
    <row r="77" spans="1:131" ht="26.25" customHeight="1" x14ac:dyDescent="0.15">
      <c r="A77" s="39">
        <v>10</v>
      </c>
      <c r="B77" s="731"/>
      <c r="C77" s="732"/>
      <c r="D77" s="732"/>
      <c r="E77" s="732"/>
      <c r="F77" s="732"/>
      <c r="G77" s="732"/>
      <c r="H77" s="732"/>
      <c r="I77" s="732"/>
      <c r="J77" s="732"/>
      <c r="K77" s="732"/>
      <c r="L77" s="732"/>
      <c r="M77" s="732"/>
      <c r="N77" s="732"/>
      <c r="O77" s="732"/>
      <c r="P77" s="733"/>
      <c r="Q77" s="734"/>
      <c r="R77" s="735"/>
      <c r="S77" s="735"/>
      <c r="T77" s="735"/>
      <c r="U77" s="979"/>
      <c r="V77" s="980"/>
      <c r="W77" s="735"/>
      <c r="X77" s="735"/>
      <c r="Y77" s="735"/>
      <c r="Z77" s="979"/>
      <c r="AA77" s="980"/>
      <c r="AB77" s="735"/>
      <c r="AC77" s="735"/>
      <c r="AD77" s="735"/>
      <c r="AE77" s="979"/>
      <c r="AF77" s="980"/>
      <c r="AG77" s="735"/>
      <c r="AH77" s="735"/>
      <c r="AI77" s="735"/>
      <c r="AJ77" s="979"/>
      <c r="AK77" s="980"/>
      <c r="AL77" s="735"/>
      <c r="AM77" s="735"/>
      <c r="AN77" s="735"/>
      <c r="AO77" s="979"/>
      <c r="AP77" s="980"/>
      <c r="AQ77" s="735"/>
      <c r="AR77" s="735"/>
      <c r="AS77" s="735"/>
      <c r="AT77" s="979"/>
      <c r="AU77" s="980"/>
      <c r="AV77" s="735"/>
      <c r="AW77" s="735"/>
      <c r="AX77" s="735"/>
      <c r="AY77" s="979"/>
      <c r="AZ77" s="977"/>
      <c r="BA77" s="977"/>
      <c r="BB77" s="977"/>
      <c r="BC77" s="977"/>
      <c r="BD77" s="978"/>
      <c r="BE77" s="42"/>
      <c r="BF77" s="42"/>
      <c r="BG77" s="42"/>
      <c r="BH77" s="42"/>
      <c r="BI77" s="42"/>
      <c r="BJ77" s="42"/>
      <c r="BK77" s="42"/>
      <c r="BL77" s="42"/>
      <c r="BM77" s="42"/>
      <c r="BN77" s="42"/>
      <c r="BO77" s="42"/>
      <c r="BP77" s="42"/>
      <c r="BQ77" s="39">
        <v>71</v>
      </c>
      <c r="BR77" s="60"/>
      <c r="BS77" s="946"/>
      <c r="BT77" s="947"/>
      <c r="BU77" s="947"/>
      <c r="BV77" s="947"/>
      <c r="BW77" s="947"/>
      <c r="BX77" s="947"/>
      <c r="BY77" s="947"/>
      <c r="BZ77" s="947"/>
      <c r="CA77" s="947"/>
      <c r="CB77" s="947"/>
      <c r="CC77" s="947"/>
      <c r="CD77" s="947"/>
      <c r="CE77" s="947"/>
      <c r="CF77" s="947"/>
      <c r="CG77" s="948"/>
      <c r="CH77" s="949"/>
      <c r="CI77" s="950"/>
      <c r="CJ77" s="950"/>
      <c r="CK77" s="950"/>
      <c r="CL77" s="951"/>
      <c r="CM77" s="949"/>
      <c r="CN77" s="950"/>
      <c r="CO77" s="950"/>
      <c r="CP77" s="950"/>
      <c r="CQ77" s="951"/>
      <c r="CR77" s="949"/>
      <c r="CS77" s="950"/>
      <c r="CT77" s="950"/>
      <c r="CU77" s="950"/>
      <c r="CV77" s="951"/>
      <c r="CW77" s="949"/>
      <c r="CX77" s="950"/>
      <c r="CY77" s="950"/>
      <c r="CZ77" s="950"/>
      <c r="DA77" s="951"/>
      <c r="DB77" s="949"/>
      <c r="DC77" s="950"/>
      <c r="DD77" s="950"/>
      <c r="DE77" s="950"/>
      <c r="DF77" s="951"/>
      <c r="DG77" s="949"/>
      <c r="DH77" s="950"/>
      <c r="DI77" s="950"/>
      <c r="DJ77" s="950"/>
      <c r="DK77" s="951"/>
      <c r="DL77" s="949"/>
      <c r="DM77" s="950"/>
      <c r="DN77" s="950"/>
      <c r="DO77" s="950"/>
      <c r="DP77" s="951"/>
      <c r="DQ77" s="949"/>
      <c r="DR77" s="950"/>
      <c r="DS77" s="950"/>
      <c r="DT77" s="950"/>
      <c r="DU77" s="951"/>
      <c r="DV77" s="946"/>
      <c r="DW77" s="947"/>
      <c r="DX77" s="947"/>
      <c r="DY77" s="947"/>
      <c r="DZ77" s="952"/>
      <c r="EA77" s="35"/>
    </row>
    <row r="78" spans="1:131" ht="26.25" customHeight="1" x14ac:dyDescent="0.15">
      <c r="A78" s="39">
        <v>11</v>
      </c>
      <c r="B78" s="731"/>
      <c r="C78" s="732"/>
      <c r="D78" s="732"/>
      <c r="E78" s="732"/>
      <c r="F78" s="732"/>
      <c r="G78" s="732"/>
      <c r="H78" s="732"/>
      <c r="I78" s="732"/>
      <c r="J78" s="732"/>
      <c r="K78" s="732"/>
      <c r="L78" s="732"/>
      <c r="M78" s="732"/>
      <c r="N78" s="732"/>
      <c r="O78" s="732"/>
      <c r="P78" s="733"/>
      <c r="Q78" s="975"/>
      <c r="R78" s="976"/>
      <c r="S78" s="976"/>
      <c r="T78" s="976"/>
      <c r="U78" s="976"/>
      <c r="V78" s="976"/>
      <c r="W78" s="976"/>
      <c r="X78" s="976"/>
      <c r="Y78" s="976"/>
      <c r="Z78" s="976"/>
      <c r="AA78" s="976"/>
      <c r="AB78" s="976"/>
      <c r="AC78" s="976"/>
      <c r="AD78" s="976"/>
      <c r="AE78" s="976"/>
      <c r="AF78" s="976"/>
      <c r="AG78" s="976"/>
      <c r="AH78" s="976"/>
      <c r="AI78" s="976"/>
      <c r="AJ78" s="976"/>
      <c r="AK78" s="976"/>
      <c r="AL78" s="976"/>
      <c r="AM78" s="976"/>
      <c r="AN78" s="976"/>
      <c r="AO78" s="976"/>
      <c r="AP78" s="976"/>
      <c r="AQ78" s="976"/>
      <c r="AR78" s="976"/>
      <c r="AS78" s="976"/>
      <c r="AT78" s="976"/>
      <c r="AU78" s="976"/>
      <c r="AV78" s="976"/>
      <c r="AW78" s="976"/>
      <c r="AX78" s="976"/>
      <c r="AY78" s="976"/>
      <c r="AZ78" s="977"/>
      <c r="BA78" s="977"/>
      <c r="BB78" s="977"/>
      <c r="BC78" s="977"/>
      <c r="BD78" s="978"/>
      <c r="BE78" s="42"/>
      <c r="BF78" s="42"/>
      <c r="BG78" s="42"/>
      <c r="BH78" s="42"/>
      <c r="BI78" s="42"/>
      <c r="BJ78" s="35"/>
      <c r="BK78" s="35"/>
      <c r="BL78" s="35"/>
      <c r="BM78" s="35"/>
      <c r="BN78" s="35"/>
      <c r="BO78" s="42"/>
      <c r="BP78" s="42"/>
      <c r="BQ78" s="39">
        <v>72</v>
      </c>
      <c r="BR78" s="60"/>
      <c r="BS78" s="946"/>
      <c r="BT78" s="947"/>
      <c r="BU78" s="947"/>
      <c r="BV78" s="947"/>
      <c r="BW78" s="947"/>
      <c r="BX78" s="947"/>
      <c r="BY78" s="947"/>
      <c r="BZ78" s="947"/>
      <c r="CA78" s="947"/>
      <c r="CB78" s="947"/>
      <c r="CC78" s="947"/>
      <c r="CD78" s="947"/>
      <c r="CE78" s="947"/>
      <c r="CF78" s="947"/>
      <c r="CG78" s="948"/>
      <c r="CH78" s="949"/>
      <c r="CI78" s="950"/>
      <c r="CJ78" s="950"/>
      <c r="CK78" s="950"/>
      <c r="CL78" s="951"/>
      <c r="CM78" s="949"/>
      <c r="CN78" s="950"/>
      <c r="CO78" s="950"/>
      <c r="CP78" s="950"/>
      <c r="CQ78" s="951"/>
      <c r="CR78" s="949"/>
      <c r="CS78" s="950"/>
      <c r="CT78" s="950"/>
      <c r="CU78" s="950"/>
      <c r="CV78" s="951"/>
      <c r="CW78" s="949"/>
      <c r="CX78" s="950"/>
      <c r="CY78" s="950"/>
      <c r="CZ78" s="950"/>
      <c r="DA78" s="951"/>
      <c r="DB78" s="949"/>
      <c r="DC78" s="950"/>
      <c r="DD78" s="950"/>
      <c r="DE78" s="950"/>
      <c r="DF78" s="951"/>
      <c r="DG78" s="949"/>
      <c r="DH78" s="950"/>
      <c r="DI78" s="950"/>
      <c r="DJ78" s="950"/>
      <c r="DK78" s="951"/>
      <c r="DL78" s="949"/>
      <c r="DM78" s="950"/>
      <c r="DN78" s="950"/>
      <c r="DO78" s="950"/>
      <c r="DP78" s="951"/>
      <c r="DQ78" s="949"/>
      <c r="DR78" s="950"/>
      <c r="DS78" s="950"/>
      <c r="DT78" s="950"/>
      <c r="DU78" s="951"/>
      <c r="DV78" s="946"/>
      <c r="DW78" s="947"/>
      <c r="DX78" s="947"/>
      <c r="DY78" s="947"/>
      <c r="DZ78" s="952"/>
      <c r="EA78" s="35"/>
    </row>
    <row r="79" spans="1:131" ht="26.25" customHeight="1" x14ac:dyDescent="0.15">
      <c r="A79" s="39">
        <v>12</v>
      </c>
      <c r="B79" s="731"/>
      <c r="C79" s="732"/>
      <c r="D79" s="732"/>
      <c r="E79" s="732"/>
      <c r="F79" s="732"/>
      <c r="G79" s="732"/>
      <c r="H79" s="732"/>
      <c r="I79" s="732"/>
      <c r="J79" s="732"/>
      <c r="K79" s="732"/>
      <c r="L79" s="732"/>
      <c r="M79" s="732"/>
      <c r="N79" s="732"/>
      <c r="O79" s="732"/>
      <c r="P79" s="733"/>
      <c r="Q79" s="975"/>
      <c r="R79" s="976"/>
      <c r="S79" s="976"/>
      <c r="T79" s="976"/>
      <c r="U79" s="976"/>
      <c r="V79" s="976"/>
      <c r="W79" s="976"/>
      <c r="X79" s="976"/>
      <c r="Y79" s="976"/>
      <c r="Z79" s="976"/>
      <c r="AA79" s="976"/>
      <c r="AB79" s="976"/>
      <c r="AC79" s="976"/>
      <c r="AD79" s="976"/>
      <c r="AE79" s="976"/>
      <c r="AF79" s="976"/>
      <c r="AG79" s="976"/>
      <c r="AH79" s="976"/>
      <c r="AI79" s="976"/>
      <c r="AJ79" s="976"/>
      <c r="AK79" s="976"/>
      <c r="AL79" s="976"/>
      <c r="AM79" s="976"/>
      <c r="AN79" s="976"/>
      <c r="AO79" s="976"/>
      <c r="AP79" s="976"/>
      <c r="AQ79" s="976"/>
      <c r="AR79" s="976"/>
      <c r="AS79" s="976"/>
      <c r="AT79" s="976"/>
      <c r="AU79" s="976"/>
      <c r="AV79" s="976"/>
      <c r="AW79" s="976"/>
      <c r="AX79" s="976"/>
      <c r="AY79" s="976"/>
      <c r="AZ79" s="977"/>
      <c r="BA79" s="977"/>
      <c r="BB79" s="977"/>
      <c r="BC79" s="977"/>
      <c r="BD79" s="978"/>
      <c r="BE79" s="42"/>
      <c r="BF79" s="42"/>
      <c r="BG79" s="42"/>
      <c r="BH79" s="42"/>
      <c r="BI79" s="42"/>
      <c r="BJ79" s="35"/>
      <c r="BK79" s="35"/>
      <c r="BL79" s="35"/>
      <c r="BM79" s="35"/>
      <c r="BN79" s="35"/>
      <c r="BO79" s="42"/>
      <c r="BP79" s="42"/>
      <c r="BQ79" s="39">
        <v>73</v>
      </c>
      <c r="BR79" s="60"/>
      <c r="BS79" s="946"/>
      <c r="BT79" s="947"/>
      <c r="BU79" s="947"/>
      <c r="BV79" s="947"/>
      <c r="BW79" s="947"/>
      <c r="BX79" s="947"/>
      <c r="BY79" s="947"/>
      <c r="BZ79" s="947"/>
      <c r="CA79" s="947"/>
      <c r="CB79" s="947"/>
      <c r="CC79" s="947"/>
      <c r="CD79" s="947"/>
      <c r="CE79" s="947"/>
      <c r="CF79" s="947"/>
      <c r="CG79" s="948"/>
      <c r="CH79" s="949"/>
      <c r="CI79" s="950"/>
      <c r="CJ79" s="950"/>
      <c r="CK79" s="950"/>
      <c r="CL79" s="951"/>
      <c r="CM79" s="949"/>
      <c r="CN79" s="950"/>
      <c r="CO79" s="950"/>
      <c r="CP79" s="950"/>
      <c r="CQ79" s="951"/>
      <c r="CR79" s="949"/>
      <c r="CS79" s="950"/>
      <c r="CT79" s="950"/>
      <c r="CU79" s="950"/>
      <c r="CV79" s="951"/>
      <c r="CW79" s="949"/>
      <c r="CX79" s="950"/>
      <c r="CY79" s="950"/>
      <c r="CZ79" s="950"/>
      <c r="DA79" s="951"/>
      <c r="DB79" s="949"/>
      <c r="DC79" s="950"/>
      <c r="DD79" s="950"/>
      <c r="DE79" s="950"/>
      <c r="DF79" s="951"/>
      <c r="DG79" s="949"/>
      <c r="DH79" s="950"/>
      <c r="DI79" s="950"/>
      <c r="DJ79" s="950"/>
      <c r="DK79" s="951"/>
      <c r="DL79" s="949"/>
      <c r="DM79" s="950"/>
      <c r="DN79" s="950"/>
      <c r="DO79" s="950"/>
      <c r="DP79" s="951"/>
      <c r="DQ79" s="949"/>
      <c r="DR79" s="950"/>
      <c r="DS79" s="950"/>
      <c r="DT79" s="950"/>
      <c r="DU79" s="951"/>
      <c r="DV79" s="946"/>
      <c r="DW79" s="947"/>
      <c r="DX79" s="947"/>
      <c r="DY79" s="947"/>
      <c r="DZ79" s="952"/>
      <c r="EA79" s="35"/>
    </row>
    <row r="80" spans="1:131" ht="26.25" customHeight="1" x14ac:dyDescent="0.15">
      <c r="A80" s="39">
        <v>13</v>
      </c>
      <c r="B80" s="731"/>
      <c r="C80" s="732"/>
      <c r="D80" s="732"/>
      <c r="E80" s="732"/>
      <c r="F80" s="732"/>
      <c r="G80" s="732"/>
      <c r="H80" s="732"/>
      <c r="I80" s="732"/>
      <c r="J80" s="732"/>
      <c r="K80" s="732"/>
      <c r="L80" s="732"/>
      <c r="M80" s="732"/>
      <c r="N80" s="732"/>
      <c r="O80" s="732"/>
      <c r="P80" s="733"/>
      <c r="Q80" s="975"/>
      <c r="R80" s="976"/>
      <c r="S80" s="976"/>
      <c r="T80" s="976"/>
      <c r="U80" s="976"/>
      <c r="V80" s="976"/>
      <c r="W80" s="976"/>
      <c r="X80" s="976"/>
      <c r="Y80" s="976"/>
      <c r="Z80" s="976"/>
      <c r="AA80" s="976"/>
      <c r="AB80" s="976"/>
      <c r="AC80" s="976"/>
      <c r="AD80" s="976"/>
      <c r="AE80" s="976"/>
      <c r="AF80" s="976"/>
      <c r="AG80" s="976"/>
      <c r="AH80" s="976"/>
      <c r="AI80" s="976"/>
      <c r="AJ80" s="976"/>
      <c r="AK80" s="976"/>
      <c r="AL80" s="976"/>
      <c r="AM80" s="976"/>
      <c r="AN80" s="976"/>
      <c r="AO80" s="976"/>
      <c r="AP80" s="976"/>
      <c r="AQ80" s="976"/>
      <c r="AR80" s="976"/>
      <c r="AS80" s="976"/>
      <c r="AT80" s="976"/>
      <c r="AU80" s="976"/>
      <c r="AV80" s="976"/>
      <c r="AW80" s="976"/>
      <c r="AX80" s="976"/>
      <c r="AY80" s="976"/>
      <c r="AZ80" s="977"/>
      <c r="BA80" s="977"/>
      <c r="BB80" s="977"/>
      <c r="BC80" s="977"/>
      <c r="BD80" s="978"/>
      <c r="BE80" s="42"/>
      <c r="BF80" s="42"/>
      <c r="BG80" s="42"/>
      <c r="BH80" s="42"/>
      <c r="BI80" s="42"/>
      <c r="BJ80" s="42"/>
      <c r="BK80" s="42"/>
      <c r="BL80" s="42"/>
      <c r="BM80" s="42"/>
      <c r="BN80" s="42"/>
      <c r="BO80" s="42"/>
      <c r="BP80" s="42"/>
      <c r="BQ80" s="39">
        <v>74</v>
      </c>
      <c r="BR80" s="60"/>
      <c r="BS80" s="946"/>
      <c r="BT80" s="947"/>
      <c r="BU80" s="947"/>
      <c r="BV80" s="947"/>
      <c r="BW80" s="947"/>
      <c r="BX80" s="947"/>
      <c r="BY80" s="947"/>
      <c r="BZ80" s="947"/>
      <c r="CA80" s="947"/>
      <c r="CB80" s="947"/>
      <c r="CC80" s="947"/>
      <c r="CD80" s="947"/>
      <c r="CE80" s="947"/>
      <c r="CF80" s="947"/>
      <c r="CG80" s="948"/>
      <c r="CH80" s="949"/>
      <c r="CI80" s="950"/>
      <c r="CJ80" s="950"/>
      <c r="CK80" s="950"/>
      <c r="CL80" s="951"/>
      <c r="CM80" s="949"/>
      <c r="CN80" s="950"/>
      <c r="CO80" s="950"/>
      <c r="CP80" s="950"/>
      <c r="CQ80" s="951"/>
      <c r="CR80" s="949"/>
      <c r="CS80" s="950"/>
      <c r="CT80" s="950"/>
      <c r="CU80" s="950"/>
      <c r="CV80" s="951"/>
      <c r="CW80" s="949"/>
      <c r="CX80" s="950"/>
      <c r="CY80" s="950"/>
      <c r="CZ80" s="950"/>
      <c r="DA80" s="951"/>
      <c r="DB80" s="949"/>
      <c r="DC80" s="950"/>
      <c r="DD80" s="950"/>
      <c r="DE80" s="950"/>
      <c r="DF80" s="951"/>
      <c r="DG80" s="949"/>
      <c r="DH80" s="950"/>
      <c r="DI80" s="950"/>
      <c r="DJ80" s="950"/>
      <c r="DK80" s="951"/>
      <c r="DL80" s="949"/>
      <c r="DM80" s="950"/>
      <c r="DN80" s="950"/>
      <c r="DO80" s="950"/>
      <c r="DP80" s="951"/>
      <c r="DQ80" s="949"/>
      <c r="DR80" s="950"/>
      <c r="DS80" s="950"/>
      <c r="DT80" s="950"/>
      <c r="DU80" s="951"/>
      <c r="DV80" s="946"/>
      <c r="DW80" s="947"/>
      <c r="DX80" s="947"/>
      <c r="DY80" s="947"/>
      <c r="DZ80" s="952"/>
      <c r="EA80" s="35"/>
    </row>
    <row r="81" spans="1:131" ht="26.25" customHeight="1" x14ac:dyDescent="0.15">
      <c r="A81" s="39">
        <v>14</v>
      </c>
      <c r="B81" s="731"/>
      <c r="C81" s="732"/>
      <c r="D81" s="732"/>
      <c r="E81" s="732"/>
      <c r="F81" s="732"/>
      <c r="G81" s="732"/>
      <c r="H81" s="732"/>
      <c r="I81" s="732"/>
      <c r="J81" s="732"/>
      <c r="K81" s="732"/>
      <c r="L81" s="732"/>
      <c r="M81" s="732"/>
      <c r="N81" s="732"/>
      <c r="O81" s="732"/>
      <c r="P81" s="733"/>
      <c r="Q81" s="975"/>
      <c r="R81" s="976"/>
      <c r="S81" s="976"/>
      <c r="T81" s="976"/>
      <c r="U81" s="976"/>
      <c r="V81" s="976"/>
      <c r="W81" s="976"/>
      <c r="X81" s="976"/>
      <c r="Y81" s="976"/>
      <c r="Z81" s="976"/>
      <c r="AA81" s="976"/>
      <c r="AB81" s="976"/>
      <c r="AC81" s="976"/>
      <c r="AD81" s="976"/>
      <c r="AE81" s="976"/>
      <c r="AF81" s="976"/>
      <c r="AG81" s="976"/>
      <c r="AH81" s="976"/>
      <c r="AI81" s="976"/>
      <c r="AJ81" s="976"/>
      <c r="AK81" s="976"/>
      <c r="AL81" s="976"/>
      <c r="AM81" s="976"/>
      <c r="AN81" s="976"/>
      <c r="AO81" s="976"/>
      <c r="AP81" s="976"/>
      <c r="AQ81" s="976"/>
      <c r="AR81" s="976"/>
      <c r="AS81" s="976"/>
      <c r="AT81" s="976"/>
      <c r="AU81" s="976"/>
      <c r="AV81" s="976"/>
      <c r="AW81" s="976"/>
      <c r="AX81" s="976"/>
      <c r="AY81" s="976"/>
      <c r="AZ81" s="977"/>
      <c r="BA81" s="977"/>
      <c r="BB81" s="977"/>
      <c r="BC81" s="977"/>
      <c r="BD81" s="978"/>
      <c r="BE81" s="42"/>
      <c r="BF81" s="42"/>
      <c r="BG81" s="42"/>
      <c r="BH81" s="42"/>
      <c r="BI81" s="42"/>
      <c r="BJ81" s="42"/>
      <c r="BK81" s="42"/>
      <c r="BL81" s="42"/>
      <c r="BM81" s="42"/>
      <c r="BN81" s="42"/>
      <c r="BO81" s="42"/>
      <c r="BP81" s="42"/>
      <c r="BQ81" s="39">
        <v>75</v>
      </c>
      <c r="BR81" s="60"/>
      <c r="BS81" s="946"/>
      <c r="BT81" s="947"/>
      <c r="BU81" s="947"/>
      <c r="BV81" s="947"/>
      <c r="BW81" s="947"/>
      <c r="BX81" s="947"/>
      <c r="BY81" s="947"/>
      <c r="BZ81" s="947"/>
      <c r="CA81" s="947"/>
      <c r="CB81" s="947"/>
      <c r="CC81" s="947"/>
      <c r="CD81" s="947"/>
      <c r="CE81" s="947"/>
      <c r="CF81" s="947"/>
      <c r="CG81" s="948"/>
      <c r="CH81" s="949"/>
      <c r="CI81" s="950"/>
      <c r="CJ81" s="950"/>
      <c r="CK81" s="950"/>
      <c r="CL81" s="951"/>
      <c r="CM81" s="949"/>
      <c r="CN81" s="950"/>
      <c r="CO81" s="950"/>
      <c r="CP81" s="950"/>
      <c r="CQ81" s="951"/>
      <c r="CR81" s="949"/>
      <c r="CS81" s="950"/>
      <c r="CT81" s="950"/>
      <c r="CU81" s="950"/>
      <c r="CV81" s="951"/>
      <c r="CW81" s="949"/>
      <c r="CX81" s="950"/>
      <c r="CY81" s="950"/>
      <c r="CZ81" s="950"/>
      <c r="DA81" s="951"/>
      <c r="DB81" s="949"/>
      <c r="DC81" s="950"/>
      <c r="DD81" s="950"/>
      <c r="DE81" s="950"/>
      <c r="DF81" s="951"/>
      <c r="DG81" s="949"/>
      <c r="DH81" s="950"/>
      <c r="DI81" s="950"/>
      <c r="DJ81" s="950"/>
      <c r="DK81" s="951"/>
      <c r="DL81" s="949"/>
      <c r="DM81" s="950"/>
      <c r="DN81" s="950"/>
      <c r="DO81" s="950"/>
      <c r="DP81" s="951"/>
      <c r="DQ81" s="949"/>
      <c r="DR81" s="950"/>
      <c r="DS81" s="950"/>
      <c r="DT81" s="950"/>
      <c r="DU81" s="951"/>
      <c r="DV81" s="946"/>
      <c r="DW81" s="947"/>
      <c r="DX81" s="947"/>
      <c r="DY81" s="947"/>
      <c r="DZ81" s="952"/>
      <c r="EA81" s="35"/>
    </row>
    <row r="82" spans="1:131" ht="26.25" customHeight="1" x14ac:dyDescent="0.15">
      <c r="A82" s="39">
        <v>15</v>
      </c>
      <c r="B82" s="731"/>
      <c r="C82" s="732"/>
      <c r="D82" s="732"/>
      <c r="E82" s="732"/>
      <c r="F82" s="732"/>
      <c r="G82" s="732"/>
      <c r="H82" s="732"/>
      <c r="I82" s="732"/>
      <c r="J82" s="732"/>
      <c r="K82" s="732"/>
      <c r="L82" s="732"/>
      <c r="M82" s="732"/>
      <c r="N82" s="732"/>
      <c r="O82" s="732"/>
      <c r="P82" s="733"/>
      <c r="Q82" s="975"/>
      <c r="R82" s="976"/>
      <c r="S82" s="976"/>
      <c r="T82" s="976"/>
      <c r="U82" s="976"/>
      <c r="V82" s="976"/>
      <c r="W82" s="976"/>
      <c r="X82" s="976"/>
      <c r="Y82" s="976"/>
      <c r="Z82" s="976"/>
      <c r="AA82" s="976"/>
      <c r="AB82" s="976"/>
      <c r="AC82" s="976"/>
      <c r="AD82" s="976"/>
      <c r="AE82" s="976"/>
      <c r="AF82" s="976"/>
      <c r="AG82" s="976"/>
      <c r="AH82" s="976"/>
      <c r="AI82" s="976"/>
      <c r="AJ82" s="976"/>
      <c r="AK82" s="976"/>
      <c r="AL82" s="976"/>
      <c r="AM82" s="976"/>
      <c r="AN82" s="976"/>
      <c r="AO82" s="976"/>
      <c r="AP82" s="976"/>
      <c r="AQ82" s="976"/>
      <c r="AR82" s="976"/>
      <c r="AS82" s="976"/>
      <c r="AT82" s="976"/>
      <c r="AU82" s="976"/>
      <c r="AV82" s="976"/>
      <c r="AW82" s="976"/>
      <c r="AX82" s="976"/>
      <c r="AY82" s="976"/>
      <c r="AZ82" s="977"/>
      <c r="BA82" s="977"/>
      <c r="BB82" s="977"/>
      <c r="BC82" s="977"/>
      <c r="BD82" s="978"/>
      <c r="BE82" s="42"/>
      <c r="BF82" s="42"/>
      <c r="BG82" s="42"/>
      <c r="BH82" s="42"/>
      <c r="BI82" s="42"/>
      <c r="BJ82" s="42"/>
      <c r="BK82" s="42"/>
      <c r="BL82" s="42"/>
      <c r="BM82" s="42"/>
      <c r="BN82" s="42"/>
      <c r="BO82" s="42"/>
      <c r="BP82" s="42"/>
      <c r="BQ82" s="39">
        <v>76</v>
      </c>
      <c r="BR82" s="60"/>
      <c r="BS82" s="946"/>
      <c r="BT82" s="947"/>
      <c r="BU82" s="947"/>
      <c r="BV82" s="947"/>
      <c r="BW82" s="947"/>
      <c r="BX82" s="947"/>
      <c r="BY82" s="947"/>
      <c r="BZ82" s="947"/>
      <c r="CA82" s="947"/>
      <c r="CB82" s="947"/>
      <c r="CC82" s="947"/>
      <c r="CD82" s="947"/>
      <c r="CE82" s="947"/>
      <c r="CF82" s="947"/>
      <c r="CG82" s="948"/>
      <c r="CH82" s="949"/>
      <c r="CI82" s="950"/>
      <c r="CJ82" s="950"/>
      <c r="CK82" s="950"/>
      <c r="CL82" s="951"/>
      <c r="CM82" s="949"/>
      <c r="CN82" s="950"/>
      <c r="CO82" s="950"/>
      <c r="CP82" s="950"/>
      <c r="CQ82" s="951"/>
      <c r="CR82" s="949"/>
      <c r="CS82" s="950"/>
      <c r="CT82" s="950"/>
      <c r="CU82" s="950"/>
      <c r="CV82" s="951"/>
      <c r="CW82" s="949"/>
      <c r="CX82" s="950"/>
      <c r="CY82" s="950"/>
      <c r="CZ82" s="950"/>
      <c r="DA82" s="951"/>
      <c r="DB82" s="949"/>
      <c r="DC82" s="950"/>
      <c r="DD82" s="950"/>
      <c r="DE82" s="950"/>
      <c r="DF82" s="951"/>
      <c r="DG82" s="949"/>
      <c r="DH82" s="950"/>
      <c r="DI82" s="950"/>
      <c r="DJ82" s="950"/>
      <c r="DK82" s="951"/>
      <c r="DL82" s="949"/>
      <c r="DM82" s="950"/>
      <c r="DN82" s="950"/>
      <c r="DO82" s="950"/>
      <c r="DP82" s="951"/>
      <c r="DQ82" s="949"/>
      <c r="DR82" s="950"/>
      <c r="DS82" s="950"/>
      <c r="DT82" s="950"/>
      <c r="DU82" s="951"/>
      <c r="DV82" s="946"/>
      <c r="DW82" s="947"/>
      <c r="DX82" s="947"/>
      <c r="DY82" s="947"/>
      <c r="DZ82" s="952"/>
      <c r="EA82" s="35"/>
    </row>
    <row r="83" spans="1:131" ht="26.25" customHeight="1" x14ac:dyDescent="0.15">
      <c r="A83" s="39">
        <v>16</v>
      </c>
      <c r="B83" s="731"/>
      <c r="C83" s="732"/>
      <c r="D83" s="732"/>
      <c r="E83" s="732"/>
      <c r="F83" s="732"/>
      <c r="G83" s="732"/>
      <c r="H83" s="732"/>
      <c r="I83" s="732"/>
      <c r="J83" s="732"/>
      <c r="K83" s="732"/>
      <c r="L83" s="732"/>
      <c r="M83" s="732"/>
      <c r="N83" s="732"/>
      <c r="O83" s="732"/>
      <c r="P83" s="733"/>
      <c r="Q83" s="975"/>
      <c r="R83" s="976"/>
      <c r="S83" s="976"/>
      <c r="T83" s="976"/>
      <c r="U83" s="976"/>
      <c r="V83" s="976"/>
      <c r="W83" s="976"/>
      <c r="X83" s="976"/>
      <c r="Y83" s="976"/>
      <c r="Z83" s="976"/>
      <c r="AA83" s="976"/>
      <c r="AB83" s="976"/>
      <c r="AC83" s="976"/>
      <c r="AD83" s="976"/>
      <c r="AE83" s="976"/>
      <c r="AF83" s="976"/>
      <c r="AG83" s="976"/>
      <c r="AH83" s="976"/>
      <c r="AI83" s="976"/>
      <c r="AJ83" s="976"/>
      <c r="AK83" s="976"/>
      <c r="AL83" s="976"/>
      <c r="AM83" s="976"/>
      <c r="AN83" s="976"/>
      <c r="AO83" s="976"/>
      <c r="AP83" s="976"/>
      <c r="AQ83" s="976"/>
      <c r="AR83" s="976"/>
      <c r="AS83" s="976"/>
      <c r="AT83" s="976"/>
      <c r="AU83" s="976"/>
      <c r="AV83" s="976"/>
      <c r="AW83" s="976"/>
      <c r="AX83" s="976"/>
      <c r="AY83" s="976"/>
      <c r="AZ83" s="977"/>
      <c r="BA83" s="977"/>
      <c r="BB83" s="977"/>
      <c r="BC83" s="977"/>
      <c r="BD83" s="978"/>
      <c r="BE83" s="42"/>
      <c r="BF83" s="42"/>
      <c r="BG83" s="42"/>
      <c r="BH83" s="42"/>
      <c r="BI83" s="42"/>
      <c r="BJ83" s="42"/>
      <c r="BK83" s="42"/>
      <c r="BL83" s="42"/>
      <c r="BM83" s="42"/>
      <c r="BN83" s="42"/>
      <c r="BO83" s="42"/>
      <c r="BP83" s="42"/>
      <c r="BQ83" s="39">
        <v>77</v>
      </c>
      <c r="BR83" s="60"/>
      <c r="BS83" s="946"/>
      <c r="BT83" s="947"/>
      <c r="BU83" s="947"/>
      <c r="BV83" s="947"/>
      <c r="BW83" s="947"/>
      <c r="BX83" s="947"/>
      <c r="BY83" s="947"/>
      <c r="BZ83" s="947"/>
      <c r="CA83" s="947"/>
      <c r="CB83" s="947"/>
      <c r="CC83" s="947"/>
      <c r="CD83" s="947"/>
      <c r="CE83" s="947"/>
      <c r="CF83" s="947"/>
      <c r="CG83" s="948"/>
      <c r="CH83" s="949"/>
      <c r="CI83" s="950"/>
      <c r="CJ83" s="950"/>
      <c r="CK83" s="950"/>
      <c r="CL83" s="951"/>
      <c r="CM83" s="949"/>
      <c r="CN83" s="950"/>
      <c r="CO83" s="950"/>
      <c r="CP83" s="950"/>
      <c r="CQ83" s="951"/>
      <c r="CR83" s="949"/>
      <c r="CS83" s="950"/>
      <c r="CT83" s="950"/>
      <c r="CU83" s="950"/>
      <c r="CV83" s="951"/>
      <c r="CW83" s="949"/>
      <c r="CX83" s="950"/>
      <c r="CY83" s="950"/>
      <c r="CZ83" s="950"/>
      <c r="DA83" s="951"/>
      <c r="DB83" s="949"/>
      <c r="DC83" s="950"/>
      <c r="DD83" s="950"/>
      <c r="DE83" s="950"/>
      <c r="DF83" s="951"/>
      <c r="DG83" s="949"/>
      <c r="DH83" s="950"/>
      <c r="DI83" s="950"/>
      <c r="DJ83" s="950"/>
      <c r="DK83" s="951"/>
      <c r="DL83" s="949"/>
      <c r="DM83" s="950"/>
      <c r="DN83" s="950"/>
      <c r="DO83" s="950"/>
      <c r="DP83" s="951"/>
      <c r="DQ83" s="949"/>
      <c r="DR83" s="950"/>
      <c r="DS83" s="950"/>
      <c r="DT83" s="950"/>
      <c r="DU83" s="951"/>
      <c r="DV83" s="946"/>
      <c r="DW83" s="947"/>
      <c r="DX83" s="947"/>
      <c r="DY83" s="947"/>
      <c r="DZ83" s="952"/>
      <c r="EA83" s="35"/>
    </row>
    <row r="84" spans="1:131" ht="26.25" customHeight="1" x14ac:dyDescent="0.15">
      <c r="A84" s="39">
        <v>17</v>
      </c>
      <c r="B84" s="731"/>
      <c r="C84" s="732"/>
      <c r="D84" s="732"/>
      <c r="E84" s="732"/>
      <c r="F84" s="732"/>
      <c r="G84" s="732"/>
      <c r="H84" s="732"/>
      <c r="I84" s="732"/>
      <c r="J84" s="732"/>
      <c r="K84" s="732"/>
      <c r="L84" s="732"/>
      <c r="M84" s="732"/>
      <c r="N84" s="732"/>
      <c r="O84" s="732"/>
      <c r="P84" s="733"/>
      <c r="Q84" s="975"/>
      <c r="R84" s="976"/>
      <c r="S84" s="976"/>
      <c r="T84" s="976"/>
      <c r="U84" s="976"/>
      <c r="V84" s="976"/>
      <c r="W84" s="976"/>
      <c r="X84" s="976"/>
      <c r="Y84" s="976"/>
      <c r="Z84" s="976"/>
      <c r="AA84" s="976"/>
      <c r="AB84" s="976"/>
      <c r="AC84" s="976"/>
      <c r="AD84" s="976"/>
      <c r="AE84" s="976"/>
      <c r="AF84" s="976"/>
      <c r="AG84" s="976"/>
      <c r="AH84" s="976"/>
      <c r="AI84" s="976"/>
      <c r="AJ84" s="976"/>
      <c r="AK84" s="976"/>
      <c r="AL84" s="976"/>
      <c r="AM84" s="976"/>
      <c r="AN84" s="976"/>
      <c r="AO84" s="976"/>
      <c r="AP84" s="976"/>
      <c r="AQ84" s="976"/>
      <c r="AR84" s="976"/>
      <c r="AS84" s="976"/>
      <c r="AT84" s="976"/>
      <c r="AU84" s="976"/>
      <c r="AV84" s="976"/>
      <c r="AW84" s="976"/>
      <c r="AX84" s="976"/>
      <c r="AY84" s="976"/>
      <c r="AZ84" s="977"/>
      <c r="BA84" s="977"/>
      <c r="BB84" s="977"/>
      <c r="BC84" s="977"/>
      <c r="BD84" s="978"/>
      <c r="BE84" s="42"/>
      <c r="BF84" s="42"/>
      <c r="BG84" s="42"/>
      <c r="BH84" s="42"/>
      <c r="BI84" s="42"/>
      <c r="BJ84" s="42"/>
      <c r="BK84" s="42"/>
      <c r="BL84" s="42"/>
      <c r="BM84" s="42"/>
      <c r="BN84" s="42"/>
      <c r="BO84" s="42"/>
      <c r="BP84" s="42"/>
      <c r="BQ84" s="39">
        <v>78</v>
      </c>
      <c r="BR84" s="60"/>
      <c r="BS84" s="946"/>
      <c r="BT84" s="947"/>
      <c r="BU84" s="947"/>
      <c r="BV84" s="947"/>
      <c r="BW84" s="947"/>
      <c r="BX84" s="947"/>
      <c r="BY84" s="947"/>
      <c r="BZ84" s="947"/>
      <c r="CA84" s="947"/>
      <c r="CB84" s="947"/>
      <c r="CC84" s="947"/>
      <c r="CD84" s="947"/>
      <c r="CE84" s="947"/>
      <c r="CF84" s="947"/>
      <c r="CG84" s="948"/>
      <c r="CH84" s="949"/>
      <c r="CI84" s="950"/>
      <c r="CJ84" s="950"/>
      <c r="CK84" s="950"/>
      <c r="CL84" s="951"/>
      <c r="CM84" s="949"/>
      <c r="CN84" s="950"/>
      <c r="CO84" s="950"/>
      <c r="CP84" s="950"/>
      <c r="CQ84" s="951"/>
      <c r="CR84" s="949"/>
      <c r="CS84" s="950"/>
      <c r="CT84" s="950"/>
      <c r="CU84" s="950"/>
      <c r="CV84" s="951"/>
      <c r="CW84" s="949"/>
      <c r="CX84" s="950"/>
      <c r="CY84" s="950"/>
      <c r="CZ84" s="950"/>
      <c r="DA84" s="951"/>
      <c r="DB84" s="949"/>
      <c r="DC84" s="950"/>
      <c r="DD84" s="950"/>
      <c r="DE84" s="950"/>
      <c r="DF84" s="951"/>
      <c r="DG84" s="949"/>
      <c r="DH84" s="950"/>
      <c r="DI84" s="950"/>
      <c r="DJ84" s="950"/>
      <c r="DK84" s="951"/>
      <c r="DL84" s="949"/>
      <c r="DM84" s="950"/>
      <c r="DN84" s="950"/>
      <c r="DO84" s="950"/>
      <c r="DP84" s="951"/>
      <c r="DQ84" s="949"/>
      <c r="DR84" s="950"/>
      <c r="DS84" s="950"/>
      <c r="DT84" s="950"/>
      <c r="DU84" s="951"/>
      <c r="DV84" s="946"/>
      <c r="DW84" s="947"/>
      <c r="DX84" s="947"/>
      <c r="DY84" s="947"/>
      <c r="DZ84" s="952"/>
      <c r="EA84" s="35"/>
    </row>
    <row r="85" spans="1:131" ht="26.25" customHeight="1" x14ac:dyDescent="0.15">
      <c r="A85" s="39">
        <v>18</v>
      </c>
      <c r="B85" s="731"/>
      <c r="C85" s="732"/>
      <c r="D85" s="732"/>
      <c r="E85" s="732"/>
      <c r="F85" s="732"/>
      <c r="G85" s="732"/>
      <c r="H85" s="732"/>
      <c r="I85" s="732"/>
      <c r="J85" s="732"/>
      <c r="K85" s="732"/>
      <c r="L85" s="732"/>
      <c r="M85" s="732"/>
      <c r="N85" s="732"/>
      <c r="O85" s="732"/>
      <c r="P85" s="733"/>
      <c r="Q85" s="975"/>
      <c r="R85" s="976"/>
      <c r="S85" s="976"/>
      <c r="T85" s="976"/>
      <c r="U85" s="976"/>
      <c r="V85" s="976"/>
      <c r="W85" s="976"/>
      <c r="X85" s="976"/>
      <c r="Y85" s="976"/>
      <c r="Z85" s="976"/>
      <c r="AA85" s="976"/>
      <c r="AB85" s="976"/>
      <c r="AC85" s="976"/>
      <c r="AD85" s="976"/>
      <c r="AE85" s="976"/>
      <c r="AF85" s="976"/>
      <c r="AG85" s="976"/>
      <c r="AH85" s="976"/>
      <c r="AI85" s="976"/>
      <c r="AJ85" s="976"/>
      <c r="AK85" s="976"/>
      <c r="AL85" s="976"/>
      <c r="AM85" s="976"/>
      <c r="AN85" s="976"/>
      <c r="AO85" s="976"/>
      <c r="AP85" s="976"/>
      <c r="AQ85" s="976"/>
      <c r="AR85" s="976"/>
      <c r="AS85" s="976"/>
      <c r="AT85" s="976"/>
      <c r="AU85" s="976"/>
      <c r="AV85" s="976"/>
      <c r="AW85" s="976"/>
      <c r="AX85" s="976"/>
      <c r="AY85" s="976"/>
      <c r="AZ85" s="977"/>
      <c r="BA85" s="977"/>
      <c r="BB85" s="977"/>
      <c r="BC85" s="977"/>
      <c r="BD85" s="978"/>
      <c r="BE85" s="42"/>
      <c r="BF85" s="42"/>
      <c r="BG85" s="42"/>
      <c r="BH85" s="42"/>
      <c r="BI85" s="42"/>
      <c r="BJ85" s="42"/>
      <c r="BK85" s="42"/>
      <c r="BL85" s="42"/>
      <c r="BM85" s="42"/>
      <c r="BN85" s="42"/>
      <c r="BO85" s="42"/>
      <c r="BP85" s="42"/>
      <c r="BQ85" s="39">
        <v>79</v>
      </c>
      <c r="BR85" s="60"/>
      <c r="BS85" s="946"/>
      <c r="BT85" s="947"/>
      <c r="BU85" s="947"/>
      <c r="BV85" s="947"/>
      <c r="BW85" s="947"/>
      <c r="BX85" s="947"/>
      <c r="BY85" s="947"/>
      <c r="BZ85" s="947"/>
      <c r="CA85" s="947"/>
      <c r="CB85" s="947"/>
      <c r="CC85" s="947"/>
      <c r="CD85" s="947"/>
      <c r="CE85" s="947"/>
      <c r="CF85" s="947"/>
      <c r="CG85" s="948"/>
      <c r="CH85" s="949"/>
      <c r="CI85" s="950"/>
      <c r="CJ85" s="950"/>
      <c r="CK85" s="950"/>
      <c r="CL85" s="951"/>
      <c r="CM85" s="949"/>
      <c r="CN85" s="950"/>
      <c r="CO85" s="950"/>
      <c r="CP85" s="950"/>
      <c r="CQ85" s="951"/>
      <c r="CR85" s="949"/>
      <c r="CS85" s="950"/>
      <c r="CT85" s="950"/>
      <c r="CU85" s="950"/>
      <c r="CV85" s="951"/>
      <c r="CW85" s="949"/>
      <c r="CX85" s="950"/>
      <c r="CY85" s="950"/>
      <c r="CZ85" s="950"/>
      <c r="DA85" s="951"/>
      <c r="DB85" s="949"/>
      <c r="DC85" s="950"/>
      <c r="DD85" s="950"/>
      <c r="DE85" s="950"/>
      <c r="DF85" s="951"/>
      <c r="DG85" s="949"/>
      <c r="DH85" s="950"/>
      <c r="DI85" s="950"/>
      <c r="DJ85" s="950"/>
      <c r="DK85" s="951"/>
      <c r="DL85" s="949"/>
      <c r="DM85" s="950"/>
      <c r="DN85" s="950"/>
      <c r="DO85" s="950"/>
      <c r="DP85" s="951"/>
      <c r="DQ85" s="949"/>
      <c r="DR85" s="950"/>
      <c r="DS85" s="950"/>
      <c r="DT85" s="950"/>
      <c r="DU85" s="951"/>
      <c r="DV85" s="946"/>
      <c r="DW85" s="947"/>
      <c r="DX85" s="947"/>
      <c r="DY85" s="947"/>
      <c r="DZ85" s="952"/>
      <c r="EA85" s="35"/>
    </row>
    <row r="86" spans="1:131" ht="26.25" customHeight="1" x14ac:dyDescent="0.15">
      <c r="A86" s="39">
        <v>19</v>
      </c>
      <c r="B86" s="731"/>
      <c r="C86" s="732"/>
      <c r="D86" s="732"/>
      <c r="E86" s="732"/>
      <c r="F86" s="732"/>
      <c r="G86" s="732"/>
      <c r="H86" s="732"/>
      <c r="I86" s="732"/>
      <c r="J86" s="732"/>
      <c r="K86" s="732"/>
      <c r="L86" s="732"/>
      <c r="M86" s="732"/>
      <c r="N86" s="732"/>
      <c r="O86" s="732"/>
      <c r="P86" s="733"/>
      <c r="Q86" s="975"/>
      <c r="R86" s="976"/>
      <c r="S86" s="976"/>
      <c r="T86" s="976"/>
      <c r="U86" s="976"/>
      <c r="V86" s="976"/>
      <c r="W86" s="976"/>
      <c r="X86" s="976"/>
      <c r="Y86" s="976"/>
      <c r="Z86" s="976"/>
      <c r="AA86" s="976"/>
      <c r="AB86" s="976"/>
      <c r="AC86" s="976"/>
      <c r="AD86" s="976"/>
      <c r="AE86" s="976"/>
      <c r="AF86" s="976"/>
      <c r="AG86" s="976"/>
      <c r="AH86" s="976"/>
      <c r="AI86" s="976"/>
      <c r="AJ86" s="976"/>
      <c r="AK86" s="976"/>
      <c r="AL86" s="976"/>
      <c r="AM86" s="976"/>
      <c r="AN86" s="976"/>
      <c r="AO86" s="976"/>
      <c r="AP86" s="976"/>
      <c r="AQ86" s="976"/>
      <c r="AR86" s="976"/>
      <c r="AS86" s="976"/>
      <c r="AT86" s="976"/>
      <c r="AU86" s="976"/>
      <c r="AV86" s="976"/>
      <c r="AW86" s="976"/>
      <c r="AX86" s="976"/>
      <c r="AY86" s="976"/>
      <c r="AZ86" s="977"/>
      <c r="BA86" s="977"/>
      <c r="BB86" s="977"/>
      <c r="BC86" s="977"/>
      <c r="BD86" s="978"/>
      <c r="BE86" s="42"/>
      <c r="BF86" s="42"/>
      <c r="BG86" s="42"/>
      <c r="BH86" s="42"/>
      <c r="BI86" s="42"/>
      <c r="BJ86" s="42"/>
      <c r="BK86" s="42"/>
      <c r="BL86" s="42"/>
      <c r="BM86" s="42"/>
      <c r="BN86" s="42"/>
      <c r="BO86" s="42"/>
      <c r="BP86" s="42"/>
      <c r="BQ86" s="39">
        <v>80</v>
      </c>
      <c r="BR86" s="60"/>
      <c r="BS86" s="946"/>
      <c r="BT86" s="947"/>
      <c r="BU86" s="947"/>
      <c r="BV86" s="947"/>
      <c r="BW86" s="947"/>
      <c r="BX86" s="947"/>
      <c r="BY86" s="947"/>
      <c r="BZ86" s="947"/>
      <c r="CA86" s="947"/>
      <c r="CB86" s="947"/>
      <c r="CC86" s="947"/>
      <c r="CD86" s="947"/>
      <c r="CE86" s="947"/>
      <c r="CF86" s="947"/>
      <c r="CG86" s="948"/>
      <c r="CH86" s="949"/>
      <c r="CI86" s="950"/>
      <c r="CJ86" s="950"/>
      <c r="CK86" s="950"/>
      <c r="CL86" s="951"/>
      <c r="CM86" s="949"/>
      <c r="CN86" s="950"/>
      <c r="CO86" s="950"/>
      <c r="CP86" s="950"/>
      <c r="CQ86" s="951"/>
      <c r="CR86" s="949"/>
      <c r="CS86" s="950"/>
      <c r="CT86" s="950"/>
      <c r="CU86" s="950"/>
      <c r="CV86" s="951"/>
      <c r="CW86" s="949"/>
      <c r="CX86" s="950"/>
      <c r="CY86" s="950"/>
      <c r="CZ86" s="950"/>
      <c r="DA86" s="951"/>
      <c r="DB86" s="949"/>
      <c r="DC86" s="950"/>
      <c r="DD86" s="950"/>
      <c r="DE86" s="950"/>
      <c r="DF86" s="951"/>
      <c r="DG86" s="949"/>
      <c r="DH86" s="950"/>
      <c r="DI86" s="950"/>
      <c r="DJ86" s="950"/>
      <c r="DK86" s="951"/>
      <c r="DL86" s="949"/>
      <c r="DM86" s="950"/>
      <c r="DN86" s="950"/>
      <c r="DO86" s="950"/>
      <c r="DP86" s="951"/>
      <c r="DQ86" s="949"/>
      <c r="DR86" s="950"/>
      <c r="DS86" s="950"/>
      <c r="DT86" s="950"/>
      <c r="DU86" s="951"/>
      <c r="DV86" s="946"/>
      <c r="DW86" s="947"/>
      <c r="DX86" s="947"/>
      <c r="DY86" s="947"/>
      <c r="DZ86" s="952"/>
      <c r="EA86" s="35"/>
    </row>
    <row r="87" spans="1:131" ht="26.25" customHeight="1" x14ac:dyDescent="0.15">
      <c r="A87" s="44">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42"/>
      <c r="BF87" s="42"/>
      <c r="BG87" s="42"/>
      <c r="BH87" s="42"/>
      <c r="BI87" s="42"/>
      <c r="BJ87" s="42"/>
      <c r="BK87" s="42"/>
      <c r="BL87" s="42"/>
      <c r="BM87" s="42"/>
      <c r="BN87" s="42"/>
      <c r="BO87" s="42"/>
      <c r="BP87" s="42"/>
      <c r="BQ87" s="39">
        <v>81</v>
      </c>
      <c r="BR87" s="60"/>
      <c r="BS87" s="946"/>
      <c r="BT87" s="947"/>
      <c r="BU87" s="947"/>
      <c r="BV87" s="947"/>
      <c r="BW87" s="947"/>
      <c r="BX87" s="947"/>
      <c r="BY87" s="947"/>
      <c r="BZ87" s="947"/>
      <c r="CA87" s="947"/>
      <c r="CB87" s="947"/>
      <c r="CC87" s="947"/>
      <c r="CD87" s="947"/>
      <c r="CE87" s="947"/>
      <c r="CF87" s="947"/>
      <c r="CG87" s="948"/>
      <c r="CH87" s="949"/>
      <c r="CI87" s="950"/>
      <c r="CJ87" s="950"/>
      <c r="CK87" s="950"/>
      <c r="CL87" s="951"/>
      <c r="CM87" s="949"/>
      <c r="CN87" s="950"/>
      <c r="CO87" s="950"/>
      <c r="CP87" s="950"/>
      <c r="CQ87" s="951"/>
      <c r="CR87" s="949"/>
      <c r="CS87" s="950"/>
      <c r="CT87" s="950"/>
      <c r="CU87" s="950"/>
      <c r="CV87" s="951"/>
      <c r="CW87" s="949"/>
      <c r="CX87" s="950"/>
      <c r="CY87" s="950"/>
      <c r="CZ87" s="950"/>
      <c r="DA87" s="951"/>
      <c r="DB87" s="949"/>
      <c r="DC87" s="950"/>
      <c r="DD87" s="950"/>
      <c r="DE87" s="950"/>
      <c r="DF87" s="951"/>
      <c r="DG87" s="949"/>
      <c r="DH87" s="950"/>
      <c r="DI87" s="950"/>
      <c r="DJ87" s="950"/>
      <c r="DK87" s="951"/>
      <c r="DL87" s="949"/>
      <c r="DM87" s="950"/>
      <c r="DN87" s="950"/>
      <c r="DO87" s="950"/>
      <c r="DP87" s="951"/>
      <c r="DQ87" s="949"/>
      <c r="DR87" s="950"/>
      <c r="DS87" s="950"/>
      <c r="DT87" s="950"/>
      <c r="DU87" s="951"/>
      <c r="DV87" s="946"/>
      <c r="DW87" s="947"/>
      <c r="DX87" s="947"/>
      <c r="DY87" s="947"/>
      <c r="DZ87" s="952"/>
      <c r="EA87" s="35"/>
    </row>
    <row r="88" spans="1:131" ht="26.25" customHeight="1" x14ac:dyDescent="0.15">
      <c r="A88" s="40" t="s">
        <v>230</v>
      </c>
      <c r="B88" s="953" t="s">
        <v>172</v>
      </c>
      <c r="C88" s="954"/>
      <c r="D88" s="954"/>
      <c r="E88" s="954"/>
      <c r="F88" s="954"/>
      <c r="G88" s="954"/>
      <c r="H88" s="954"/>
      <c r="I88" s="954"/>
      <c r="J88" s="954"/>
      <c r="K88" s="954"/>
      <c r="L88" s="954"/>
      <c r="M88" s="954"/>
      <c r="N88" s="954"/>
      <c r="O88" s="954"/>
      <c r="P88" s="955"/>
      <c r="Q88" s="963"/>
      <c r="R88" s="964"/>
      <c r="S88" s="964"/>
      <c r="T88" s="964"/>
      <c r="U88" s="964"/>
      <c r="V88" s="964"/>
      <c r="W88" s="964"/>
      <c r="X88" s="964"/>
      <c r="Y88" s="964"/>
      <c r="Z88" s="964"/>
      <c r="AA88" s="964"/>
      <c r="AB88" s="964"/>
      <c r="AC88" s="964"/>
      <c r="AD88" s="964"/>
      <c r="AE88" s="964"/>
      <c r="AF88" s="965">
        <v>62347</v>
      </c>
      <c r="AG88" s="965"/>
      <c r="AH88" s="965"/>
      <c r="AI88" s="965"/>
      <c r="AJ88" s="965"/>
      <c r="AK88" s="964"/>
      <c r="AL88" s="964"/>
      <c r="AM88" s="964"/>
      <c r="AN88" s="964"/>
      <c r="AO88" s="964"/>
      <c r="AP88" s="965">
        <f>SUM(AP68:AT87)</f>
        <v>28605</v>
      </c>
      <c r="AQ88" s="965"/>
      <c r="AR88" s="965"/>
      <c r="AS88" s="965"/>
      <c r="AT88" s="965"/>
      <c r="AU88" s="965">
        <f>SUM(AU68:AY87)</f>
        <v>1159</v>
      </c>
      <c r="AV88" s="965"/>
      <c r="AW88" s="965"/>
      <c r="AX88" s="965"/>
      <c r="AY88" s="965"/>
      <c r="AZ88" s="966"/>
      <c r="BA88" s="966"/>
      <c r="BB88" s="966"/>
      <c r="BC88" s="966"/>
      <c r="BD88" s="967"/>
      <c r="BE88" s="42"/>
      <c r="BF88" s="42"/>
      <c r="BG88" s="42"/>
      <c r="BH88" s="42"/>
      <c r="BI88" s="42"/>
      <c r="BJ88" s="42"/>
      <c r="BK88" s="42"/>
      <c r="BL88" s="42"/>
      <c r="BM88" s="42"/>
      <c r="BN88" s="42"/>
      <c r="BO88" s="42"/>
      <c r="BP88" s="42"/>
      <c r="BQ88" s="39">
        <v>82</v>
      </c>
      <c r="BR88" s="60"/>
      <c r="BS88" s="946"/>
      <c r="BT88" s="947"/>
      <c r="BU88" s="947"/>
      <c r="BV88" s="947"/>
      <c r="BW88" s="947"/>
      <c r="BX88" s="947"/>
      <c r="BY88" s="947"/>
      <c r="BZ88" s="947"/>
      <c r="CA88" s="947"/>
      <c r="CB88" s="947"/>
      <c r="CC88" s="947"/>
      <c r="CD88" s="947"/>
      <c r="CE88" s="947"/>
      <c r="CF88" s="947"/>
      <c r="CG88" s="948"/>
      <c r="CH88" s="949"/>
      <c r="CI88" s="950"/>
      <c r="CJ88" s="950"/>
      <c r="CK88" s="950"/>
      <c r="CL88" s="951"/>
      <c r="CM88" s="949"/>
      <c r="CN88" s="950"/>
      <c r="CO88" s="950"/>
      <c r="CP88" s="950"/>
      <c r="CQ88" s="951"/>
      <c r="CR88" s="949"/>
      <c r="CS88" s="950"/>
      <c r="CT88" s="950"/>
      <c r="CU88" s="950"/>
      <c r="CV88" s="951"/>
      <c r="CW88" s="949"/>
      <c r="CX88" s="950"/>
      <c r="CY88" s="950"/>
      <c r="CZ88" s="950"/>
      <c r="DA88" s="951"/>
      <c r="DB88" s="949"/>
      <c r="DC88" s="950"/>
      <c r="DD88" s="950"/>
      <c r="DE88" s="950"/>
      <c r="DF88" s="951"/>
      <c r="DG88" s="949"/>
      <c r="DH88" s="950"/>
      <c r="DI88" s="950"/>
      <c r="DJ88" s="950"/>
      <c r="DK88" s="951"/>
      <c r="DL88" s="949"/>
      <c r="DM88" s="950"/>
      <c r="DN88" s="950"/>
      <c r="DO88" s="950"/>
      <c r="DP88" s="951"/>
      <c r="DQ88" s="949"/>
      <c r="DR88" s="950"/>
      <c r="DS88" s="950"/>
      <c r="DT88" s="950"/>
      <c r="DU88" s="951"/>
      <c r="DV88" s="946"/>
      <c r="DW88" s="947"/>
      <c r="DX88" s="947"/>
      <c r="DY88" s="947"/>
      <c r="DZ88" s="952"/>
      <c r="EA88" s="35"/>
    </row>
    <row r="89" spans="1:131" ht="26.25" hidden="1" customHeight="1" x14ac:dyDescent="0.15">
      <c r="A89" s="45"/>
      <c r="B89" s="49"/>
      <c r="C89" s="49"/>
      <c r="D89" s="49"/>
      <c r="E89" s="49"/>
      <c r="F89" s="49"/>
      <c r="G89" s="49"/>
      <c r="H89" s="49"/>
      <c r="I89" s="49"/>
      <c r="J89" s="49"/>
      <c r="K89" s="49"/>
      <c r="L89" s="49"/>
      <c r="M89" s="49"/>
      <c r="N89" s="49"/>
      <c r="O89" s="49"/>
      <c r="P89" s="49"/>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5"/>
      <c r="BA89" s="55"/>
      <c r="BB89" s="55"/>
      <c r="BC89" s="55"/>
      <c r="BD89" s="55"/>
      <c r="BE89" s="42"/>
      <c r="BF89" s="42"/>
      <c r="BG89" s="42"/>
      <c r="BH89" s="42"/>
      <c r="BI89" s="42"/>
      <c r="BJ89" s="42"/>
      <c r="BK89" s="42"/>
      <c r="BL89" s="42"/>
      <c r="BM89" s="42"/>
      <c r="BN89" s="42"/>
      <c r="BO89" s="42"/>
      <c r="BP89" s="42"/>
      <c r="BQ89" s="39">
        <v>83</v>
      </c>
      <c r="BR89" s="60"/>
      <c r="BS89" s="946"/>
      <c r="BT89" s="947"/>
      <c r="BU89" s="947"/>
      <c r="BV89" s="947"/>
      <c r="BW89" s="947"/>
      <c r="BX89" s="947"/>
      <c r="BY89" s="947"/>
      <c r="BZ89" s="947"/>
      <c r="CA89" s="947"/>
      <c r="CB89" s="947"/>
      <c r="CC89" s="947"/>
      <c r="CD89" s="947"/>
      <c r="CE89" s="947"/>
      <c r="CF89" s="947"/>
      <c r="CG89" s="948"/>
      <c r="CH89" s="949"/>
      <c r="CI89" s="950"/>
      <c r="CJ89" s="950"/>
      <c r="CK89" s="950"/>
      <c r="CL89" s="951"/>
      <c r="CM89" s="949"/>
      <c r="CN89" s="950"/>
      <c r="CO89" s="950"/>
      <c r="CP89" s="950"/>
      <c r="CQ89" s="951"/>
      <c r="CR89" s="949"/>
      <c r="CS89" s="950"/>
      <c r="CT89" s="950"/>
      <c r="CU89" s="950"/>
      <c r="CV89" s="951"/>
      <c r="CW89" s="949"/>
      <c r="CX89" s="950"/>
      <c r="CY89" s="950"/>
      <c r="CZ89" s="950"/>
      <c r="DA89" s="951"/>
      <c r="DB89" s="949"/>
      <c r="DC89" s="950"/>
      <c r="DD89" s="950"/>
      <c r="DE89" s="950"/>
      <c r="DF89" s="951"/>
      <c r="DG89" s="949"/>
      <c r="DH89" s="950"/>
      <c r="DI89" s="950"/>
      <c r="DJ89" s="950"/>
      <c r="DK89" s="951"/>
      <c r="DL89" s="949"/>
      <c r="DM89" s="950"/>
      <c r="DN89" s="950"/>
      <c r="DO89" s="950"/>
      <c r="DP89" s="951"/>
      <c r="DQ89" s="949"/>
      <c r="DR89" s="950"/>
      <c r="DS89" s="950"/>
      <c r="DT89" s="950"/>
      <c r="DU89" s="951"/>
      <c r="DV89" s="946"/>
      <c r="DW89" s="947"/>
      <c r="DX89" s="947"/>
      <c r="DY89" s="947"/>
      <c r="DZ89" s="952"/>
      <c r="EA89" s="35"/>
    </row>
    <row r="90" spans="1:131" ht="26.25" hidden="1" customHeight="1" x14ac:dyDescent="0.15">
      <c r="A90" s="45"/>
      <c r="B90" s="49"/>
      <c r="C90" s="49"/>
      <c r="D90" s="49"/>
      <c r="E90" s="49"/>
      <c r="F90" s="49"/>
      <c r="G90" s="49"/>
      <c r="H90" s="49"/>
      <c r="I90" s="49"/>
      <c r="J90" s="49"/>
      <c r="K90" s="49"/>
      <c r="L90" s="49"/>
      <c r="M90" s="49"/>
      <c r="N90" s="49"/>
      <c r="O90" s="49"/>
      <c r="P90" s="49"/>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5"/>
      <c r="BA90" s="55"/>
      <c r="BB90" s="55"/>
      <c r="BC90" s="55"/>
      <c r="BD90" s="55"/>
      <c r="BE90" s="42"/>
      <c r="BF90" s="42"/>
      <c r="BG90" s="42"/>
      <c r="BH90" s="42"/>
      <c r="BI90" s="42"/>
      <c r="BJ90" s="42"/>
      <c r="BK90" s="42"/>
      <c r="BL90" s="42"/>
      <c r="BM90" s="42"/>
      <c r="BN90" s="42"/>
      <c r="BO90" s="42"/>
      <c r="BP90" s="42"/>
      <c r="BQ90" s="39">
        <v>84</v>
      </c>
      <c r="BR90" s="60"/>
      <c r="BS90" s="946"/>
      <c r="BT90" s="947"/>
      <c r="BU90" s="947"/>
      <c r="BV90" s="947"/>
      <c r="BW90" s="947"/>
      <c r="BX90" s="947"/>
      <c r="BY90" s="947"/>
      <c r="BZ90" s="947"/>
      <c r="CA90" s="947"/>
      <c r="CB90" s="947"/>
      <c r="CC90" s="947"/>
      <c r="CD90" s="947"/>
      <c r="CE90" s="947"/>
      <c r="CF90" s="947"/>
      <c r="CG90" s="948"/>
      <c r="CH90" s="949"/>
      <c r="CI90" s="950"/>
      <c r="CJ90" s="950"/>
      <c r="CK90" s="950"/>
      <c r="CL90" s="951"/>
      <c r="CM90" s="949"/>
      <c r="CN90" s="950"/>
      <c r="CO90" s="950"/>
      <c r="CP90" s="950"/>
      <c r="CQ90" s="951"/>
      <c r="CR90" s="949"/>
      <c r="CS90" s="950"/>
      <c r="CT90" s="950"/>
      <c r="CU90" s="950"/>
      <c r="CV90" s="951"/>
      <c r="CW90" s="949"/>
      <c r="CX90" s="950"/>
      <c r="CY90" s="950"/>
      <c r="CZ90" s="950"/>
      <c r="DA90" s="951"/>
      <c r="DB90" s="949"/>
      <c r="DC90" s="950"/>
      <c r="DD90" s="950"/>
      <c r="DE90" s="950"/>
      <c r="DF90" s="951"/>
      <c r="DG90" s="949"/>
      <c r="DH90" s="950"/>
      <c r="DI90" s="950"/>
      <c r="DJ90" s="950"/>
      <c r="DK90" s="951"/>
      <c r="DL90" s="949"/>
      <c r="DM90" s="950"/>
      <c r="DN90" s="950"/>
      <c r="DO90" s="950"/>
      <c r="DP90" s="951"/>
      <c r="DQ90" s="949"/>
      <c r="DR90" s="950"/>
      <c r="DS90" s="950"/>
      <c r="DT90" s="950"/>
      <c r="DU90" s="951"/>
      <c r="DV90" s="946"/>
      <c r="DW90" s="947"/>
      <c r="DX90" s="947"/>
      <c r="DY90" s="947"/>
      <c r="DZ90" s="952"/>
      <c r="EA90" s="35"/>
    </row>
    <row r="91" spans="1:131" ht="26.25" hidden="1" customHeight="1" x14ac:dyDescent="0.15">
      <c r="A91" s="45"/>
      <c r="B91" s="49"/>
      <c r="C91" s="49"/>
      <c r="D91" s="49"/>
      <c r="E91" s="49"/>
      <c r="F91" s="49"/>
      <c r="G91" s="49"/>
      <c r="H91" s="49"/>
      <c r="I91" s="49"/>
      <c r="J91" s="49"/>
      <c r="K91" s="49"/>
      <c r="L91" s="49"/>
      <c r="M91" s="49"/>
      <c r="N91" s="49"/>
      <c r="O91" s="49"/>
      <c r="P91" s="49"/>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5"/>
      <c r="BA91" s="55"/>
      <c r="BB91" s="55"/>
      <c r="BC91" s="55"/>
      <c r="BD91" s="55"/>
      <c r="BE91" s="42"/>
      <c r="BF91" s="42"/>
      <c r="BG91" s="42"/>
      <c r="BH91" s="42"/>
      <c r="BI91" s="42"/>
      <c r="BJ91" s="42"/>
      <c r="BK91" s="42"/>
      <c r="BL91" s="42"/>
      <c r="BM91" s="42"/>
      <c r="BN91" s="42"/>
      <c r="BO91" s="42"/>
      <c r="BP91" s="42"/>
      <c r="BQ91" s="39">
        <v>85</v>
      </c>
      <c r="BR91" s="60"/>
      <c r="BS91" s="946"/>
      <c r="BT91" s="947"/>
      <c r="BU91" s="947"/>
      <c r="BV91" s="947"/>
      <c r="BW91" s="947"/>
      <c r="BX91" s="947"/>
      <c r="BY91" s="947"/>
      <c r="BZ91" s="947"/>
      <c r="CA91" s="947"/>
      <c r="CB91" s="947"/>
      <c r="CC91" s="947"/>
      <c r="CD91" s="947"/>
      <c r="CE91" s="947"/>
      <c r="CF91" s="947"/>
      <c r="CG91" s="948"/>
      <c r="CH91" s="949"/>
      <c r="CI91" s="950"/>
      <c r="CJ91" s="950"/>
      <c r="CK91" s="950"/>
      <c r="CL91" s="951"/>
      <c r="CM91" s="949"/>
      <c r="CN91" s="950"/>
      <c r="CO91" s="950"/>
      <c r="CP91" s="950"/>
      <c r="CQ91" s="951"/>
      <c r="CR91" s="949"/>
      <c r="CS91" s="950"/>
      <c r="CT91" s="950"/>
      <c r="CU91" s="950"/>
      <c r="CV91" s="951"/>
      <c r="CW91" s="949"/>
      <c r="CX91" s="950"/>
      <c r="CY91" s="950"/>
      <c r="CZ91" s="950"/>
      <c r="DA91" s="951"/>
      <c r="DB91" s="949"/>
      <c r="DC91" s="950"/>
      <c r="DD91" s="950"/>
      <c r="DE91" s="950"/>
      <c r="DF91" s="951"/>
      <c r="DG91" s="949"/>
      <c r="DH91" s="950"/>
      <c r="DI91" s="950"/>
      <c r="DJ91" s="950"/>
      <c r="DK91" s="951"/>
      <c r="DL91" s="949"/>
      <c r="DM91" s="950"/>
      <c r="DN91" s="950"/>
      <c r="DO91" s="950"/>
      <c r="DP91" s="951"/>
      <c r="DQ91" s="949"/>
      <c r="DR91" s="950"/>
      <c r="DS91" s="950"/>
      <c r="DT91" s="950"/>
      <c r="DU91" s="951"/>
      <c r="DV91" s="946"/>
      <c r="DW91" s="947"/>
      <c r="DX91" s="947"/>
      <c r="DY91" s="947"/>
      <c r="DZ91" s="952"/>
      <c r="EA91" s="35"/>
    </row>
    <row r="92" spans="1:131" ht="26.25" hidden="1" customHeight="1" x14ac:dyDescent="0.15">
      <c r="A92" s="45"/>
      <c r="B92" s="49"/>
      <c r="C92" s="49"/>
      <c r="D92" s="49"/>
      <c r="E92" s="49"/>
      <c r="F92" s="49"/>
      <c r="G92" s="49"/>
      <c r="H92" s="49"/>
      <c r="I92" s="49"/>
      <c r="J92" s="49"/>
      <c r="K92" s="49"/>
      <c r="L92" s="49"/>
      <c r="M92" s="49"/>
      <c r="N92" s="49"/>
      <c r="O92" s="49"/>
      <c r="P92" s="49"/>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5"/>
      <c r="BA92" s="55"/>
      <c r="BB92" s="55"/>
      <c r="BC92" s="55"/>
      <c r="BD92" s="55"/>
      <c r="BE92" s="42"/>
      <c r="BF92" s="42"/>
      <c r="BG92" s="42"/>
      <c r="BH92" s="42"/>
      <c r="BI92" s="42"/>
      <c r="BJ92" s="42"/>
      <c r="BK92" s="42"/>
      <c r="BL92" s="42"/>
      <c r="BM92" s="42"/>
      <c r="BN92" s="42"/>
      <c r="BO92" s="42"/>
      <c r="BP92" s="42"/>
      <c r="BQ92" s="39">
        <v>86</v>
      </c>
      <c r="BR92" s="60"/>
      <c r="BS92" s="946"/>
      <c r="BT92" s="947"/>
      <c r="BU92" s="947"/>
      <c r="BV92" s="947"/>
      <c r="BW92" s="947"/>
      <c r="BX92" s="947"/>
      <c r="BY92" s="947"/>
      <c r="BZ92" s="947"/>
      <c r="CA92" s="947"/>
      <c r="CB92" s="947"/>
      <c r="CC92" s="947"/>
      <c r="CD92" s="947"/>
      <c r="CE92" s="947"/>
      <c r="CF92" s="947"/>
      <c r="CG92" s="948"/>
      <c r="CH92" s="949"/>
      <c r="CI92" s="950"/>
      <c r="CJ92" s="950"/>
      <c r="CK92" s="950"/>
      <c r="CL92" s="951"/>
      <c r="CM92" s="949"/>
      <c r="CN92" s="950"/>
      <c r="CO92" s="950"/>
      <c r="CP92" s="950"/>
      <c r="CQ92" s="951"/>
      <c r="CR92" s="949"/>
      <c r="CS92" s="950"/>
      <c r="CT92" s="950"/>
      <c r="CU92" s="950"/>
      <c r="CV92" s="951"/>
      <c r="CW92" s="949"/>
      <c r="CX92" s="950"/>
      <c r="CY92" s="950"/>
      <c r="CZ92" s="950"/>
      <c r="DA92" s="951"/>
      <c r="DB92" s="949"/>
      <c r="DC92" s="950"/>
      <c r="DD92" s="950"/>
      <c r="DE92" s="950"/>
      <c r="DF92" s="951"/>
      <c r="DG92" s="949"/>
      <c r="DH92" s="950"/>
      <c r="DI92" s="950"/>
      <c r="DJ92" s="950"/>
      <c r="DK92" s="951"/>
      <c r="DL92" s="949"/>
      <c r="DM92" s="950"/>
      <c r="DN92" s="950"/>
      <c r="DO92" s="950"/>
      <c r="DP92" s="951"/>
      <c r="DQ92" s="949"/>
      <c r="DR92" s="950"/>
      <c r="DS92" s="950"/>
      <c r="DT92" s="950"/>
      <c r="DU92" s="951"/>
      <c r="DV92" s="946"/>
      <c r="DW92" s="947"/>
      <c r="DX92" s="947"/>
      <c r="DY92" s="947"/>
      <c r="DZ92" s="952"/>
      <c r="EA92" s="35"/>
    </row>
    <row r="93" spans="1:131" ht="26.25" hidden="1" customHeight="1" x14ac:dyDescent="0.15">
      <c r="A93" s="45"/>
      <c r="B93" s="49"/>
      <c r="C93" s="49"/>
      <c r="D93" s="49"/>
      <c r="E93" s="49"/>
      <c r="F93" s="49"/>
      <c r="G93" s="49"/>
      <c r="H93" s="49"/>
      <c r="I93" s="49"/>
      <c r="J93" s="49"/>
      <c r="K93" s="49"/>
      <c r="L93" s="49"/>
      <c r="M93" s="49"/>
      <c r="N93" s="49"/>
      <c r="O93" s="49"/>
      <c r="P93" s="49"/>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5"/>
      <c r="BA93" s="55"/>
      <c r="BB93" s="55"/>
      <c r="BC93" s="55"/>
      <c r="BD93" s="55"/>
      <c r="BE93" s="42"/>
      <c r="BF93" s="42"/>
      <c r="BG93" s="42"/>
      <c r="BH93" s="42"/>
      <c r="BI93" s="42"/>
      <c r="BJ93" s="42"/>
      <c r="BK93" s="42"/>
      <c r="BL93" s="42"/>
      <c r="BM93" s="42"/>
      <c r="BN93" s="42"/>
      <c r="BO93" s="42"/>
      <c r="BP93" s="42"/>
      <c r="BQ93" s="39">
        <v>87</v>
      </c>
      <c r="BR93" s="60"/>
      <c r="BS93" s="946"/>
      <c r="BT93" s="947"/>
      <c r="BU93" s="947"/>
      <c r="BV93" s="947"/>
      <c r="BW93" s="947"/>
      <c r="BX93" s="947"/>
      <c r="BY93" s="947"/>
      <c r="BZ93" s="947"/>
      <c r="CA93" s="947"/>
      <c r="CB93" s="947"/>
      <c r="CC93" s="947"/>
      <c r="CD93" s="947"/>
      <c r="CE93" s="947"/>
      <c r="CF93" s="947"/>
      <c r="CG93" s="948"/>
      <c r="CH93" s="949"/>
      <c r="CI93" s="950"/>
      <c r="CJ93" s="950"/>
      <c r="CK93" s="950"/>
      <c r="CL93" s="951"/>
      <c r="CM93" s="949"/>
      <c r="CN93" s="950"/>
      <c r="CO93" s="950"/>
      <c r="CP93" s="950"/>
      <c r="CQ93" s="951"/>
      <c r="CR93" s="949"/>
      <c r="CS93" s="950"/>
      <c r="CT93" s="950"/>
      <c r="CU93" s="950"/>
      <c r="CV93" s="951"/>
      <c r="CW93" s="949"/>
      <c r="CX93" s="950"/>
      <c r="CY93" s="950"/>
      <c r="CZ93" s="950"/>
      <c r="DA93" s="951"/>
      <c r="DB93" s="949"/>
      <c r="DC93" s="950"/>
      <c r="DD93" s="950"/>
      <c r="DE93" s="950"/>
      <c r="DF93" s="951"/>
      <c r="DG93" s="949"/>
      <c r="DH93" s="950"/>
      <c r="DI93" s="950"/>
      <c r="DJ93" s="950"/>
      <c r="DK93" s="951"/>
      <c r="DL93" s="949"/>
      <c r="DM93" s="950"/>
      <c r="DN93" s="950"/>
      <c r="DO93" s="950"/>
      <c r="DP93" s="951"/>
      <c r="DQ93" s="949"/>
      <c r="DR93" s="950"/>
      <c r="DS93" s="950"/>
      <c r="DT93" s="950"/>
      <c r="DU93" s="951"/>
      <c r="DV93" s="946"/>
      <c r="DW93" s="947"/>
      <c r="DX93" s="947"/>
      <c r="DY93" s="947"/>
      <c r="DZ93" s="952"/>
      <c r="EA93" s="35"/>
    </row>
    <row r="94" spans="1:131" ht="26.25" hidden="1" customHeight="1" x14ac:dyDescent="0.15">
      <c r="A94" s="45"/>
      <c r="B94" s="49"/>
      <c r="C94" s="49"/>
      <c r="D94" s="49"/>
      <c r="E94" s="49"/>
      <c r="F94" s="49"/>
      <c r="G94" s="49"/>
      <c r="H94" s="49"/>
      <c r="I94" s="49"/>
      <c r="J94" s="49"/>
      <c r="K94" s="49"/>
      <c r="L94" s="49"/>
      <c r="M94" s="49"/>
      <c r="N94" s="49"/>
      <c r="O94" s="49"/>
      <c r="P94" s="49"/>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5"/>
      <c r="BA94" s="55"/>
      <c r="BB94" s="55"/>
      <c r="BC94" s="55"/>
      <c r="BD94" s="55"/>
      <c r="BE94" s="42"/>
      <c r="BF94" s="42"/>
      <c r="BG94" s="42"/>
      <c r="BH94" s="42"/>
      <c r="BI94" s="42"/>
      <c r="BJ94" s="42"/>
      <c r="BK94" s="42"/>
      <c r="BL94" s="42"/>
      <c r="BM94" s="42"/>
      <c r="BN94" s="42"/>
      <c r="BO94" s="42"/>
      <c r="BP94" s="42"/>
      <c r="BQ94" s="39">
        <v>88</v>
      </c>
      <c r="BR94" s="60"/>
      <c r="BS94" s="946"/>
      <c r="BT94" s="947"/>
      <c r="BU94" s="947"/>
      <c r="BV94" s="947"/>
      <c r="BW94" s="947"/>
      <c r="BX94" s="947"/>
      <c r="BY94" s="947"/>
      <c r="BZ94" s="947"/>
      <c r="CA94" s="947"/>
      <c r="CB94" s="947"/>
      <c r="CC94" s="947"/>
      <c r="CD94" s="947"/>
      <c r="CE94" s="947"/>
      <c r="CF94" s="947"/>
      <c r="CG94" s="948"/>
      <c r="CH94" s="949"/>
      <c r="CI94" s="950"/>
      <c r="CJ94" s="950"/>
      <c r="CK94" s="950"/>
      <c r="CL94" s="951"/>
      <c r="CM94" s="949"/>
      <c r="CN94" s="950"/>
      <c r="CO94" s="950"/>
      <c r="CP94" s="950"/>
      <c r="CQ94" s="951"/>
      <c r="CR94" s="949"/>
      <c r="CS94" s="950"/>
      <c r="CT94" s="950"/>
      <c r="CU94" s="950"/>
      <c r="CV94" s="951"/>
      <c r="CW94" s="949"/>
      <c r="CX94" s="950"/>
      <c r="CY94" s="950"/>
      <c r="CZ94" s="950"/>
      <c r="DA94" s="951"/>
      <c r="DB94" s="949"/>
      <c r="DC94" s="950"/>
      <c r="DD94" s="950"/>
      <c r="DE94" s="950"/>
      <c r="DF94" s="951"/>
      <c r="DG94" s="949"/>
      <c r="DH94" s="950"/>
      <c r="DI94" s="950"/>
      <c r="DJ94" s="950"/>
      <c r="DK94" s="951"/>
      <c r="DL94" s="949"/>
      <c r="DM94" s="950"/>
      <c r="DN94" s="950"/>
      <c r="DO94" s="950"/>
      <c r="DP94" s="951"/>
      <c r="DQ94" s="949"/>
      <c r="DR94" s="950"/>
      <c r="DS94" s="950"/>
      <c r="DT94" s="950"/>
      <c r="DU94" s="951"/>
      <c r="DV94" s="946"/>
      <c r="DW94" s="947"/>
      <c r="DX94" s="947"/>
      <c r="DY94" s="947"/>
      <c r="DZ94" s="952"/>
      <c r="EA94" s="35"/>
    </row>
    <row r="95" spans="1:131" ht="26.25" hidden="1" customHeight="1" x14ac:dyDescent="0.15">
      <c r="A95" s="45"/>
      <c r="B95" s="49"/>
      <c r="C95" s="49"/>
      <c r="D95" s="49"/>
      <c r="E95" s="49"/>
      <c r="F95" s="49"/>
      <c r="G95" s="49"/>
      <c r="H95" s="49"/>
      <c r="I95" s="49"/>
      <c r="J95" s="49"/>
      <c r="K95" s="49"/>
      <c r="L95" s="49"/>
      <c r="M95" s="49"/>
      <c r="N95" s="49"/>
      <c r="O95" s="49"/>
      <c r="P95" s="49"/>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5"/>
      <c r="BA95" s="55"/>
      <c r="BB95" s="55"/>
      <c r="BC95" s="55"/>
      <c r="BD95" s="55"/>
      <c r="BE95" s="42"/>
      <c r="BF95" s="42"/>
      <c r="BG95" s="42"/>
      <c r="BH95" s="42"/>
      <c r="BI95" s="42"/>
      <c r="BJ95" s="42"/>
      <c r="BK95" s="42"/>
      <c r="BL95" s="42"/>
      <c r="BM95" s="42"/>
      <c r="BN95" s="42"/>
      <c r="BO95" s="42"/>
      <c r="BP95" s="42"/>
      <c r="BQ95" s="39">
        <v>89</v>
      </c>
      <c r="BR95" s="60"/>
      <c r="BS95" s="946"/>
      <c r="BT95" s="947"/>
      <c r="BU95" s="947"/>
      <c r="BV95" s="947"/>
      <c r="BW95" s="947"/>
      <c r="BX95" s="947"/>
      <c r="BY95" s="947"/>
      <c r="BZ95" s="947"/>
      <c r="CA95" s="947"/>
      <c r="CB95" s="947"/>
      <c r="CC95" s="947"/>
      <c r="CD95" s="947"/>
      <c r="CE95" s="947"/>
      <c r="CF95" s="947"/>
      <c r="CG95" s="948"/>
      <c r="CH95" s="949"/>
      <c r="CI95" s="950"/>
      <c r="CJ95" s="950"/>
      <c r="CK95" s="950"/>
      <c r="CL95" s="951"/>
      <c r="CM95" s="949"/>
      <c r="CN95" s="950"/>
      <c r="CO95" s="950"/>
      <c r="CP95" s="950"/>
      <c r="CQ95" s="951"/>
      <c r="CR95" s="949"/>
      <c r="CS95" s="950"/>
      <c r="CT95" s="950"/>
      <c r="CU95" s="950"/>
      <c r="CV95" s="951"/>
      <c r="CW95" s="949"/>
      <c r="CX95" s="950"/>
      <c r="CY95" s="950"/>
      <c r="CZ95" s="950"/>
      <c r="DA95" s="951"/>
      <c r="DB95" s="949"/>
      <c r="DC95" s="950"/>
      <c r="DD95" s="950"/>
      <c r="DE95" s="950"/>
      <c r="DF95" s="951"/>
      <c r="DG95" s="949"/>
      <c r="DH95" s="950"/>
      <c r="DI95" s="950"/>
      <c r="DJ95" s="950"/>
      <c r="DK95" s="951"/>
      <c r="DL95" s="949"/>
      <c r="DM95" s="950"/>
      <c r="DN95" s="950"/>
      <c r="DO95" s="950"/>
      <c r="DP95" s="951"/>
      <c r="DQ95" s="949"/>
      <c r="DR95" s="950"/>
      <c r="DS95" s="950"/>
      <c r="DT95" s="950"/>
      <c r="DU95" s="951"/>
      <c r="DV95" s="946"/>
      <c r="DW95" s="947"/>
      <c r="DX95" s="947"/>
      <c r="DY95" s="947"/>
      <c r="DZ95" s="952"/>
      <c r="EA95" s="35"/>
    </row>
    <row r="96" spans="1:131" ht="26.25" hidden="1" customHeight="1" x14ac:dyDescent="0.15">
      <c r="A96" s="45"/>
      <c r="B96" s="49"/>
      <c r="C96" s="49"/>
      <c r="D96" s="49"/>
      <c r="E96" s="49"/>
      <c r="F96" s="49"/>
      <c r="G96" s="49"/>
      <c r="H96" s="49"/>
      <c r="I96" s="49"/>
      <c r="J96" s="49"/>
      <c r="K96" s="49"/>
      <c r="L96" s="49"/>
      <c r="M96" s="49"/>
      <c r="N96" s="49"/>
      <c r="O96" s="49"/>
      <c r="P96" s="49"/>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5"/>
      <c r="BA96" s="55"/>
      <c r="BB96" s="55"/>
      <c r="BC96" s="55"/>
      <c r="BD96" s="55"/>
      <c r="BE96" s="42"/>
      <c r="BF96" s="42"/>
      <c r="BG96" s="42"/>
      <c r="BH96" s="42"/>
      <c r="BI96" s="42"/>
      <c r="BJ96" s="42"/>
      <c r="BK96" s="42"/>
      <c r="BL96" s="42"/>
      <c r="BM96" s="42"/>
      <c r="BN96" s="42"/>
      <c r="BO96" s="42"/>
      <c r="BP96" s="42"/>
      <c r="BQ96" s="39">
        <v>90</v>
      </c>
      <c r="BR96" s="60"/>
      <c r="BS96" s="946"/>
      <c r="BT96" s="947"/>
      <c r="BU96" s="947"/>
      <c r="BV96" s="947"/>
      <c r="BW96" s="947"/>
      <c r="BX96" s="947"/>
      <c r="BY96" s="947"/>
      <c r="BZ96" s="947"/>
      <c r="CA96" s="947"/>
      <c r="CB96" s="947"/>
      <c r="CC96" s="947"/>
      <c r="CD96" s="947"/>
      <c r="CE96" s="947"/>
      <c r="CF96" s="947"/>
      <c r="CG96" s="948"/>
      <c r="CH96" s="949"/>
      <c r="CI96" s="950"/>
      <c r="CJ96" s="950"/>
      <c r="CK96" s="950"/>
      <c r="CL96" s="951"/>
      <c r="CM96" s="949"/>
      <c r="CN96" s="950"/>
      <c r="CO96" s="950"/>
      <c r="CP96" s="950"/>
      <c r="CQ96" s="951"/>
      <c r="CR96" s="949"/>
      <c r="CS96" s="950"/>
      <c r="CT96" s="950"/>
      <c r="CU96" s="950"/>
      <c r="CV96" s="951"/>
      <c r="CW96" s="949"/>
      <c r="CX96" s="950"/>
      <c r="CY96" s="950"/>
      <c r="CZ96" s="950"/>
      <c r="DA96" s="951"/>
      <c r="DB96" s="949"/>
      <c r="DC96" s="950"/>
      <c r="DD96" s="950"/>
      <c r="DE96" s="950"/>
      <c r="DF96" s="951"/>
      <c r="DG96" s="949"/>
      <c r="DH96" s="950"/>
      <c r="DI96" s="950"/>
      <c r="DJ96" s="950"/>
      <c r="DK96" s="951"/>
      <c r="DL96" s="949"/>
      <c r="DM96" s="950"/>
      <c r="DN96" s="950"/>
      <c r="DO96" s="950"/>
      <c r="DP96" s="951"/>
      <c r="DQ96" s="949"/>
      <c r="DR96" s="950"/>
      <c r="DS96" s="950"/>
      <c r="DT96" s="950"/>
      <c r="DU96" s="951"/>
      <c r="DV96" s="946"/>
      <c r="DW96" s="947"/>
      <c r="DX96" s="947"/>
      <c r="DY96" s="947"/>
      <c r="DZ96" s="952"/>
      <c r="EA96" s="35"/>
    </row>
    <row r="97" spans="1:131" ht="26.25" hidden="1" customHeight="1" x14ac:dyDescent="0.15">
      <c r="A97" s="45"/>
      <c r="B97" s="49"/>
      <c r="C97" s="49"/>
      <c r="D97" s="49"/>
      <c r="E97" s="49"/>
      <c r="F97" s="49"/>
      <c r="G97" s="49"/>
      <c r="H97" s="49"/>
      <c r="I97" s="49"/>
      <c r="J97" s="49"/>
      <c r="K97" s="49"/>
      <c r="L97" s="49"/>
      <c r="M97" s="49"/>
      <c r="N97" s="49"/>
      <c r="O97" s="49"/>
      <c r="P97" s="49"/>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5"/>
      <c r="BA97" s="55"/>
      <c r="BB97" s="55"/>
      <c r="BC97" s="55"/>
      <c r="BD97" s="55"/>
      <c r="BE97" s="42"/>
      <c r="BF97" s="42"/>
      <c r="BG97" s="42"/>
      <c r="BH97" s="42"/>
      <c r="BI97" s="42"/>
      <c r="BJ97" s="42"/>
      <c r="BK97" s="42"/>
      <c r="BL97" s="42"/>
      <c r="BM97" s="42"/>
      <c r="BN97" s="42"/>
      <c r="BO97" s="42"/>
      <c r="BP97" s="42"/>
      <c r="BQ97" s="39">
        <v>91</v>
      </c>
      <c r="BR97" s="60"/>
      <c r="BS97" s="946"/>
      <c r="BT97" s="947"/>
      <c r="BU97" s="947"/>
      <c r="BV97" s="947"/>
      <c r="BW97" s="947"/>
      <c r="BX97" s="947"/>
      <c r="BY97" s="947"/>
      <c r="BZ97" s="947"/>
      <c r="CA97" s="947"/>
      <c r="CB97" s="947"/>
      <c r="CC97" s="947"/>
      <c r="CD97" s="947"/>
      <c r="CE97" s="947"/>
      <c r="CF97" s="947"/>
      <c r="CG97" s="948"/>
      <c r="CH97" s="949"/>
      <c r="CI97" s="950"/>
      <c r="CJ97" s="950"/>
      <c r="CK97" s="950"/>
      <c r="CL97" s="951"/>
      <c r="CM97" s="949"/>
      <c r="CN97" s="950"/>
      <c r="CO97" s="950"/>
      <c r="CP97" s="950"/>
      <c r="CQ97" s="951"/>
      <c r="CR97" s="949"/>
      <c r="CS97" s="950"/>
      <c r="CT97" s="950"/>
      <c r="CU97" s="950"/>
      <c r="CV97" s="951"/>
      <c r="CW97" s="949"/>
      <c r="CX97" s="950"/>
      <c r="CY97" s="950"/>
      <c r="CZ97" s="950"/>
      <c r="DA97" s="951"/>
      <c r="DB97" s="949"/>
      <c r="DC97" s="950"/>
      <c r="DD97" s="950"/>
      <c r="DE97" s="950"/>
      <c r="DF97" s="951"/>
      <c r="DG97" s="949"/>
      <c r="DH97" s="950"/>
      <c r="DI97" s="950"/>
      <c r="DJ97" s="950"/>
      <c r="DK97" s="951"/>
      <c r="DL97" s="949"/>
      <c r="DM97" s="950"/>
      <c r="DN97" s="950"/>
      <c r="DO97" s="950"/>
      <c r="DP97" s="951"/>
      <c r="DQ97" s="949"/>
      <c r="DR97" s="950"/>
      <c r="DS97" s="950"/>
      <c r="DT97" s="950"/>
      <c r="DU97" s="951"/>
      <c r="DV97" s="946"/>
      <c r="DW97" s="947"/>
      <c r="DX97" s="947"/>
      <c r="DY97" s="947"/>
      <c r="DZ97" s="952"/>
      <c r="EA97" s="35"/>
    </row>
    <row r="98" spans="1:131" ht="26.25" hidden="1" customHeight="1" x14ac:dyDescent="0.15">
      <c r="A98" s="45"/>
      <c r="B98" s="49"/>
      <c r="C98" s="49"/>
      <c r="D98" s="49"/>
      <c r="E98" s="49"/>
      <c r="F98" s="49"/>
      <c r="G98" s="49"/>
      <c r="H98" s="49"/>
      <c r="I98" s="49"/>
      <c r="J98" s="49"/>
      <c r="K98" s="49"/>
      <c r="L98" s="49"/>
      <c r="M98" s="49"/>
      <c r="N98" s="49"/>
      <c r="O98" s="49"/>
      <c r="P98" s="49"/>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5"/>
      <c r="BA98" s="55"/>
      <c r="BB98" s="55"/>
      <c r="BC98" s="55"/>
      <c r="BD98" s="55"/>
      <c r="BE98" s="42"/>
      <c r="BF98" s="42"/>
      <c r="BG98" s="42"/>
      <c r="BH98" s="42"/>
      <c r="BI98" s="42"/>
      <c r="BJ98" s="42"/>
      <c r="BK98" s="42"/>
      <c r="BL98" s="42"/>
      <c r="BM98" s="42"/>
      <c r="BN98" s="42"/>
      <c r="BO98" s="42"/>
      <c r="BP98" s="42"/>
      <c r="BQ98" s="39">
        <v>92</v>
      </c>
      <c r="BR98" s="60"/>
      <c r="BS98" s="946"/>
      <c r="BT98" s="947"/>
      <c r="BU98" s="947"/>
      <c r="BV98" s="947"/>
      <c r="BW98" s="947"/>
      <c r="BX98" s="947"/>
      <c r="BY98" s="947"/>
      <c r="BZ98" s="947"/>
      <c r="CA98" s="947"/>
      <c r="CB98" s="947"/>
      <c r="CC98" s="947"/>
      <c r="CD98" s="947"/>
      <c r="CE98" s="947"/>
      <c r="CF98" s="947"/>
      <c r="CG98" s="948"/>
      <c r="CH98" s="949"/>
      <c r="CI98" s="950"/>
      <c r="CJ98" s="950"/>
      <c r="CK98" s="950"/>
      <c r="CL98" s="951"/>
      <c r="CM98" s="949"/>
      <c r="CN98" s="950"/>
      <c r="CO98" s="950"/>
      <c r="CP98" s="950"/>
      <c r="CQ98" s="951"/>
      <c r="CR98" s="949"/>
      <c r="CS98" s="950"/>
      <c r="CT98" s="950"/>
      <c r="CU98" s="950"/>
      <c r="CV98" s="951"/>
      <c r="CW98" s="949"/>
      <c r="CX98" s="950"/>
      <c r="CY98" s="950"/>
      <c r="CZ98" s="950"/>
      <c r="DA98" s="951"/>
      <c r="DB98" s="949"/>
      <c r="DC98" s="950"/>
      <c r="DD98" s="950"/>
      <c r="DE98" s="950"/>
      <c r="DF98" s="951"/>
      <c r="DG98" s="949"/>
      <c r="DH98" s="950"/>
      <c r="DI98" s="950"/>
      <c r="DJ98" s="950"/>
      <c r="DK98" s="951"/>
      <c r="DL98" s="949"/>
      <c r="DM98" s="950"/>
      <c r="DN98" s="950"/>
      <c r="DO98" s="950"/>
      <c r="DP98" s="951"/>
      <c r="DQ98" s="949"/>
      <c r="DR98" s="950"/>
      <c r="DS98" s="950"/>
      <c r="DT98" s="950"/>
      <c r="DU98" s="951"/>
      <c r="DV98" s="946"/>
      <c r="DW98" s="947"/>
      <c r="DX98" s="947"/>
      <c r="DY98" s="947"/>
      <c r="DZ98" s="952"/>
      <c r="EA98" s="35"/>
    </row>
    <row r="99" spans="1:131" ht="26.25" hidden="1" customHeight="1" x14ac:dyDescent="0.15">
      <c r="A99" s="45"/>
      <c r="B99" s="49"/>
      <c r="C99" s="49"/>
      <c r="D99" s="49"/>
      <c r="E99" s="49"/>
      <c r="F99" s="49"/>
      <c r="G99" s="49"/>
      <c r="H99" s="49"/>
      <c r="I99" s="49"/>
      <c r="J99" s="49"/>
      <c r="K99" s="49"/>
      <c r="L99" s="49"/>
      <c r="M99" s="49"/>
      <c r="N99" s="49"/>
      <c r="O99" s="49"/>
      <c r="P99" s="49"/>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5"/>
      <c r="BA99" s="55"/>
      <c r="BB99" s="55"/>
      <c r="BC99" s="55"/>
      <c r="BD99" s="55"/>
      <c r="BE99" s="42"/>
      <c r="BF99" s="42"/>
      <c r="BG99" s="42"/>
      <c r="BH99" s="42"/>
      <c r="BI99" s="42"/>
      <c r="BJ99" s="42"/>
      <c r="BK99" s="42"/>
      <c r="BL99" s="42"/>
      <c r="BM99" s="42"/>
      <c r="BN99" s="42"/>
      <c r="BO99" s="42"/>
      <c r="BP99" s="42"/>
      <c r="BQ99" s="39">
        <v>93</v>
      </c>
      <c r="BR99" s="60"/>
      <c r="BS99" s="946"/>
      <c r="BT99" s="947"/>
      <c r="BU99" s="947"/>
      <c r="BV99" s="947"/>
      <c r="BW99" s="947"/>
      <c r="BX99" s="947"/>
      <c r="BY99" s="947"/>
      <c r="BZ99" s="947"/>
      <c r="CA99" s="947"/>
      <c r="CB99" s="947"/>
      <c r="CC99" s="947"/>
      <c r="CD99" s="947"/>
      <c r="CE99" s="947"/>
      <c r="CF99" s="947"/>
      <c r="CG99" s="948"/>
      <c r="CH99" s="949"/>
      <c r="CI99" s="950"/>
      <c r="CJ99" s="950"/>
      <c r="CK99" s="950"/>
      <c r="CL99" s="951"/>
      <c r="CM99" s="949"/>
      <c r="CN99" s="950"/>
      <c r="CO99" s="950"/>
      <c r="CP99" s="950"/>
      <c r="CQ99" s="951"/>
      <c r="CR99" s="949"/>
      <c r="CS99" s="950"/>
      <c r="CT99" s="950"/>
      <c r="CU99" s="950"/>
      <c r="CV99" s="951"/>
      <c r="CW99" s="949"/>
      <c r="CX99" s="950"/>
      <c r="CY99" s="950"/>
      <c r="CZ99" s="950"/>
      <c r="DA99" s="951"/>
      <c r="DB99" s="949"/>
      <c r="DC99" s="950"/>
      <c r="DD99" s="950"/>
      <c r="DE99" s="950"/>
      <c r="DF99" s="951"/>
      <c r="DG99" s="949"/>
      <c r="DH99" s="950"/>
      <c r="DI99" s="950"/>
      <c r="DJ99" s="950"/>
      <c r="DK99" s="951"/>
      <c r="DL99" s="949"/>
      <c r="DM99" s="950"/>
      <c r="DN99" s="950"/>
      <c r="DO99" s="950"/>
      <c r="DP99" s="951"/>
      <c r="DQ99" s="949"/>
      <c r="DR99" s="950"/>
      <c r="DS99" s="950"/>
      <c r="DT99" s="950"/>
      <c r="DU99" s="951"/>
      <c r="DV99" s="946"/>
      <c r="DW99" s="947"/>
      <c r="DX99" s="947"/>
      <c r="DY99" s="947"/>
      <c r="DZ99" s="952"/>
      <c r="EA99" s="35"/>
    </row>
    <row r="100" spans="1:131" ht="26.25" hidden="1" customHeight="1" x14ac:dyDescent="0.15">
      <c r="A100" s="45"/>
      <c r="B100" s="49"/>
      <c r="C100" s="49"/>
      <c r="D100" s="49"/>
      <c r="E100" s="49"/>
      <c r="F100" s="49"/>
      <c r="G100" s="49"/>
      <c r="H100" s="49"/>
      <c r="I100" s="49"/>
      <c r="J100" s="49"/>
      <c r="K100" s="49"/>
      <c r="L100" s="49"/>
      <c r="M100" s="49"/>
      <c r="N100" s="49"/>
      <c r="O100" s="49"/>
      <c r="P100" s="49"/>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5"/>
      <c r="BA100" s="55"/>
      <c r="BB100" s="55"/>
      <c r="BC100" s="55"/>
      <c r="BD100" s="55"/>
      <c r="BE100" s="42"/>
      <c r="BF100" s="42"/>
      <c r="BG100" s="42"/>
      <c r="BH100" s="42"/>
      <c r="BI100" s="42"/>
      <c r="BJ100" s="42"/>
      <c r="BK100" s="42"/>
      <c r="BL100" s="42"/>
      <c r="BM100" s="42"/>
      <c r="BN100" s="42"/>
      <c r="BO100" s="42"/>
      <c r="BP100" s="42"/>
      <c r="BQ100" s="39">
        <v>94</v>
      </c>
      <c r="BR100" s="60"/>
      <c r="BS100" s="946"/>
      <c r="BT100" s="947"/>
      <c r="BU100" s="947"/>
      <c r="BV100" s="947"/>
      <c r="BW100" s="947"/>
      <c r="BX100" s="947"/>
      <c r="BY100" s="947"/>
      <c r="BZ100" s="947"/>
      <c r="CA100" s="947"/>
      <c r="CB100" s="947"/>
      <c r="CC100" s="947"/>
      <c r="CD100" s="947"/>
      <c r="CE100" s="947"/>
      <c r="CF100" s="947"/>
      <c r="CG100" s="948"/>
      <c r="CH100" s="949"/>
      <c r="CI100" s="950"/>
      <c r="CJ100" s="950"/>
      <c r="CK100" s="950"/>
      <c r="CL100" s="951"/>
      <c r="CM100" s="949"/>
      <c r="CN100" s="950"/>
      <c r="CO100" s="950"/>
      <c r="CP100" s="950"/>
      <c r="CQ100" s="951"/>
      <c r="CR100" s="949"/>
      <c r="CS100" s="950"/>
      <c r="CT100" s="950"/>
      <c r="CU100" s="950"/>
      <c r="CV100" s="951"/>
      <c r="CW100" s="949"/>
      <c r="CX100" s="950"/>
      <c r="CY100" s="950"/>
      <c r="CZ100" s="950"/>
      <c r="DA100" s="951"/>
      <c r="DB100" s="949"/>
      <c r="DC100" s="950"/>
      <c r="DD100" s="950"/>
      <c r="DE100" s="950"/>
      <c r="DF100" s="951"/>
      <c r="DG100" s="949"/>
      <c r="DH100" s="950"/>
      <c r="DI100" s="950"/>
      <c r="DJ100" s="950"/>
      <c r="DK100" s="951"/>
      <c r="DL100" s="949"/>
      <c r="DM100" s="950"/>
      <c r="DN100" s="950"/>
      <c r="DO100" s="950"/>
      <c r="DP100" s="951"/>
      <c r="DQ100" s="949"/>
      <c r="DR100" s="950"/>
      <c r="DS100" s="950"/>
      <c r="DT100" s="950"/>
      <c r="DU100" s="951"/>
      <c r="DV100" s="946"/>
      <c r="DW100" s="947"/>
      <c r="DX100" s="947"/>
      <c r="DY100" s="947"/>
      <c r="DZ100" s="952"/>
      <c r="EA100" s="35"/>
    </row>
    <row r="101" spans="1:131" ht="26.25" hidden="1" customHeight="1" x14ac:dyDescent="0.15">
      <c r="A101" s="45"/>
      <c r="B101" s="49"/>
      <c r="C101" s="49"/>
      <c r="D101" s="49"/>
      <c r="E101" s="49"/>
      <c r="F101" s="49"/>
      <c r="G101" s="49"/>
      <c r="H101" s="49"/>
      <c r="I101" s="49"/>
      <c r="J101" s="49"/>
      <c r="K101" s="49"/>
      <c r="L101" s="49"/>
      <c r="M101" s="49"/>
      <c r="N101" s="49"/>
      <c r="O101" s="49"/>
      <c r="P101" s="49"/>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5"/>
      <c r="BA101" s="55"/>
      <c r="BB101" s="55"/>
      <c r="BC101" s="55"/>
      <c r="BD101" s="55"/>
      <c r="BE101" s="42"/>
      <c r="BF101" s="42"/>
      <c r="BG101" s="42"/>
      <c r="BH101" s="42"/>
      <c r="BI101" s="42"/>
      <c r="BJ101" s="42"/>
      <c r="BK101" s="42"/>
      <c r="BL101" s="42"/>
      <c r="BM101" s="42"/>
      <c r="BN101" s="42"/>
      <c r="BO101" s="42"/>
      <c r="BP101" s="42"/>
      <c r="BQ101" s="39">
        <v>95</v>
      </c>
      <c r="BR101" s="60"/>
      <c r="BS101" s="946"/>
      <c r="BT101" s="947"/>
      <c r="BU101" s="947"/>
      <c r="BV101" s="947"/>
      <c r="BW101" s="947"/>
      <c r="BX101" s="947"/>
      <c r="BY101" s="947"/>
      <c r="BZ101" s="947"/>
      <c r="CA101" s="947"/>
      <c r="CB101" s="947"/>
      <c r="CC101" s="947"/>
      <c r="CD101" s="947"/>
      <c r="CE101" s="947"/>
      <c r="CF101" s="947"/>
      <c r="CG101" s="948"/>
      <c r="CH101" s="949"/>
      <c r="CI101" s="950"/>
      <c r="CJ101" s="950"/>
      <c r="CK101" s="950"/>
      <c r="CL101" s="951"/>
      <c r="CM101" s="949"/>
      <c r="CN101" s="950"/>
      <c r="CO101" s="950"/>
      <c r="CP101" s="950"/>
      <c r="CQ101" s="951"/>
      <c r="CR101" s="949"/>
      <c r="CS101" s="950"/>
      <c r="CT101" s="950"/>
      <c r="CU101" s="950"/>
      <c r="CV101" s="951"/>
      <c r="CW101" s="949"/>
      <c r="CX101" s="950"/>
      <c r="CY101" s="950"/>
      <c r="CZ101" s="950"/>
      <c r="DA101" s="951"/>
      <c r="DB101" s="949"/>
      <c r="DC101" s="950"/>
      <c r="DD101" s="950"/>
      <c r="DE101" s="950"/>
      <c r="DF101" s="951"/>
      <c r="DG101" s="949"/>
      <c r="DH101" s="950"/>
      <c r="DI101" s="950"/>
      <c r="DJ101" s="950"/>
      <c r="DK101" s="951"/>
      <c r="DL101" s="949"/>
      <c r="DM101" s="950"/>
      <c r="DN101" s="950"/>
      <c r="DO101" s="950"/>
      <c r="DP101" s="951"/>
      <c r="DQ101" s="949"/>
      <c r="DR101" s="950"/>
      <c r="DS101" s="950"/>
      <c r="DT101" s="950"/>
      <c r="DU101" s="951"/>
      <c r="DV101" s="946"/>
      <c r="DW101" s="947"/>
      <c r="DX101" s="947"/>
      <c r="DY101" s="947"/>
      <c r="DZ101" s="952"/>
      <c r="EA101" s="35"/>
    </row>
    <row r="102" spans="1:131" ht="26.25" customHeight="1" x14ac:dyDescent="0.15">
      <c r="A102" s="45"/>
      <c r="B102" s="49"/>
      <c r="C102" s="49"/>
      <c r="D102" s="49"/>
      <c r="E102" s="49"/>
      <c r="F102" s="49"/>
      <c r="G102" s="49"/>
      <c r="H102" s="49"/>
      <c r="I102" s="49"/>
      <c r="J102" s="49"/>
      <c r="K102" s="49"/>
      <c r="L102" s="49"/>
      <c r="M102" s="49"/>
      <c r="N102" s="49"/>
      <c r="O102" s="49"/>
      <c r="P102" s="49"/>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5"/>
      <c r="BA102" s="55"/>
      <c r="BB102" s="55"/>
      <c r="BC102" s="55"/>
      <c r="BD102" s="55"/>
      <c r="BE102" s="42"/>
      <c r="BF102" s="42"/>
      <c r="BG102" s="42"/>
      <c r="BH102" s="42"/>
      <c r="BI102" s="42"/>
      <c r="BJ102" s="42"/>
      <c r="BK102" s="42"/>
      <c r="BL102" s="42"/>
      <c r="BM102" s="42"/>
      <c r="BN102" s="42"/>
      <c r="BO102" s="42"/>
      <c r="BP102" s="42"/>
      <c r="BQ102" s="40" t="s">
        <v>230</v>
      </c>
      <c r="BR102" s="953" t="s">
        <v>343</v>
      </c>
      <c r="BS102" s="954"/>
      <c r="BT102" s="954"/>
      <c r="BU102" s="954"/>
      <c r="BV102" s="954"/>
      <c r="BW102" s="954"/>
      <c r="BX102" s="954"/>
      <c r="BY102" s="954"/>
      <c r="BZ102" s="954"/>
      <c r="CA102" s="954"/>
      <c r="CB102" s="954"/>
      <c r="CC102" s="954"/>
      <c r="CD102" s="954"/>
      <c r="CE102" s="954"/>
      <c r="CF102" s="954"/>
      <c r="CG102" s="955"/>
      <c r="CH102" s="956"/>
      <c r="CI102" s="957"/>
      <c r="CJ102" s="957"/>
      <c r="CK102" s="957"/>
      <c r="CL102" s="958"/>
      <c r="CM102" s="956"/>
      <c r="CN102" s="957"/>
      <c r="CO102" s="957"/>
      <c r="CP102" s="957"/>
      <c r="CQ102" s="958"/>
      <c r="CR102" s="959">
        <f>SUM(CR7:CV101)</f>
        <v>5741</v>
      </c>
      <c r="CS102" s="960"/>
      <c r="CT102" s="960"/>
      <c r="CU102" s="960"/>
      <c r="CV102" s="961"/>
      <c r="CW102" s="959" t="s">
        <v>185</v>
      </c>
      <c r="CX102" s="960"/>
      <c r="CY102" s="960"/>
      <c r="CZ102" s="960"/>
      <c r="DA102" s="961"/>
      <c r="DB102" s="959" t="s">
        <v>185</v>
      </c>
      <c r="DC102" s="960"/>
      <c r="DD102" s="960"/>
      <c r="DE102" s="960"/>
      <c r="DF102" s="961"/>
      <c r="DG102" s="959" t="s">
        <v>185</v>
      </c>
      <c r="DH102" s="960"/>
      <c r="DI102" s="960"/>
      <c r="DJ102" s="960"/>
      <c r="DK102" s="961"/>
      <c r="DL102" s="959" t="s">
        <v>185</v>
      </c>
      <c r="DM102" s="960"/>
      <c r="DN102" s="960"/>
      <c r="DO102" s="960"/>
      <c r="DP102" s="961"/>
      <c r="DQ102" s="959" t="s">
        <v>185</v>
      </c>
      <c r="DR102" s="960"/>
      <c r="DS102" s="960"/>
      <c r="DT102" s="960"/>
      <c r="DU102" s="961"/>
      <c r="DV102" s="953"/>
      <c r="DW102" s="954"/>
      <c r="DX102" s="954"/>
      <c r="DY102" s="954"/>
      <c r="DZ102" s="962"/>
      <c r="EA102" s="35"/>
    </row>
    <row r="103" spans="1:131" ht="26.25" customHeight="1" x14ac:dyDescent="0.15">
      <c r="A103" s="45"/>
      <c r="B103" s="49"/>
      <c r="C103" s="49"/>
      <c r="D103" s="49"/>
      <c r="E103" s="49"/>
      <c r="F103" s="49"/>
      <c r="G103" s="49"/>
      <c r="H103" s="49"/>
      <c r="I103" s="49"/>
      <c r="J103" s="49"/>
      <c r="K103" s="49"/>
      <c r="L103" s="49"/>
      <c r="M103" s="49"/>
      <c r="N103" s="49"/>
      <c r="O103" s="49"/>
      <c r="P103" s="49"/>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5"/>
      <c r="BA103" s="55"/>
      <c r="BB103" s="55"/>
      <c r="BC103" s="55"/>
      <c r="BD103" s="55"/>
      <c r="BE103" s="42"/>
      <c r="BF103" s="42"/>
      <c r="BG103" s="42"/>
      <c r="BH103" s="42"/>
      <c r="BI103" s="42"/>
      <c r="BJ103" s="42"/>
      <c r="BK103" s="42"/>
      <c r="BL103" s="42"/>
      <c r="BM103" s="42"/>
      <c r="BN103" s="42"/>
      <c r="BO103" s="42"/>
      <c r="BP103" s="42"/>
      <c r="BQ103" s="941" t="s">
        <v>358</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35"/>
    </row>
    <row r="104" spans="1:131" ht="26.25" customHeight="1" x14ac:dyDescent="0.15">
      <c r="A104" s="45"/>
      <c r="B104" s="49"/>
      <c r="C104" s="49"/>
      <c r="D104" s="49"/>
      <c r="E104" s="49"/>
      <c r="F104" s="49"/>
      <c r="G104" s="49"/>
      <c r="H104" s="49"/>
      <c r="I104" s="49"/>
      <c r="J104" s="49"/>
      <c r="K104" s="49"/>
      <c r="L104" s="49"/>
      <c r="M104" s="49"/>
      <c r="N104" s="49"/>
      <c r="O104" s="49"/>
      <c r="P104" s="49"/>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5"/>
      <c r="BA104" s="55"/>
      <c r="BB104" s="55"/>
      <c r="BC104" s="55"/>
      <c r="BD104" s="55"/>
      <c r="BE104" s="42"/>
      <c r="BF104" s="42"/>
      <c r="BG104" s="42"/>
      <c r="BH104" s="42"/>
      <c r="BI104" s="42"/>
      <c r="BJ104" s="42"/>
      <c r="BK104" s="42"/>
      <c r="BL104" s="42"/>
      <c r="BM104" s="42"/>
      <c r="BN104" s="42"/>
      <c r="BO104" s="42"/>
      <c r="BP104" s="42"/>
      <c r="BQ104" s="774" t="s">
        <v>359</v>
      </c>
      <c r="BR104" s="774"/>
      <c r="BS104" s="774"/>
      <c r="BT104" s="774"/>
      <c r="BU104" s="774"/>
      <c r="BV104" s="774"/>
      <c r="BW104" s="774"/>
      <c r="BX104" s="774"/>
      <c r="BY104" s="774"/>
      <c r="BZ104" s="774"/>
      <c r="CA104" s="774"/>
      <c r="CB104" s="774"/>
      <c r="CC104" s="774"/>
      <c r="CD104" s="774"/>
      <c r="CE104" s="774"/>
      <c r="CF104" s="774"/>
      <c r="CG104" s="774"/>
      <c r="CH104" s="774"/>
      <c r="CI104" s="774"/>
      <c r="CJ104" s="774"/>
      <c r="CK104" s="774"/>
      <c r="CL104" s="774"/>
      <c r="CM104" s="774"/>
      <c r="CN104" s="774"/>
      <c r="CO104" s="774"/>
      <c r="CP104" s="774"/>
      <c r="CQ104" s="774"/>
      <c r="CR104" s="774"/>
      <c r="CS104" s="774"/>
      <c r="CT104" s="774"/>
      <c r="CU104" s="774"/>
      <c r="CV104" s="774"/>
      <c r="CW104" s="774"/>
      <c r="CX104" s="774"/>
      <c r="CY104" s="774"/>
      <c r="CZ104" s="774"/>
      <c r="DA104" s="774"/>
      <c r="DB104" s="774"/>
      <c r="DC104" s="774"/>
      <c r="DD104" s="774"/>
      <c r="DE104" s="774"/>
      <c r="DF104" s="774"/>
      <c r="DG104" s="774"/>
      <c r="DH104" s="774"/>
      <c r="DI104" s="774"/>
      <c r="DJ104" s="774"/>
      <c r="DK104" s="774"/>
      <c r="DL104" s="774"/>
      <c r="DM104" s="774"/>
      <c r="DN104" s="774"/>
      <c r="DO104" s="774"/>
      <c r="DP104" s="774"/>
      <c r="DQ104" s="774"/>
      <c r="DR104" s="774"/>
      <c r="DS104" s="774"/>
      <c r="DT104" s="774"/>
      <c r="DU104" s="774"/>
      <c r="DV104" s="774"/>
      <c r="DW104" s="774"/>
      <c r="DX104" s="774"/>
      <c r="DY104" s="774"/>
      <c r="DZ104" s="774"/>
      <c r="EA104" s="35"/>
    </row>
    <row r="105" spans="1:131" ht="11.25" customHeight="1" x14ac:dyDescent="0.15">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35"/>
      <c r="BR105" s="35"/>
      <c r="BS105" s="35"/>
      <c r="BT105" s="35"/>
      <c r="BU105" s="35"/>
      <c r="BV105" s="35"/>
      <c r="BW105" s="35"/>
      <c r="BX105" s="35"/>
      <c r="BY105" s="35"/>
      <c r="BZ105" s="35"/>
      <c r="CA105" s="35"/>
      <c r="CB105" s="35"/>
      <c r="CC105" s="35"/>
      <c r="CD105" s="35"/>
      <c r="CE105" s="35"/>
      <c r="CF105" s="35"/>
      <c r="CG105" s="35"/>
      <c r="CH105" s="35"/>
      <c r="CI105" s="35"/>
      <c r="CJ105" s="35"/>
      <c r="CK105" s="35"/>
      <c r="CL105" s="35"/>
      <c r="CM105" s="35"/>
      <c r="CN105" s="35"/>
      <c r="CO105" s="35"/>
      <c r="CP105" s="35"/>
      <c r="CQ105" s="35"/>
      <c r="CR105" s="35"/>
      <c r="CS105" s="35"/>
      <c r="CT105" s="35"/>
      <c r="CU105" s="35"/>
      <c r="CV105" s="35"/>
      <c r="CW105" s="35"/>
      <c r="CX105" s="35"/>
      <c r="CY105" s="35"/>
      <c r="CZ105" s="35"/>
      <c r="DA105" s="35"/>
      <c r="DB105" s="35"/>
      <c r="DC105" s="35"/>
      <c r="DD105" s="35"/>
      <c r="DE105" s="35"/>
      <c r="DF105" s="35"/>
      <c r="DG105" s="35"/>
      <c r="DH105" s="35"/>
      <c r="DI105" s="35"/>
      <c r="DJ105" s="35"/>
      <c r="DK105" s="35"/>
      <c r="DL105" s="35"/>
      <c r="DM105" s="35"/>
      <c r="DN105" s="35"/>
      <c r="DO105" s="35"/>
      <c r="DP105" s="35"/>
      <c r="DQ105" s="35"/>
      <c r="DR105" s="35"/>
      <c r="DS105" s="35"/>
      <c r="DT105" s="35"/>
      <c r="DU105" s="35"/>
      <c r="DV105" s="35"/>
      <c r="DW105" s="35"/>
      <c r="DX105" s="35"/>
      <c r="DY105" s="35"/>
      <c r="DZ105" s="35"/>
      <c r="EA105" s="35"/>
    </row>
    <row r="106" spans="1:131" ht="11.25" customHeight="1" x14ac:dyDescent="0.15">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35"/>
      <c r="BR106" s="35"/>
      <c r="BS106" s="35"/>
      <c r="BT106" s="35"/>
      <c r="BU106" s="35"/>
      <c r="BV106" s="35"/>
      <c r="BW106" s="35"/>
      <c r="BX106" s="35"/>
      <c r="BY106" s="35"/>
      <c r="BZ106" s="35"/>
      <c r="CA106" s="35"/>
      <c r="CB106" s="35"/>
      <c r="CC106" s="35"/>
      <c r="CD106" s="35"/>
      <c r="CE106" s="35"/>
      <c r="CF106" s="35"/>
      <c r="CG106" s="35"/>
      <c r="CH106" s="35"/>
      <c r="CI106" s="35"/>
      <c r="CJ106" s="35"/>
      <c r="CK106" s="35"/>
      <c r="CL106" s="35"/>
      <c r="CM106" s="35"/>
      <c r="CN106" s="35"/>
      <c r="CO106" s="35"/>
      <c r="CP106" s="35"/>
      <c r="CQ106" s="35"/>
      <c r="CR106" s="35"/>
      <c r="CS106" s="35"/>
      <c r="CT106" s="35"/>
      <c r="CU106" s="35"/>
      <c r="CV106" s="35"/>
      <c r="CW106" s="35"/>
      <c r="CX106" s="35"/>
      <c r="CY106" s="35"/>
      <c r="CZ106" s="35"/>
      <c r="DA106" s="35"/>
      <c r="DB106" s="35"/>
      <c r="DC106" s="35"/>
      <c r="DD106" s="35"/>
      <c r="DE106" s="35"/>
      <c r="DF106" s="35"/>
      <c r="DG106" s="35"/>
      <c r="DH106" s="35"/>
      <c r="DI106" s="35"/>
      <c r="DJ106" s="35"/>
      <c r="DK106" s="35"/>
      <c r="DL106" s="35"/>
      <c r="DM106" s="35"/>
      <c r="DN106" s="35"/>
      <c r="DO106" s="35"/>
      <c r="DP106" s="35"/>
      <c r="DQ106" s="35"/>
      <c r="DR106" s="35"/>
      <c r="DS106" s="35"/>
      <c r="DT106" s="35"/>
      <c r="DU106" s="35"/>
      <c r="DV106" s="35"/>
      <c r="DW106" s="35"/>
      <c r="DX106" s="35"/>
      <c r="DY106" s="35"/>
      <c r="DZ106" s="35"/>
      <c r="EA106" s="35"/>
    </row>
    <row r="107" spans="1:131" s="35" customFormat="1" ht="26.25" customHeight="1" x14ac:dyDescent="0.15">
      <c r="A107" s="46" t="s">
        <v>360</v>
      </c>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46" t="s">
        <v>256</v>
      </c>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0"/>
      <c r="BR107" s="50"/>
      <c r="BS107" s="50"/>
      <c r="BT107" s="50"/>
      <c r="BU107" s="50"/>
      <c r="BV107" s="50"/>
      <c r="BW107" s="50"/>
      <c r="BX107" s="50"/>
      <c r="BY107" s="50"/>
      <c r="BZ107" s="50"/>
      <c r="CA107" s="50"/>
      <c r="CB107" s="50"/>
      <c r="CC107" s="50"/>
      <c r="CD107" s="50"/>
      <c r="CE107" s="50"/>
      <c r="CF107" s="50"/>
      <c r="CG107" s="50"/>
      <c r="CH107" s="50"/>
      <c r="CI107" s="50"/>
      <c r="CJ107" s="50"/>
      <c r="CK107" s="50"/>
      <c r="CL107" s="50"/>
      <c r="CM107" s="50"/>
      <c r="CN107" s="50"/>
      <c r="CO107" s="50"/>
      <c r="CP107" s="50"/>
      <c r="CQ107" s="50"/>
      <c r="CR107" s="50"/>
      <c r="CS107" s="50"/>
      <c r="CT107" s="50"/>
      <c r="CU107" s="50"/>
      <c r="CV107" s="50"/>
      <c r="CW107" s="50"/>
      <c r="CX107" s="50"/>
      <c r="CY107" s="50"/>
      <c r="CZ107" s="50"/>
      <c r="DA107" s="50"/>
      <c r="DB107" s="50"/>
      <c r="DC107" s="50"/>
      <c r="DD107" s="50"/>
      <c r="DE107" s="50"/>
      <c r="DF107" s="50"/>
      <c r="DG107" s="50"/>
      <c r="DH107" s="50"/>
      <c r="DI107" s="50"/>
      <c r="DJ107" s="50"/>
      <c r="DK107" s="50"/>
      <c r="DL107" s="50"/>
      <c r="DM107" s="50"/>
      <c r="DN107" s="50"/>
      <c r="DO107" s="50"/>
      <c r="DP107" s="50"/>
      <c r="DQ107" s="50"/>
      <c r="DR107" s="50"/>
      <c r="DS107" s="50"/>
      <c r="DT107" s="50"/>
      <c r="DU107" s="50"/>
      <c r="DV107" s="50"/>
      <c r="DW107" s="50"/>
      <c r="DX107" s="50"/>
      <c r="DY107" s="50"/>
      <c r="DZ107" s="50"/>
    </row>
    <row r="108" spans="1:131" s="35" customFormat="1" ht="26.25" customHeight="1" x14ac:dyDescent="0.15">
      <c r="A108" s="942" t="s">
        <v>361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60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35" customFormat="1" ht="26.25" customHeight="1" x14ac:dyDescent="0.15">
      <c r="A109" s="785" t="s">
        <v>362</v>
      </c>
      <c r="B109" s="786"/>
      <c r="C109" s="786"/>
      <c r="D109" s="786"/>
      <c r="E109" s="786"/>
      <c r="F109" s="786"/>
      <c r="G109" s="786"/>
      <c r="H109" s="786"/>
      <c r="I109" s="786"/>
      <c r="J109" s="786"/>
      <c r="K109" s="786"/>
      <c r="L109" s="786"/>
      <c r="M109" s="786"/>
      <c r="N109" s="786"/>
      <c r="O109" s="786"/>
      <c r="P109" s="786"/>
      <c r="Q109" s="786"/>
      <c r="R109" s="786"/>
      <c r="S109" s="786"/>
      <c r="T109" s="786"/>
      <c r="U109" s="786"/>
      <c r="V109" s="786"/>
      <c r="W109" s="786"/>
      <c r="X109" s="786"/>
      <c r="Y109" s="786"/>
      <c r="Z109" s="787"/>
      <c r="AA109" s="788" t="s">
        <v>11</v>
      </c>
      <c r="AB109" s="786"/>
      <c r="AC109" s="786"/>
      <c r="AD109" s="786"/>
      <c r="AE109" s="787"/>
      <c r="AF109" s="788" t="s">
        <v>331</v>
      </c>
      <c r="AG109" s="786"/>
      <c r="AH109" s="786"/>
      <c r="AI109" s="786"/>
      <c r="AJ109" s="787"/>
      <c r="AK109" s="788" t="s">
        <v>312</v>
      </c>
      <c r="AL109" s="786"/>
      <c r="AM109" s="786"/>
      <c r="AN109" s="786"/>
      <c r="AO109" s="787"/>
      <c r="AP109" s="788" t="s">
        <v>363</v>
      </c>
      <c r="AQ109" s="786"/>
      <c r="AR109" s="786"/>
      <c r="AS109" s="786"/>
      <c r="AT109" s="789"/>
      <c r="AU109" s="785" t="s">
        <v>362</v>
      </c>
      <c r="AV109" s="786"/>
      <c r="AW109" s="786"/>
      <c r="AX109" s="786"/>
      <c r="AY109" s="786"/>
      <c r="AZ109" s="786"/>
      <c r="BA109" s="786"/>
      <c r="BB109" s="786"/>
      <c r="BC109" s="786"/>
      <c r="BD109" s="786"/>
      <c r="BE109" s="786"/>
      <c r="BF109" s="786"/>
      <c r="BG109" s="786"/>
      <c r="BH109" s="786"/>
      <c r="BI109" s="786"/>
      <c r="BJ109" s="786"/>
      <c r="BK109" s="786"/>
      <c r="BL109" s="786"/>
      <c r="BM109" s="786"/>
      <c r="BN109" s="786"/>
      <c r="BO109" s="786"/>
      <c r="BP109" s="787"/>
      <c r="BQ109" s="788" t="s">
        <v>11</v>
      </c>
      <c r="BR109" s="786"/>
      <c r="BS109" s="786"/>
      <c r="BT109" s="786"/>
      <c r="BU109" s="787"/>
      <c r="BV109" s="788" t="s">
        <v>331</v>
      </c>
      <c r="BW109" s="786"/>
      <c r="BX109" s="786"/>
      <c r="BY109" s="786"/>
      <c r="BZ109" s="787"/>
      <c r="CA109" s="788" t="s">
        <v>312</v>
      </c>
      <c r="CB109" s="786"/>
      <c r="CC109" s="786"/>
      <c r="CD109" s="786"/>
      <c r="CE109" s="787"/>
      <c r="CF109" s="945" t="s">
        <v>363</v>
      </c>
      <c r="CG109" s="945"/>
      <c r="CH109" s="945"/>
      <c r="CI109" s="945"/>
      <c r="CJ109" s="945"/>
      <c r="CK109" s="788" t="s">
        <v>96</v>
      </c>
      <c r="CL109" s="786"/>
      <c r="CM109" s="786"/>
      <c r="CN109" s="786"/>
      <c r="CO109" s="786"/>
      <c r="CP109" s="786"/>
      <c r="CQ109" s="786"/>
      <c r="CR109" s="786"/>
      <c r="CS109" s="786"/>
      <c r="CT109" s="786"/>
      <c r="CU109" s="786"/>
      <c r="CV109" s="786"/>
      <c r="CW109" s="786"/>
      <c r="CX109" s="786"/>
      <c r="CY109" s="786"/>
      <c r="CZ109" s="786"/>
      <c r="DA109" s="786"/>
      <c r="DB109" s="786"/>
      <c r="DC109" s="786"/>
      <c r="DD109" s="786"/>
      <c r="DE109" s="786"/>
      <c r="DF109" s="787"/>
      <c r="DG109" s="788" t="s">
        <v>11</v>
      </c>
      <c r="DH109" s="786"/>
      <c r="DI109" s="786"/>
      <c r="DJ109" s="786"/>
      <c r="DK109" s="787"/>
      <c r="DL109" s="788" t="s">
        <v>331</v>
      </c>
      <c r="DM109" s="786"/>
      <c r="DN109" s="786"/>
      <c r="DO109" s="786"/>
      <c r="DP109" s="787"/>
      <c r="DQ109" s="788" t="s">
        <v>312</v>
      </c>
      <c r="DR109" s="786"/>
      <c r="DS109" s="786"/>
      <c r="DT109" s="786"/>
      <c r="DU109" s="787"/>
      <c r="DV109" s="788" t="s">
        <v>363</v>
      </c>
      <c r="DW109" s="786"/>
      <c r="DX109" s="786"/>
      <c r="DY109" s="786"/>
      <c r="DZ109" s="789"/>
    </row>
    <row r="110" spans="1:131" s="35" customFormat="1" ht="26.25" customHeight="1" x14ac:dyDescent="0.15">
      <c r="A110" s="829" t="s">
        <v>283</v>
      </c>
      <c r="B110" s="830"/>
      <c r="C110" s="830"/>
      <c r="D110" s="830"/>
      <c r="E110" s="830"/>
      <c r="F110" s="830"/>
      <c r="G110" s="830"/>
      <c r="H110" s="830"/>
      <c r="I110" s="830"/>
      <c r="J110" s="830"/>
      <c r="K110" s="830"/>
      <c r="L110" s="830"/>
      <c r="M110" s="830"/>
      <c r="N110" s="830"/>
      <c r="O110" s="830"/>
      <c r="P110" s="830"/>
      <c r="Q110" s="830"/>
      <c r="R110" s="830"/>
      <c r="S110" s="830"/>
      <c r="T110" s="830"/>
      <c r="U110" s="830"/>
      <c r="V110" s="830"/>
      <c r="W110" s="830"/>
      <c r="X110" s="830"/>
      <c r="Y110" s="830"/>
      <c r="Z110" s="831"/>
      <c r="AA110" s="822">
        <v>529213</v>
      </c>
      <c r="AB110" s="823"/>
      <c r="AC110" s="823"/>
      <c r="AD110" s="823"/>
      <c r="AE110" s="824"/>
      <c r="AF110" s="825">
        <v>632540</v>
      </c>
      <c r="AG110" s="823"/>
      <c r="AH110" s="823"/>
      <c r="AI110" s="823"/>
      <c r="AJ110" s="824"/>
      <c r="AK110" s="825">
        <v>755744</v>
      </c>
      <c r="AL110" s="823"/>
      <c r="AM110" s="823"/>
      <c r="AN110" s="823"/>
      <c r="AO110" s="824"/>
      <c r="AP110" s="918">
        <v>6.4</v>
      </c>
      <c r="AQ110" s="919"/>
      <c r="AR110" s="919"/>
      <c r="AS110" s="919"/>
      <c r="AT110" s="920"/>
      <c r="AU110" s="921" t="s">
        <v>117</v>
      </c>
      <c r="AV110" s="922"/>
      <c r="AW110" s="922"/>
      <c r="AX110" s="922"/>
      <c r="AY110" s="922"/>
      <c r="AZ110" s="882" t="s">
        <v>365</v>
      </c>
      <c r="BA110" s="830"/>
      <c r="BB110" s="830"/>
      <c r="BC110" s="830"/>
      <c r="BD110" s="830"/>
      <c r="BE110" s="830"/>
      <c r="BF110" s="830"/>
      <c r="BG110" s="830"/>
      <c r="BH110" s="830"/>
      <c r="BI110" s="830"/>
      <c r="BJ110" s="830"/>
      <c r="BK110" s="830"/>
      <c r="BL110" s="830"/>
      <c r="BM110" s="830"/>
      <c r="BN110" s="830"/>
      <c r="BO110" s="830"/>
      <c r="BP110" s="831"/>
      <c r="BQ110" s="883">
        <v>9827096</v>
      </c>
      <c r="BR110" s="884"/>
      <c r="BS110" s="884"/>
      <c r="BT110" s="884"/>
      <c r="BU110" s="884"/>
      <c r="BV110" s="884">
        <v>10453689</v>
      </c>
      <c r="BW110" s="884"/>
      <c r="BX110" s="884"/>
      <c r="BY110" s="884"/>
      <c r="BZ110" s="884"/>
      <c r="CA110" s="884">
        <v>10235679</v>
      </c>
      <c r="CB110" s="884"/>
      <c r="CC110" s="884"/>
      <c r="CD110" s="884"/>
      <c r="CE110" s="884"/>
      <c r="CF110" s="908">
        <v>86.9</v>
      </c>
      <c r="CG110" s="909"/>
      <c r="CH110" s="909"/>
      <c r="CI110" s="909"/>
      <c r="CJ110" s="909"/>
      <c r="CK110" s="927" t="s">
        <v>150</v>
      </c>
      <c r="CL110" s="768"/>
      <c r="CM110" s="882" t="s">
        <v>367</v>
      </c>
      <c r="CN110" s="830"/>
      <c r="CO110" s="830"/>
      <c r="CP110" s="830"/>
      <c r="CQ110" s="830"/>
      <c r="CR110" s="830"/>
      <c r="CS110" s="830"/>
      <c r="CT110" s="830"/>
      <c r="CU110" s="830"/>
      <c r="CV110" s="830"/>
      <c r="CW110" s="830"/>
      <c r="CX110" s="830"/>
      <c r="CY110" s="830"/>
      <c r="CZ110" s="830"/>
      <c r="DA110" s="830"/>
      <c r="DB110" s="830"/>
      <c r="DC110" s="830"/>
      <c r="DD110" s="830"/>
      <c r="DE110" s="830"/>
      <c r="DF110" s="831"/>
      <c r="DG110" s="883" t="s">
        <v>185</v>
      </c>
      <c r="DH110" s="884"/>
      <c r="DI110" s="884"/>
      <c r="DJ110" s="884"/>
      <c r="DK110" s="884"/>
      <c r="DL110" s="884" t="s">
        <v>185</v>
      </c>
      <c r="DM110" s="884"/>
      <c r="DN110" s="884"/>
      <c r="DO110" s="884"/>
      <c r="DP110" s="884"/>
      <c r="DQ110" s="884" t="s">
        <v>185</v>
      </c>
      <c r="DR110" s="884"/>
      <c r="DS110" s="884"/>
      <c r="DT110" s="884"/>
      <c r="DU110" s="884"/>
      <c r="DV110" s="885" t="s">
        <v>185</v>
      </c>
      <c r="DW110" s="885"/>
      <c r="DX110" s="885"/>
      <c r="DY110" s="885"/>
      <c r="DZ110" s="886"/>
    </row>
    <row r="111" spans="1:131" s="35" customFormat="1" ht="26.25" customHeight="1" x14ac:dyDescent="0.15">
      <c r="A111" s="773" t="s">
        <v>349</v>
      </c>
      <c r="B111" s="774"/>
      <c r="C111" s="774"/>
      <c r="D111" s="774"/>
      <c r="E111" s="774"/>
      <c r="F111" s="774"/>
      <c r="G111" s="774"/>
      <c r="H111" s="774"/>
      <c r="I111" s="774"/>
      <c r="J111" s="774"/>
      <c r="K111" s="774"/>
      <c r="L111" s="774"/>
      <c r="M111" s="774"/>
      <c r="N111" s="774"/>
      <c r="O111" s="774"/>
      <c r="P111" s="774"/>
      <c r="Q111" s="774"/>
      <c r="R111" s="774"/>
      <c r="S111" s="774"/>
      <c r="T111" s="774"/>
      <c r="U111" s="774"/>
      <c r="V111" s="774"/>
      <c r="W111" s="774"/>
      <c r="X111" s="774"/>
      <c r="Y111" s="774"/>
      <c r="Z111" s="940"/>
      <c r="AA111" s="778" t="s">
        <v>185</v>
      </c>
      <c r="AB111" s="779"/>
      <c r="AC111" s="779"/>
      <c r="AD111" s="779"/>
      <c r="AE111" s="780"/>
      <c r="AF111" s="781" t="s">
        <v>185</v>
      </c>
      <c r="AG111" s="779"/>
      <c r="AH111" s="779"/>
      <c r="AI111" s="779"/>
      <c r="AJ111" s="780"/>
      <c r="AK111" s="781" t="s">
        <v>185</v>
      </c>
      <c r="AL111" s="779"/>
      <c r="AM111" s="779"/>
      <c r="AN111" s="779"/>
      <c r="AO111" s="780"/>
      <c r="AP111" s="855" t="s">
        <v>185</v>
      </c>
      <c r="AQ111" s="856"/>
      <c r="AR111" s="856"/>
      <c r="AS111" s="856"/>
      <c r="AT111" s="857"/>
      <c r="AU111" s="923"/>
      <c r="AV111" s="924"/>
      <c r="AW111" s="924"/>
      <c r="AX111" s="924"/>
      <c r="AY111" s="924"/>
      <c r="AZ111" s="854" t="s">
        <v>368</v>
      </c>
      <c r="BA111" s="790"/>
      <c r="BB111" s="790"/>
      <c r="BC111" s="790"/>
      <c r="BD111" s="790"/>
      <c r="BE111" s="790"/>
      <c r="BF111" s="790"/>
      <c r="BG111" s="790"/>
      <c r="BH111" s="790"/>
      <c r="BI111" s="790"/>
      <c r="BJ111" s="790"/>
      <c r="BK111" s="790"/>
      <c r="BL111" s="790"/>
      <c r="BM111" s="790"/>
      <c r="BN111" s="790"/>
      <c r="BO111" s="790"/>
      <c r="BP111" s="791"/>
      <c r="BQ111" s="858" t="s">
        <v>185</v>
      </c>
      <c r="BR111" s="859"/>
      <c r="BS111" s="859"/>
      <c r="BT111" s="859"/>
      <c r="BU111" s="859"/>
      <c r="BV111" s="859" t="s">
        <v>185</v>
      </c>
      <c r="BW111" s="859"/>
      <c r="BX111" s="859"/>
      <c r="BY111" s="859"/>
      <c r="BZ111" s="859"/>
      <c r="CA111" s="859" t="s">
        <v>185</v>
      </c>
      <c r="CB111" s="859"/>
      <c r="CC111" s="859"/>
      <c r="CD111" s="859"/>
      <c r="CE111" s="859"/>
      <c r="CF111" s="916" t="s">
        <v>185</v>
      </c>
      <c r="CG111" s="917"/>
      <c r="CH111" s="917"/>
      <c r="CI111" s="917"/>
      <c r="CJ111" s="917"/>
      <c r="CK111" s="928"/>
      <c r="CL111" s="770"/>
      <c r="CM111" s="854" t="s">
        <v>128</v>
      </c>
      <c r="CN111" s="790"/>
      <c r="CO111" s="790"/>
      <c r="CP111" s="790"/>
      <c r="CQ111" s="790"/>
      <c r="CR111" s="790"/>
      <c r="CS111" s="790"/>
      <c r="CT111" s="790"/>
      <c r="CU111" s="790"/>
      <c r="CV111" s="790"/>
      <c r="CW111" s="790"/>
      <c r="CX111" s="790"/>
      <c r="CY111" s="790"/>
      <c r="CZ111" s="790"/>
      <c r="DA111" s="790"/>
      <c r="DB111" s="790"/>
      <c r="DC111" s="790"/>
      <c r="DD111" s="790"/>
      <c r="DE111" s="790"/>
      <c r="DF111" s="791"/>
      <c r="DG111" s="858" t="s">
        <v>185</v>
      </c>
      <c r="DH111" s="859"/>
      <c r="DI111" s="859"/>
      <c r="DJ111" s="859"/>
      <c r="DK111" s="859"/>
      <c r="DL111" s="859" t="s">
        <v>185</v>
      </c>
      <c r="DM111" s="859"/>
      <c r="DN111" s="859"/>
      <c r="DO111" s="859"/>
      <c r="DP111" s="859"/>
      <c r="DQ111" s="859" t="s">
        <v>185</v>
      </c>
      <c r="DR111" s="859"/>
      <c r="DS111" s="859"/>
      <c r="DT111" s="859"/>
      <c r="DU111" s="859"/>
      <c r="DV111" s="860" t="s">
        <v>185</v>
      </c>
      <c r="DW111" s="860"/>
      <c r="DX111" s="860"/>
      <c r="DY111" s="860"/>
      <c r="DZ111" s="861"/>
    </row>
    <row r="112" spans="1:131" s="35" customFormat="1" ht="26.25" customHeight="1" x14ac:dyDescent="0.15">
      <c r="A112" s="757" t="s">
        <v>143</v>
      </c>
      <c r="B112" s="758"/>
      <c r="C112" s="790" t="s">
        <v>370</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778" t="s">
        <v>185</v>
      </c>
      <c r="AB112" s="779"/>
      <c r="AC112" s="779"/>
      <c r="AD112" s="779"/>
      <c r="AE112" s="780"/>
      <c r="AF112" s="781" t="s">
        <v>185</v>
      </c>
      <c r="AG112" s="779"/>
      <c r="AH112" s="779"/>
      <c r="AI112" s="779"/>
      <c r="AJ112" s="780"/>
      <c r="AK112" s="781" t="s">
        <v>185</v>
      </c>
      <c r="AL112" s="779"/>
      <c r="AM112" s="779"/>
      <c r="AN112" s="779"/>
      <c r="AO112" s="780"/>
      <c r="AP112" s="855" t="s">
        <v>185</v>
      </c>
      <c r="AQ112" s="856"/>
      <c r="AR112" s="856"/>
      <c r="AS112" s="856"/>
      <c r="AT112" s="857"/>
      <c r="AU112" s="923"/>
      <c r="AV112" s="924"/>
      <c r="AW112" s="924"/>
      <c r="AX112" s="924"/>
      <c r="AY112" s="924"/>
      <c r="AZ112" s="854" t="s">
        <v>245</v>
      </c>
      <c r="BA112" s="790"/>
      <c r="BB112" s="790"/>
      <c r="BC112" s="790"/>
      <c r="BD112" s="790"/>
      <c r="BE112" s="790"/>
      <c r="BF112" s="790"/>
      <c r="BG112" s="790"/>
      <c r="BH112" s="790"/>
      <c r="BI112" s="790"/>
      <c r="BJ112" s="790"/>
      <c r="BK112" s="790"/>
      <c r="BL112" s="790"/>
      <c r="BM112" s="790"/>
      <c r="BN112" s="790"/>
      <c r="BO112" s="790"/>
      <c r="BP112" s="791"/>
      <c r="BQ112" s="858">
        <v>6170572</v>
      </c>
      <c r="BR112" s="859"/>
      <c r="BS112" s="859"/>
      <c r="BT112" s="859"/>
      <c r="BU112" s="859"/>
      <c r="BV112" s="859">
        <v>5354029</v>
      </c>
      <c r="BW112" s="859"/>
      <c r="BX112" s="859"/>
      <c r="BY112" s="859"/>
      <c r="BZ112" s="859"/>
      <c r="CA112" s="859">
        <v>4054976</v>
      </c>
      <c r="CB112" s="859"/>
      <c r="CC112" s="859"/>
      <c r="CD112" s="859"/>
      <c r="CE112" s="859"/>
      <c r="CF112" s="916">
        <v>34.4</v>
      </c>
      <c r="CG112" s="917"/>
      <c r="CH112" s="917"/>
      <c r="CI112" s="917"/>
      <c r="CJ112" s="917"/>
      <c r="CK112" s="928"/>
      <c r="CL112" s="770"/>
      <c r="CM112" s="854" t="s">
        <v>313</v>
      </c>
      <c r="CN112" s="790"/>
      <c r="CO112" s="790"/>
      <c r="CP112" s="790"/>
      <c r="CQ112" s="790"/>
      <c r="CR112" s="790"/>
      <c r="CS112" s="790"/>
      <c r="CT112" s="790"/>
      <c r="CU112" s="790"/>
      <c r="CV112" s="790"/>
      <c r="CW112" s="790"/>
      <c r="CX112" s="790"/>
      <c r="CY112" s="790"/>
      <c r="CZ112" s="790"/>
      <c r="DA112" s="790"/>
      <c r="DB112" s="790"/>
      <c r="DC112" s="790"/>
      <c r="DD112" s="790"/>
      <c r="DE112" s="790"/>
      <c r="DF112" s="791"/>
      <c r="DG112" s="858" t="s">
        <v>185</v>
      </c>
      <c r="DH112" s="859"/>
      <c r="DI112" s="859"/>
      <c r="DJ112" s="859"/>
      <c r="DK112" s="859"/>
      <c r="DL112" s="859" t="s">
        <v>185</v>
      </c>
      <c r="DM112" s="859"/>
      <c r="DN112" s="859"/>
      <c r="DO112" s="859"/>
      <c r="DP112" s="859"/>
      <c r="DQ112" s="859" t="s">
        <v>185</v>
      </c>
      <c r="DR112" s="859"/>
      <c r="DS112" s="859"/>
      <c r="DT112" s="859"/>
      <c r="DU112" s="859"/>
      <c r="DV112" s="860" t="s">
        <v>185</v>
      </c>
      <c r="DW112" s="860"/>
      <c r="DX112" s="860"/>
      <c r="DY112" s="860"/>
      <c r="DZ112" s="861"/>
    </row>
    <row r="113" spans="1:130" s="35" customFormat="1" ht="26.25" customHeight="1" x14ac:dyDescent="0.15">
      <c r="A113" s="759"/>
      <c r="B113" s="760"/>
      <c r="C113" s="790" t="s">
        <v>372</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778">
        <v>634563</v>
      </c>
      <c r="AB113" s="779"/>
      <c r="AC113" s="779"/>
      <c r="AD113" s="779"/>
      <c r="AE113" s="780"/>
      <c r="AF113" s="781">
        <v>652371</v>
      </c>
      <c r="AG113" s="779"/>
      <c r="AH113" s="779"/>
      <c r="AI113" s="779"/>
      <c r="AJ113" s="780"/>
      <c r="AK113" s="781">
        <v>597914</v>
      </c>
      <c r="AL113" s="779"/>
      <c r="AM113" s="779"/>
      <c r="AN113" s="779"/>
      <c r="AO113" s="780"/>
      <c r="AP113" s="855">
        <v>5.0999999999999996</v>
      </c>
      <c r="AQ113" s="856"/>
      <c r="AR113" s="856"/>
      <c r="AS113" s="856"/>
      <c r="AT113" s="857"/>
      <c r="AU113" s="923"/>
      <c r="AV113" s="924"/>
      <c r="AW113" s="924"/>
      <c r="AX113" s="924"/>
      <c r="AY113" s="924"/>
      <c r="AZ113" s="854" t="s">
        <v>187</v>
      </c>
      <c r="BA113" s="790"/>
      <c r="BB113" s="790"/>
      <c r="BC113" s="790"/>
      <c r="BD113" s="790"/>
      <c r="BE113" s="790"/>
      <c r="BF113" s="790"/>
      <c r="BG113" s="790"/>
      <c r="BH113" s="790"/>
      <c r="BI113" s="790"/>
      <c r="BJ113" s="790"/>
      <c r="BK113" s="790"/>
      <c r="BL113" s="790"/>
      <c r="BM113" s="790"/>
      <c r="BN113" s="790"/>
      <c r="BO113" s="790"/>
      <c r="BP113" s="791"/>
      <c r="BQ113" s="858">
        <v>888377</v>
      </c>
      <c r="BR113" s="859"/>
      <c r="BS113" s="859"/>
      <c r="BT113" s="859"/>
      <c r="BU113" s="859"/>
      <c r="BV113" s="859">
        <v>1041140</v>
      </c>
      <c r="BW113" s="859"/>
      <c r="BX113" s="859"/>
      <c r="BY113" s="859"/>
      <c r="BZ113" s="859"/>
      <c r="CA113" s="859">
        <v>1158917</v>
      </c>
      <c r="CB113" s="859"/>
      <c r="CC113" s="859"/>
      <c r="CD113" s="859"/>
      <c r="CE113" s="859"/>
      <c r="CF113" s="916">
        <v>9.8000000000000007</v>
      </c>
      <c r="CG113" s="917"/>
      <c r="CH113" s="917"/>
      <c r="CI113" s="917"/>
      <c r="CJ113" s="917"/>
      <c r="CK113" s="928"/>
      <c r="CL113" s="770"/>
      <c r="CM113" s="854" t="s">
        <v>319</v>
      </c>
      <c r="CN113" s="790"/>
      <c r="CO113" s="790"/>
      <c r="CP113" s="790"/>
      <c r="CQ113" s="790"/>
      <c r="CR113" s="790"/>
      <c r="CS113" s="790"/>
      <c r="CT113" s="790"/>
      <c r="CU113" s="790"/>
      <c r="CV113" s="790"/>
      <c r="CW113" s="790"/>
      <c r="CX113" s="790"/>
      <c r="CY113" s="790"/>
      <c r="CZ113" s="790"/>
      <c r="DA113" s="790"/>
      <c r="DB113" s="790"/>
      <c r="DC113" s="790"/>
      <c r="DD113" s="790"/>
      <c r="DE113" s="790"/>
      <c r="DF113" s="791"/>
      <c r="DG113" s="778" t="s">
        <v>185</v>
      </c>
      <c r="DH113" s="779"/>
      <c r="DI113" s="779"/>
      <c r="DJ113" s="779"/>
      <c r="DK113" s="780"/>
      <c r="DL113" s="781" t="s">
        <v>185</v>
      </c>
      <c r="DM113" s="779"/>
      <c r="DN113" s="779"/>
      <c r="DO113" s="779"/>
      <c r="DP113" s="780"/>
      <c r="DQ113" s="781" t="s">
        <v>185</v>
      </c>
      <c r="DR113" s="779"/>
      <c r="DS113" s="779"/>
      <c r="DT113" s="779"/>
      <c r="DU113" s="780"/>
      <c r="DV113" s="855" t="s">
        <v>185</v>
      </c>
      <c r="DW113" s="856"/>
      <c r="DX113" s="856"/>
      <c r="DY113" s="856"/>
      <c r="DZ113" s="857"/>
    </row>
    <row r="114" spans="1:130" s="35" customFormat="1" ht="26.25" customHeight="1" x14ac:dyDescent="0.15">
      <c r="A114" s="759"/>
      <c r="B114" s="760"/>
      <c r="C114" s="790" t="s">
        <v>373</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778">
        <v>63722</v>
      </c>
      <c r="AB114" s="779"/>
      <c r="AC114" s="779"/>
      <c r="AD114" s="779"/>
      <c r="AE114" s="780"/>
      <c r="AF114" s="781">
        <v>84879</v>
      </c>
      <c r="AG114" s="779"/>
      <c r="AH114" s="779"/>
      <c r="AI114" s="779"/>
      <c r="AJ114" s="780"/>
      <c r="AK114" s="781">
        <v>25549</v>
      </c>
      <c r="AL114" s="779"/>
      <c r="AM114" s="779"/>
      <c r="AN114" s="779"/>
      <c r="AO114" s="780"/>
      <c r="AP114" s="855">
        <v>0.2</v>
      </c>
      <c r="AQ114" s="856"/>
      <c r="AR114" s="856"/>
      <c r="AS114" s="856"/>
      <c r="AT114" s="857"/>
      <c r="AU114" s="923"/>
      <c r="AV114" s="924"/>
      <c r="AW114" s="924"/>
      <c r="AX114" s="924"/>
      <c r="AY114" s="924"/>
      <c r="AZ114" s="854" t="s">
        <v>374</v>
      </c>
      <c r="BA114" s="790"/>
      <c r="BB114" s="790"/>
      <c r="BC114" s="790"/>
      <c r="BD114" s="790"/>
      <c r="BE114" s="790"/>
      <c r="BF114" s="790"/>
      <c r="BG114" s="790"/>
      <c r="BH114" s="790"/>
      <c r="BI114" s="790"/>
      <c r="BJ114" s="790"/>
      <c r="BK114" s="790"/>
      <c r="BL114" s="790"/>
      <c r="BM114" s="790"/>
      <c r="BN114" s="790"/>
      <c r="BO114" s="790"/>
      <c r="BP114" s="791"/>
      <c r="BQ114" s="858" t="s">
        <v>185</v>
      </c>
      <c r="BR114" s="859"/>
      <c r="BS114" s="859"/>
      <c r="BT114" s="859"/>
      <c r="BU114" s="859"/>
      <c r="BV114" s="859" t="s">
        <v>185</v>
      </c>
      <c r="BW114" s="859"/>
      <c r="BX114" s="859"/>
      <c r="BY114" s="859"/>
      <c r="BZ114" s="859"/>
      <c r="CA114" s="859" t="s">
        <v>185</v>
      </c>
      <c r="CB114" s="859"/>
      <c r="CC114" s="859"/>
      <c r="CD114" s="859"/>
      <c r="CE114" s="859"/>
      <c r="CF114" s="916" t="s">
        <v>185</v>
      </c>
      <c r="CG114" s="917"/>
      <c r="CH114" s="917"/>
      <c r="CI114" s="917"/>
      <c r="CJ114" s="917"/>
      <c r="CK114" s="928"/>
      <c r="CL114" s="770"/>
      <c r="CM114" s="854" t="s">
        <v>375</v>
      </c>
      <c r="CN114" s="790"/>
      <c r="CO114" s="790"/>
      <c r="CP114" s="790"/>
      <c r="CQ114" s="790"/>
      <c r="CR114" s="790"/>
      <c r="CS114" s="790"/>
      <c r="CT114" s="790"/>
      <c r="CU114" s="790"/>
      <c r="CV114" s="790"/>
      <c r="CW114" s="790"/>
      <c r="CX114" s="790"/>
      <c r="CY114" s="790"/>
      <c r="CZ114" s="790"/>
      <c r="DA114" s="790"/>
      <c r="DB114" s="790"/>
      <c r="DC114" s="790"/>
      <c r="DD114" s="790"/>
      <c r="DE114" s="790"/>
      <c r="DF114" s="791"/>
      <c r="DG114" s="778" t="s">
        <v>185</v>
      </c>
      <c r="DH114" s="779"/>
      <c r="DI114" s="779"/>
      <c r="DJ114" s="779"/>
      <c r="DK114" s="780"/>
      <c r="DL114" s="781" t="s">
        <v>185</v>
      </c>
      <c r="DM114" s="779"/>
      <c r="DN114" s="779"/>
      <c r="DO114" s="779"/>
      <c r="DP114" s="780"/>
      <c r="DQ114" s="781" t="s">
        <v>185</v>
      </c>
      <c r="DR114" s="779"/>
      <c r="DS114" s="779"/>
      <c r="DT114" s="779"/>
      <c r="DU114" s="780"/>
      <c r="DV114" s="855" t="s">
        <v>185</v>
      </c>
      <c r="DW114" s="856"/>
      <c r="DX114" s="856"/>
      <c r="DY114" s="856"/>
      <c r="DZ114" s="857"/>
    </row>
    <row r="115" spans="1:130" s="35" customFormat="1" ht="26.25" customHeight="1" x14ac:dyDescent="0.15">
      <c r="A115" s="759"/>
      <c r="B115" s="760"/>
      <c r="C115" s="790" t="s">
        <v>305</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778" t="s">
        <v>185</v>
      </c>
      <c r="AB115" s="779"/>
      <c r="AC115" s="779"/>
      <c r="AD115" s="779"/>
      <c r="AE115" s="780"/>
      <c r="AF115" s="781" t="s">
        <v>185</v>
      </c>
      <c r="AG115" s="779"/>
      <c r="AH115" s="779"/>
      <c r="AI115" s="779"/>
      <c r="AJ115" s="780"/>
      <c r="AK115" s="781" t="s">
        <v>185</v>
      </c>
      <c r="AL115" s="779"/>
      <c r="AM115" s="779"/>
      <c r="AN115" s="779"/>
      <c r="AO115" s="780"/>
      <c r="AP115" s="855" t="s">
        <v>185</v>
      </c>
      <c r="AQ115" s="856"/>
      <c r="AR115" s="856"/>
      <c r="AS115" s="856"/>
      <c r="AT115" s="857"/>
      <c r="AU115" s="923"/>
      <c r="AV115" s="924"/>
      <c r="AW115" s="924"/>
      <c r="AX115" s="924"/>
      <c r="AY115" s="924"/>
      <c r="AZ115" s="854" t="s">
        <v>294</v>
      </c>
      <c r="BA115" s="790"/>
      <c r="BB115" s="790"/>
      <c r="BC115" s="790"/>
      <c r="BD115" s="790"/>
      <c r="BE115" s="790"/>
      <c r="BF115" s="790"/>
      <c r="BG115" s="790"/>
      <c r="BH115" s="790"/>
      <c r="BI115" s="790"/>
      <c r="BJ115" s="790"/>
      <c r="BK115" s="790"/>
      <c r="BL115" s="790"/>
      <c r="BM115" s="790"/>
      <c r="BN115" s="790"/>
      <c r="BO115" s="790"/>
      <c r="BP115" s="791"/>
      <c r="BQ115" s="858" t="s">
        <v>185</v>
      </c>
      <c r="BR115" s="859"/>
      <c r="BS115" s="859"/>
      <c r="BT115" s="859"/>
      <c r="BU115" s="859"/>
      <c r="BV115" s="859" t="s">
        <v>185</v>
      </c>
      <c r="BW115" s="859"/>
      <c r="BX115" s="859"/>
      <c r="BY115" s="859"/>
      <c r="BZ115" s="859"/>
      <c r="CA115" s="859" t="s">
        <v>185</v>
      </c>
      <c r="CB115" s="859"/>
      <c r="CC115" s="859"/>
      <c r="CD115" s="859"/>
      <c r="CE115" s="859"/>
      <c r="CF115" s="916" t="s">
        <v>185</v>
      </c>
      <c r="CG115" s="917"/>
      <c r="CH115" s="917"/>
      <c r="CI115" s="917"/>
      <c r="CJ115" s="917"/>
      <c r="CK115" s="928"/>
      <c r="CL115" s="770"/>
      <c r="CM115" s="854" t="s">
        <v>32</v>
      </c>
      <c r="CN115" s="790"/>
      <c r="CO115" s="790"/>
      <c r="CP115" s="790"/>
      <c r="CQ115" s="790"/>
      <c r="CR115" s="790"/>
      <c r="CS115" s="790"/>
      <c r="CT115" s="790"/>
      <c r="CU115" s="790"/>
      <c r="CV115" s="790"/>
      <c r="CW115" s="790"/>
      <c r="CX115" s="790"/>
      <c r="CY115" s="790"/>
      <c r="CZ115" s="790"/>
      <c r="DA115" s="790"/>
      <c r="DB115" s="790"/>
      <c r="DC115" s="790"/>
      <c r="DD115" s="790"/>
      <c r="DE115" s="790"/>
      <c r="DF115" s="791"/>
      <c r="DG115" s="778" t="s">
        <v>185</v>
      </c>
      <c r="DH115" s="779"/>
      <c r="DI115" s="779"/>
      <c r="DJ115" s="779"/>
      <c r="DK115" s="780"/>
      <c r="DL115" s="781" t="s">
        <v>185</v>
      </c>
      <c r="DM115" s="779"/>
      <c r="DN115" s="779"/>
      <c r="DO115" s="779"/>
      <c r="DP115" s="780"/>
      <c r="DQ115" s="781" t="s">
        <v>185</v>
      </c>
      <c r="DR115" s="779"/>
      <c r="DS115" s="779"/>
      <c r="DT115" s="779"/>
      <c r="DU115" s="780"/>
      <c r="DV115" s="855" t="s">
        <v>185</v>
      </c>
      <c r="DW115" s="856"/>
      <c r="DX115" s="856"/>
      <c r="DY115" s="856"/>
      <c r="DZ115" s="857"/>
    </row>
    <row r="116" spans="1:130" s="35" customFormat="1" ht="26.25" customHeight="1" x14ac:dyDescent="0.15">
      <c r="A116" s="761"/>
      <c r="B116" s="762"/>
      <c r="C116" s="863" t="s">
        <v>3</v>
      </c>
      <c r="D116" s="863"/>
      <c r="E116" s="863"/>
      <c r="F116" s="863"/>
      <c r="G116" s="863"/>
      <c r="H116" s="863"/>
      <c r="I116" s="863"/>
      <c r="J116" s="863"/>
      <c r="K116" s="863"/>
      <c r="L116" s="863"/>
      <c r="M116" s="863"/>
      <c r="N116" s="863"/>
      <c r="O116" s="863"/>
      <c r="P116" s="863"/>
      <c r="Q116" s="863"/>
      <c r="R116" s="863"/>
      <c r="S116" s="863"/>
      <c r="T116" s="863"/>
      <c r="U116" s="863"/>
      <c r="V116" s="863"/>
      <c r="W116" s="863"/>
      <c r="X116" s="863"/>
      <c r="Y116" s="863"/>
      <c r="Z116" s="864"/>
      <c r="AA116" s="778" t="s">
        <v>185</v>
      </c>
      <c r="AB116" s="779"/>
      <c r="AC116" s="779"/>
      <c r="AD116" s="779"/>
      <c r="AE116" s="780"/>
      <c r="AF116" s="781" t="s">
        <v>185</v>
      </c>
      <c r="AG116" s="779"/>
      <c r="AH116" s="779"/>
      <c r="AI116" s="779"/>
      <c r="AJ116" s="780"/>
      <c r="AK116" s="781" t="s">
        <v>185</v>
      </c>
      <c r="AL116" s="779"/>
      <c r="AM116" s="779"/>
      <c r="AN116" s="779"/>
      <c r="AO116" s="780"/>
      <c r="AP116" s="855" t="s">
        <v>185</v>
      </c>
      <c r="AQ116" s="856"/>
      <c r="AR116" s="856"/>
      <c r="AS116" s="856"/>
      <c r="AT116" s="857"/>
      <c r="AU116" s="923"/>
      <c r="AV116" s="924"/>
      <c r="AW116" s="924"/>
      <c r="AX116" s="924"/>
      <c r="AY116" s="924"/>
      <c r="AZ116" s="930" t="s">
        <v>205</v>
      </c>
      <c r="BA116" s="931"/>
      <c r="BB116" s="931"/>
      <c r="BC116" s="931"/>
      <c r="BD116" s="931"/>
      <c r="BE116" s="931"/>
      <c r="BF116" s="931"/>
      <c r="BG116" s="931"/>
      <c r="BH116" s="931"/>
      <c r="BI116" s="931"/>
      <c r="BJ116" s="931"/>
      <c r="BK116" s="931"/>
      <c r="BL116" s="931"/>
      <c r="BM116" s="931"/>
      <c r="BN116" s="931"/>
      <c r="BO116" s="931"/>
      <c r="BP116" s="932"/>
      <c r="BQ116" s="858" t="s">
        <v>185</v>
      </c>
      <c r="BR116" s="859"/>
      <c r="BS116" s="859"/>
      <c r="BT116" s="859"/>
      <c r="BU116" s="859"/>
      <c r="BV116" s="859" t="s">
        <v>185</v>
      </c>
      <c r="BW116" s="859"/>
      <c r="BX116" s="859"/>
      <c r="BY116" s="859"/>
      <c r="BZ116" s="859"/>
      <c r="CA116" s="859" t="s">
        <v>185</v>
      </c>
      <c r="CB116" s="859"/>
      <c r="CC116" s="859"/>
      <c r="CD116" s="859"/>
      <c r="CE116" s="859"/>
      <c r="CF116" s="916" t="s">
        <v>185</v>
      </c>
      <c r="CG116" s="917"/>
      <c r="CH116" s="917"/>
      <c r="CI116" s="917"/>
      <c r="CJ116" s="917"/>
      <c r="CK116" s="928"/>
      <c r="CL116" s="770"/>
      <c r="CM116" s="854" t="s">
        <v>376</v>
      </c>
      <c r="CN116" s="790"/>
      <c r="CO116" s="790"/>
      <c r="CP116" s="790"/>
      <c r="CQ116" s="790"/>
      <c r="CR116" s="790"/>
      <c r="CS116" s="790"/>
      <c r="CT116" s="790"/>
      <c r="CU116" s="790"/>
      <c r="CV116" s="790"/>
      <c r="CW116" s="790"/>
      <c r="CX116" s="790"/>
      <c r="CY116" s="790"/>
      <c r="CZ116" s="790"/>
      <c r="DA116" s="790"/>
      <c r="DB116" s="790"/>
      <c r="DC116" s="790"/>
      <c r="DD116" s="790"/>
      <c r="DE116" s="790"/>
      <c r="DF116" s="791"/>
      <c r="DG116" s="778" t="s">
        <v>185</v>
      </c>
      <c r="DH116" s="779"/>
      <c r="DI116" s="779"/>
      <c r="DJ116" s="779"/>
      <c r="DK116" s="780"/>
      <c r="DL116" s="781" t="s">
        <v>185</v>
      </c>
      <c r="DM116" s="779"/>
      <c r="DN116" s="779"/>
      <c r="DO116" s="779"/>
      <c r="DP116" s="780"/>
      <c r="DQ116" s="781" t="s">
        <v>185</v>
      </c>
      <c r="DR116" s="779"/>
      <c r="DS116" s="779"/>
      <c r="DT116" s="779"/>
      <c r="DU116" s="780"/>
      <c r="DV116" s="855" t="s">
        <v>185</v>
      </c>
      <c r="DW116" s="856"/>
      <c r="DX116" s="856"/>
      <c r="DY116" s="856"/>
      <c r="DZ116" s="857"/>
    </row>
    <row r="117" spans="1:130" s="35" customFormat="1" ht="26.25" customHeight="1" x14ac:dyDescent="0.15">
      <c r="A117" s="785" t="s">
        <v>249</v>
      </c>
      <c r="B117" s="786"/>
      <c r="C117" s="786"/>
      <c r="D117" s="786"/>
      <c r="E117" s="786"/>
      <c r="F117" s="786"/>
      <c r="G117" s="786"/>
      <c r="H117" s="786"/>
      <c r="I117" s="786"/>
      <c r="J117" s="786"/>
      <c r="K117" s="786"/>
      <c r="L117" s="786"/>
      <c r="M117" s="786"/>
      <c r="N117" s="786"/>
      <c r="O117" s="786"/>
      <c r="P117" s="786"/>
      <c r="Q117" s="786"/>
      <c r="R117" s="786"/>
      <c r="S117" s="786"/>
      <c r="T117" s="786"/>
      <c r="U117" s="786"/>
      <c r="V117" s="786"/>
      <c r="W117" s="786"/>
      <c r="X117" s="786"/>
      <c r="Y117" s="895" t="s">
        <v>281</v>
      </c>
      <c r="Z117" s="787"/>
      <c r="AA117" s="933">
        <v>1227498</v>
      </c>
      <c r="AB117" s="934"/>
      <c r="AC117" s="934"/>
      <c r="AD117" s="934"/>
      <c r="AE117" s="935"/>
      <c r="AF117" s="936">
        <v>1369790</v>
      </c>
      <c r="AG117" s="934"/>
      <c r="AH117" s="934"/>
      <c r="AI117" s="934"/>
      <c r="AJ117" s="935"/>
      <c r="AK117" s="936">
        <v>1379207</v>
      </c>
      <c r="AL117" s="934"/>
      <c r="AM117" s="934"/>
      <c r="AN117" s="934"/>
      <c r="AO117" s="935"/>
      <c r="AP117" s="937"/>
      <c r="AQ117" s="938"/>
      <c r="AR117" s="938"/>
      <c r="AS117" s="938"/>
      <c r="AT117" s="939"/>
      <c r="AU117" s="923"/>
      <c r="AV117" s="924"/>
      <c r="AW117" s="924"/>
      <c r="AX117" s="924"/>
      <c r="AY117" s="924"/>
      <c r="AZ117" s="913" t="s">
        <v>377</v>
      </c>
      <c r="BA117" s="914"/>
      <c r="BB117" s="914"/>
      <c r="BC117" s="914"/>
      <c r="BD117" s="914"/>
      <c r="BE117" s="914"/>
      <c r="BF117" s="914"/>
      <c r="BG117" s="914"/>
      <c r="BH117" s="914"/>
      <c r="BI117" s="914"/>
      <c r="BJ117" s="914"/>
      <c r="BK117" s="914"/>
      <c r="BL117" s="914"/>
      <c r="BM117" s="914"/>
      <c r="BN117" s="914"/>
      <c r="BO117" s="914"/>
      <c r="BP117" s="915"/>
      <c r="BQ117" s="858" t="s">
        <v>185</v>
      </c>
      <c r="BR117" s="859"/>
      <c r="BS117" s="859"/>
      <c r="BT117" s="859"/>
      <c r="BU117" s="859"/>
      <c r="BV117" s="859" t="s">
        <v>185</v>
      </c>
      <c r="BW117" s="859"/>
      <c r="BX117" s="859"/>
      <c r="BY117" s="859"/>
      <c r="BZ117" s="859"/>
      <c r="CA117" s="859" t="s">
        <v>185</v>
      </c>
      <c r="CB117" s="859"/>
      <c r="CC117" s="859"/>
      <c r="CD117" s="859"/>
      <c r="CE117" s="859"/>
      <c r="CF117" s="916" t="s">
        <v>185</v>
      </c>
      <c r="CG117" s="917"/>
      <c r="CH117" s="917"/>
      <c r="CI117" s="917"/>
      <c r="CJ117" s="917"/>
      <c r="CK117" s="928"/>
      <c r="CL117" s="770"/>
      <c r="CM117" s="854" t="s">
        <v>290</v>
      </c>
      <c r="CN117" s="790"/>
      <c r="CO117" s="790"/>
      <c r="CP117" s="790"/>
      <c r="CQ117" s="790"/>
      <c r="CR117" s="790"/>
      <c r="CS117" s="790"/>
      <c r="CT117" s="790"/>
      <c r="CU117" s="790"/>
      <c r="CV117" s="790"/>
      <c r="CW117" s="790"/>
      <c r="CX117" s="790"/>
      <c r="CY117" s="790"/>
      <c r="CZ117" s="790"/>
      <c r="DA117" s="790"/>
      <c r="DB117" s="790"/>
      <c r="DC117" s="790"/>
      <c r="DD117" s="790"/>
      <c r="DE117" s="790"/>
      <c r="DF117" s="791"/>
      <c r="DG117" s="778" t="s">
        <v>185</v>
      </c>
      <c r="DH117" s="779"/>
      <c r="DI117" s="779"/>
      <c r="DJ117" s="779"/>
      <c r="DK117" s="780"/>
      <c r="DL117" s="781" t="s">
        <v>185</v>
      </c>
      <c r="DM117" s="779"/>
      <c r="DN117" s="779"/>
      <c r="DO117" s="779"/>
      <c r="DP117" s="780"/>
      <c r="DQ117" s="781" t="s">
        <v>185</v>
      </c>
      <c r="DR117" s="779"/>
      <c r="DS117" s="779"/>
      <c r="DT117" s="779"/>
      <c r="DU117" s="780"/>
      <c r="DV117" s="855" t="s">
        <v>185</v>
      </c>
      <c r="DW117" s="856"/>
      <c r="DX117" s="856"/>
      <c r="DY117" s="856"/>
      <c r="DZ117" s="857"/>
    </row>
    <row r="118" spans="1:130" s="35" customFormat="1" ht="26.25" customHeight="1" x14ac:dyDescent="0.15">
      <c r="A118" s="785" t="s">
        <v>96</v>
      </c>
      <c r="B118" s="786"/>
      <c r="C118" s="786"/>
      <c r="D118" s="786"/>
      <c r="E118" s="786"/>
      <c r="F118" s="786"/>
      <c r="G118" s="786"/>
      <c r="H118" s="786"/>
      <c r="I118" s="786"/>
      <c r="J118" s="786"/>
      <c r="K118" s="786"/>
      <c r="L118" s="786"/>
      <c r="M118" s="786"/>
      <c r="N118" s="786"/>
      <c r="O118" s="786"/>
      <c r="P118" s="786"/>
      <c r="Q118" s="786"/>
      <c r="R118" s="786"/>
      <c r="S118" s="786"/>
      <c r="T118" s="786"/>
      <c r="U118" s="786"/>
      <c r="V118" s="786"/>
      <c r="W118" s="786"/>
      <c r="X118" s="786"/>
      <c r="Y118" s="786"/>
      <c r="Z118" s="787"/>
      <c r="AA118" s="788" t="s">
        <v>11</v>
      </c>
      <c r="AB118" s="786"/>
      <c r="AC118" s="786"/>
      <c r="AD118" s="786"/>
      <c r="AE118" s="787"/>
      <c r="AF118" s="788" t="s">
        <v>331</v>
      </c>
      <c r="AG118" s="786"/>
      <c r="AH118" s="786"/>
      <c r="AI118" s="786"/>
      <c r="AJ118" s="787"/>
      <c r="AK118" s="788" t="s">
        <v>312</v>
      </c>
      <c r="AL118" s="786"/>
      <c r="AM118" s="786"/>
      <c r="AN118" s="786"/>
      <c r="AO118" s="787"/>
      <c r="AP118" s="788" t="s">
        <v>363</v>
      </c>
      <c r="AQ118" s="786"/>
      <c r="AR118" s="786"/>
      <c r="AS118" s="786"/>
      <c r="AT118" s="789"/>
      <c r="AU118" s="923"/>
      <c r="AV118" s="924"/>
      <c r="AW118" s="924"/>
      <c r="AX118" s="924"/>
      <c r="AY118" s="924"/>
      <c r="AZ118" s="862" t="s">
        <v>378</v>
      </c>
      <c r="BA118" s="863"/>
      <c r="BB118" s="863"/>
      <c r="BC118" s="863"/>
      <c r="BD118" s="863"/>
      <c r="BE118" s="863"/>
      <c r="BF118" s="863"/>
      <c r="BG118" s="863"/>
      <c r="BH118" s="863"/>
      <c r="BI118" s="863"/>
      <c r="BJ118" s="863"/>
      <c r="BK118" s="863"/>
      <c r="BL118" s="863"/>
      <c r="BM118" s="863"/>
      <c r="BN118" s="863"/>
      <c r="BO118" s="863"/>
      <c r="BP118" s="864"/>
      <c r="BQ118" s="891" t="s">
        <v>185</v>
      </c>
      <c r="BR118" s="892"/>
      <c r="BS118" s="892"/>
      <c r="BT118" s="892"/>
      <c r="BU118" s="892"/>
      <c r="BV118" s="892" t="s">
        <v>185</v>
      </c>
      <c r="BW118" s="892"/>
      <c r="BX118" s="892"/>
      <c r="BY118" s="892"/>
      <c r="BZ118" s="892"/>
      <c r="CA118" s="892" t="s">
        <v>185</v>
      </c>
      <c r="CB118" s="892"/>
      <c r="CC118" s="892"/>
      <c r="CD118" s="892"/>
      <c r="CE118" s="892"/>
      <c r="CF118" s="916" t="s">
        <v>185</v>
      </c>
      <c r="CG118" s="917"/>
      <c r="CH118" s="917"/>
      <c r="CI118" s="917"/>
      <c r="CJ118" s="917"/>
      <c r="CK118" s="928"/>
      <c r="CL118" s="770"/>
      <c r="CM118" s="854" t="s">
        <v>379</v>
      </c>
      <c r="CN118" s="790"/>
      <c r="CO118" s="790"/>
      <c r="CP118" s="790"/>
      <c r="CQ118" s="790"/>
      <c r="CR118" s="790"/>
      <c r="CS118" s="790"/>
      <c r="CT118" s="790"/>
      <c r="CU118" s="790"/>
      <c r="CV118" s="790"/>
      <c r="CW118" s="790"/>
      <c r="CX118" s="790"/>
      <c r="CY118" s="790"/>
      <c r="CZ118" s="790"/>
      <c r="DA118" s="790"/>
      <c r="DB118" s="790"/>
      <c r="DC118" s="790"/>
      <c r="DD118" s="790"/>
      <c r="DE118" s="790"/>
      <c r="DF118" s="791"/>
      <c r="DG118" s="778" t="s">
        <v>185</v>
      </c>
      <c r="DH118" s="779"/>
      <c r="DI118" s="779"/>
      <c r="DJ118" s="779"/>
      <c r="DK118" s="780"/>
      <c r="DL118" s="781" t="s">
        <v>185</v>
      </c>
      <c r="DM118" s="779"/>
      <c r="DN118" s="779"/>
      <c r="DO118" s="779"/>
      <c r="DP118" s="780"/>
      <c r="DQ118" s="781" t="s">
        <v>185</v>
      </c>
      <c r="DR118" s="779"/>
      <c r="DS118" s="779"/>
      <c r="DT118" s="779"/>
      <c r="DU118" s="780"/>
      <c r="DV118" s="855" t="s">
        <v>185</v>
      </c>
      <c r="DW118" s="856"/>
      <c r="DX118" s="856"/>
      <c r="DY118" s="856"/>
      <c r="DZ118" s="857"/>
    </row>
    <row r="119" spans="1:130" s="35" customFormat="1" ht="26.25" customHeight="1" x14ac:dyDescent="0.15">
      <c r="A119" s="767" t="s">
        <v>150</v>
      </c>
      <c r="B119" s="768"/>
      <c r="C119" s="882" t="s">
        <v>367</v>
      </c>
      <c r="D119" s="830"/>
      <c r="E119" s="830"/>
      <c r="F119" s="830"/>
      <c r="G119" s="830"/>
      <c r="H119" s="830"/>
      <c r="I119" s="830"/>
      <c r="J119" s="830"/>
      <c r="K119" s="830"/>
      <c r="L119" s="830"/>
      <c r="M119" s="830"/>
      <c r="N119" s="830"/>
      <c r="O119" s="830"/>
      <c r="P119" s="830"/>
      <c r="Q119" s="830"/>
      <c r="R119" s="830"/>
      <c r="S119" s="830"/>
      <c r="T119" s="830"/>
      <c r="U119" s="830"/>
      <c r="V119" s="830"/>
      <c r="W119" s="830"/>
      <c r="X119" s="830"/>
      <c r="Y119" s="830"/>
      <c r="Z119" s="831"/>
      <c r="AA119" s="822" t="s">
        <v>185</v>
      </c>
      <c r="AB119" s="823"/>
      <c r="AC119" s="823"/>
      <c r="AD119" s="823"/>
      <c r="AE119" s="824"/>
      <c r="AF119" s="825" t="s">
        <v>185</v>
      </c>
      <c r="AG119" s="823"/>
      <c r="AH119" s="823"/>
      <c r="AI119" s="823"/>
      <c r="AJ119" s="824"/>
      <c r="AK119" s="825" t="s">
        <v>185</v>
      </c>
      <c r="AL119" s="823"/>
      <c r="AM119" s="823"/>
      <c r="AN119" s="823"/>
      <c r="AO119" s="824"/>
      <c r="AP119" s="918" t="s">
        <v>185</v>
      </c>
      <c r="AQ119" s="919"/>
      <c r="AR119" s="919"/>
      <c r="AS119" s="919"/>
      <c r="AT119" s="920"/>
      <c r="AU119" s="925"/>
      <c r="AV119" s="926"/>
      <c r="AW119" s="926"/>
      <c r="AX119" s="926"/>
      <c r="AY119" s="926"/>
      <c r="AZ119" s="56" t="s">
        <v>249</v>
      </c>
      <c r="BA119" s="56"/>
      <c r="BB119" s="56"/>
      <c r="BC119" s="56"/>
      <c r="BD119" s="56"/>
      <c r="BE119" s="56"/>
      <c r="BF119" s="56"/>
      <c r="BG119" s="56"/>
      <c r="BH119" s="56"/>
      <c r="BI119" s="56"/>
      <c r="BJ119" s="56"/>
      <c r="BK119" s="56"/>
      <c r="BL119" s="56"/>
      <c r="BM119" s="56"/>
      <c r="BN119" s="56"/>
      <c r="BO119" s="895" t="s">
        <v>156</v>
      </c>
      <c r="BP119" s="896"/>
      <c r="BQ119" s="891">
        <v>16886045</v>
      </c>
      <c r="BR119" s="892"/>
      <c r="BS119" s="892"/>
      <c r="BT119" s="892"/>
      <c r="BU119" s="892"/>
      <c r="BV119" s="892">
        <v>16848858</v>
      </c>
      <c r="BW119" s="892"/>
      <c r="BX119" s="892"/>
      <c r="BY119" s="892"/>
      <c r="BZ119" s="892"/>
      <c r="CA119" s="892">
        <v>15449572</v>
      </c>
      <c r="CB119" s="892"/>
      <c r="CC119" s="892"/>
      <c r="CD119" s="892"/>
      <c r="CE119" s="892"/>
      <c r="CF119" s="744"/>
      <c r="CG119" s="745"/>
      <c r="CH119" s="745"/>
      <c r="CI119" s="745"/>
      <c r="CJ119" s="899"/>
      <c r="CK119" s="929"/>
      <c r="CL119" s="772"/>
      <c r="CM119" s="862" t="s">
        <v>380</v>
      </c>
      <c r="CN119" s="863"/>
      <c r="CO119" s="863"/>
      <c r="CP119" s="863"/>
      <c r="CQ119" s="863"/>
      <c r="CR119" s="863"/>
      <c r="CS119" s="863"/>
      <c r="CT119" s="863"/>
      <c r="CU119" s="863"/>
      <c r="CV119" s="863"/>
      <c r="CW119" s="863"/>
      <c r="CX119" s="863"/>
      <c r="CY119" s="863"/>
      <c r="CZ119" s="863"/>
      <c r="DA119" s="863"/>
      <c r="DB119" s="863"/>
      <c r="DC119" s="863"/>
      <c r="DD119" s="863"/>
      <c r="DE119" s="863"/>
      <c r="DF119" s="864"/>
      <c r="DG119" s="802" t="s">
        <v>185</v>
      </c>
      <c r="DH119" s="803"/>
      <c r="DI119" s="803"/>
      <c r="DJ119" s="803"/>
      <c r="DK119" s="804"/>
      <c r="DL119" s="805" t="s">
        <v>185</v>
      </c>
      <c r="DM119" s="803"/>
      <c r="DN119" s="803"/>
      <c r="DO119" s="803"/>
      <c r="DP119" s="804"/>
      <c r="DQ119" s="805" t="s">
        <v>185</v>
      </c>
      <c r="DR119" s="803"/>
      <c r="DS119" s="803"/>
      <c r="DT119" s="803"/>
      <c r="DU119" s="804"/>
      <c r="DV119" s="879" t="s">
        <v>185</v>
      </c>
      <c r="DW119" s="880"/>
      <c r="DX119" s="880"/>
      <c r="DY119" s="880"/>
      <c r="DZ119" s="881"/>
    </row>
    <row r="120" spans="1:130" s="35" customFormat="1" ht="26.25" customHeight="1" x14ac:dyDescent="0.15">
      <c r="A120" s="769"/>
      <c r="B120" s="770"/>
      <c r="C120" s="854" t="s">
        <v>128</v>
      </c>
      <c r="D120" s="790"/>
      <c r="E120" s="790"/>
      <c r="F120" s="790"/>
      <c r="G120" s="790"/>
      <c r="H120" s="790"/>
      <c r="I120" s="790"/>
      <c r="J120" s="790"/>
      <c r="K120" s="790"/>
      <c r="L120" s="790"/>
      <c r="M120" s="790"/>
      <c r="N120" s="790"/>
      <c r="O120" s="790"/>
      <c r="P120" s="790"/>
      <c r="Q120" s="790"/>
      <c r="R120" s="790"/>
      <c r="S120" s="790"/>
      <c r="T120" s="790"/>
      <c r="U120" s="790"/>
      <c r="V120" s="790"/>
      <c r="W120" s="790"/>
      <c r="X120" s="790"/>
      <c r="Y120" s="790"/>
      <c r="Z120" s="791"/>
      <c r="AA120" s="778" t="s">
        <v>185</v>
      </c>
      <c r="AB120" s="779"/>
      <c r="AC120" s="779"/>
      <c r="AD120" s="779"/>
      <c r="AE120" s="780"/>
      <c r="AF120" s="781" t="s">
        <v>185</v>
      </c>
      <c r="AG120" s="779"/>
      <c r="AH120" s="779"/>
      <c r="AI120" s="779"/>
      <c r="AJ120" s="780"/>
      <c r="AK120" s="781" t="s">
        <v>185</v>
      </c>
      <c r="AL120" s="779"/>
      <c r="AM120" s="779"/>
      <c r="AN120" s="779"/>
      <c r="AO120" s="780"/>
      <c r="AP120" s="855" t="s">
        <v>185</v>
      </c>
      <c r="AQ120" s="856"/>
      <c r="AR120" s="856"/>
      <c r="AS120" s="856"/>
      <c r="AT120" s="857"/>
      <c r="AU120" s="900" t="s">
        <v>369</v>
      </c>
      <c r="AV120" s="901"/>
      <c r="AW120" s="901"/>
      <c r="AX120" s="901"/>
      <c r="AY120" s="902"/>
      <c r="AZ120" s="882" t="s">
        <v>197</v>
      </c>
      <c r="BA120" s="830"/>
      <c r="BB120" s="830"/>
      <c r="BC120" s="830"/>
      <c r="BD120" s="830"/>
      <c r="BE120" s="830"/>
      <c r="BF120" s="830"/>
      <c r="BG120" s="830"/>
      <c r="BH120" s="830"/>
      <c r="BI120" s="830"/>
      <c r="BJ120" s="830"/>
      <c r="BK120" s="830"/>
      <c r="BL120" s="830"/>
      <c r="BM120" s="830"/>
      <c r="BN120" s="830"/>
      <c r="BO120" s="830"/>
      <c r="BP120" s="831"/>
      <c r="BQ120" s="883">
        <v>5926271</v>
      </c>
      <c r="BR120" s="884"/>
      <c r="BS120" s="884"/>
      <c r="BT120" s="884"/>
      <c r="BU120" s="884"/>
      <c r="BV120" s="884">
        <v>6081148</v>
      </c>
      <c r="BW120" s="884"/>
      <c r="BX120" s="884"/>
      <c r="BY120" s="884"/>
      <c r="BZ120" s="884"/>
      <c r="CA120" s="884">
        <v>6604688</v>
      </c>
      <c r="CB120" s="884"/>
      <c r="CC120" s="884"/>
      <c r="CD120" s="884"/>
      <c r="CE120" s="884"/>
      <c r="CF120" s="908">
        <v>56.1</v>
      </c>
      <c r="CG120" s="909"/>
      <c r="CH120" s="909"/>
      <c r="CI120" s="909"/>
      <c r="CJ120" s="909"/>
      <c r="CK120" s="887" t="s">
        <v>246</v>
      </c>
      <c r="CL120" s="846"/>
      <c r="CM120" s="846"/>
      <c r="CN120" s="846"/>
      <c r="CO120" s="847"/>
      <c r="CP120" s="910" t="s">
        <v>299</v>
      </c>
      <c r="CQ120" s="911"/>
      <c r="CR120" s="911"/>
      <c r="CS120" s="911"/>
      <c r="CT120" s="911"/>
      <c r="CU120" s="911"/>
      <c r="CV120" s="911"/>
      <c r="CW120" s="911"/>
      <c r="CX120" s="911"/>
      <c r="CY120" s="911"/>
      <c r="CZ120" s="911"/>
      <c r="DA120" s="911"/>
      <c r="DB120" s="911"/>
      <c r="DC120" s="911"/>
      <c r="DD120" s="911"/>
      <c r="DE120" s="911"/>
      <c r="DF120" s="912"/>
      <c r="DG120" s="883">
        <v>3909418</v>
      </c>
      <c r="DH120" s="884"/>
      <c r="DI120" s="884"/>
      <c r="DJ120" s="884"/>
      <c r="DK120" s="884"/>
      <c r="DL120" s="884">
        <v>3556947</v>
      </c>
      <c r="DM120" s="884"/>
      <c r="DN120" s="884"/>
      <c r="DO120" s="884"/>
      <c r="DP120" s="884"/>
      <c r="DQ120" s="884">
        <v>2856692</v>
      </c>
      <c r="DR120" s="884"/>
      <c r="DS120" s="884"/>
      <c r="DT120" s="884"/>
      <c r="DU120" s="884"/>
      <c r="DV120" s="885">
        <v>24.2</v>
      </c>
      <c r="DW120" s="885"/>
      <c r="DX120" s="885"/>
      <c r="DY120" s="885"/>
      <c r="DZ120" s="886"/>
    </row>
    <row r="121" spans="1:130" s="35" customFormat="1" ht="26.25" customHeight="1" x14ac:dyDescent="0.15">
      <c r="A121" s="769"/>
      <c r="B121" s="770"/>
      <c r="C121" s="913" t="s">
        <v>127</v>
      </c>
      <c r="D121" s="914"/>
      <c r="E121" s="914"/>
      <c r="F121" s="914"/>
      <c r="G121" s="914"/>
      <c r="H121" s="914"/>
      <c r="I121" s="914"/>
      <c r="J121" s="914"/>
      <c r="K121" s="914"/>
      <c r="L121" s="914"/>
      <c r="M121" s="914"/>
      <c r="N121" s="914"/>
      <c r="O121" s="914"/>
      <c r="P121" s="914"/>
      <c r="Q121" s="914"/>
      <c r="R121" s="914"/>
      <c r="S121" s="914"/>
      <c r="T121" s="914"/>
      <c r="U121" s="914"/>
      <c r="V121" s="914"/>
      <c r="W121" s="914"/>
      <c r="X121" s="914"/>
      <c r="Y121" s="914"/>
      <c r="Z121" s="915"/>
      <c r="AA121" s="778" t="s">
        <v>185</v>
      </c>
      <c r="AB121" s="779"/>
      <c r="AC121" s="779"/>
      <c r="AD121" s="779"/>
      <c r="AE121" s="780"/>
      <c r="AF121" s="781" t="s">
        <v>185</v>
      </c>
      <c r="AG121" s="779"/>
      <c r="AH121" s="779"/>
      <c r="AI121" s="779"/>
      <c r="AJ121" s="780"/>
      <c r="AK121" s="781" t="s">
        <v>185</v>
      </c>
      <c r="AL121" s="779"/>
      <c r="AM121" s="779"/>
      <c r="AN121" s="779"/>
      <c r="AO121" s="780"/>
      <c r="AP121" s="855" t="s">
        <v>185</v>
      </c>
      <c r="AQ121" s="856"/>
      <c r="AR121" s="856"/>
      <c r="AS121" s="856"/>
      <c r="AT121" s="857"/>
      <c r="AU121" s="903"/>
      <c r="AV121" s="904"/>
      <c r="AW121" s="904"/>
      <c r="AX121" s="904"/>
      <c r="AY121" s="905"/>
      <c r="AZ121" s="854" t="s">
        <v>381</v>
      </c>
      <c r="BA121" s="790"/>
      <c r="BB121" s="790"/>
      <c r="BC121" s="790"/>
      <c r="BD121" s="790"/>
      <c r="BE121" s="790"/>
      <c r="BF121" s="790"/>
      <c r="BG121" s="790"/>
      <c r="BH121" s="790"/>
      <c r="BI121" s="790"/>
      <c r="BJ121" s="790"/>
      <c r="BK121" s="790"/>
      <c r="BL121" s="790"/>
      <c r="BM121" s="790"/>
      <c r="BN121" s="790"/>
      <c r="BO121" s="790"/>
      <c r="BP121" s="791"/>
      <c r="BQ121" s="858">
        <v>4965656</v>
      </c>
      <c r="BR121" s="859"/>
      <c r="BS121" s="859"/>
      <c r="BT121" s="859"/>
      <c r="BU121" s="859"/>
      <c r="BV121" s="859">
        <v>5021148</v>
      </c>
      <c r="BW121" s="859"/>
      <c r="BX121" s="859"/>
      <c r="BY121" s="859"/>
      <c r="BZ121" s="859"/>
      <c r="CA121" s="859">
        <v>4421792</v>
      </c>
      <c r="CB121" s="859"/>
      <c r="CC121" s="859"/>
      <c r="CD121" s="859"/>
      <c r="CE121" s="859"/>
      <c r="CF121" s="916">
        <v>37.5</v>
      </c>
      <c r="CG121" s="917"/>
      <c r="CH121" s="917"/>
      <c r="CI121" s="917"/>
      <c r="CJ121" s="917"/>
      <c r="CK121" s="888"/>
      <c r="CL121" s="849"/>
      <c r="CM121" s="849"/>
      <c r="CN121" s="849"/>
      <c r="CO121" s="850"/>
      <c r="CP121" s="876" t="s">
        <v>19</v>
      </c>
      <c r="CQ121" s="877"/>
      <c r="CR121" s="877"/>
      <c r="CS121" s="877"/>
      <c r="CT121" s="877"/>
      <c r="CU121" s="877"/>
      <c r="CV121" s="877"/>
      <c r="CW121" s="877"/>
      <c r="CX121" s="877"/>
      <c r="CY121" s="877"/>
      <c r="CZ121" s="877"/>
      <c r="DA121" s="877"/>
      <c r="DB121" s="877"/>
      <c r="DC121" s="877"/>
      <c r="DD121" s="877"/>
      <c r="DE121" s="877"/>
      <c r="DF121" s="878"/>
      <c r="DG121" s="858">
        <v>2261154</v>
      </c>
      <c r="DH121" s="859"/>
      <c r="DI121" s="859"/>
      <c r="DJ121" s="859"/>
      <c r="DK121" s="859"/>
      <c r="DL121" s="859">
        <v>1797082</v>
      </c>
      <c r="DM121" s="859"/>
      <c r="DN121" s="859"/>
      <c r="DO121" s="859"/>
      <c r="DP121" s="859"/>
      <c r="DQ121" s="859">
        <v>1198284</v>
      </c>
      <c r="DR121" s="859"/>
      <c r="DS121" s="859"/>
      <c r="DT121" s="859"/>
      <c r="DU121" s="859"/>
      <c r="DV121" s="860">
        <v>10.199999999999999</v>
      </c>
      <c r="DW121" s="860"/>
      <c r="DX121" s="860"/>
      <c r="DY121" s="860"/>
      <c r="DZ121" s="861"/>
    </row>
    <row r="122" spans="1:130" s="35" customFormat="1" ht="26.25" customHeight="1" x14ac:dyDescent="0.15">
      <c r="A122" s="769"/>
      <c r="B122" s="770"/>
      <c r="C122" s="854" t="s">
        <v>375</v>
      </c>
      <c r="D122" s="790"/>
      <c r="E122" s="790"/>
      <c r="F122" s="790"/>
      <c r="G122" s="790"/>
      <c r="H122" s="790"/>
      <c r="I122" s="790"/>
      <c r="J122" s="790"/>
      <c r="K122" s="790"/>
      <c r="L122" s="790"/>
      <c r="M122" s="790"/>
      <c r="N122" s="790"/>
      <c r="O122" s="790"/>
      <c r="P122" s="790"/>
      <c r="Q122" s="790"/>
      <c r="R122" s="790"/>
      <c r="S122" s="790"/>
      <c r="T122" s="790"/>
      <c r="U122" s="790"/>
      <c r="V122" s="790"/>
      <c r="W122" s="790"/>
      <c r="X122" s="790"/>
      <c r="Y122" s="790"/>
      <c r="Z122" s="791"/>
      <c r="AA122" s="778" t="s">
        <v>185</v>
      </c>
      <c r="AB122" s="779"/>
      <c r="AC122" s="779"/>
      <c r="AD122" s="779"/>
      <c r="AE122" s="780"/>
      <c r="AF122" s="781" t="s">
        <v>185</v>
      </c>
      <c r="AG122" s="779"/>
      <c r="AH122" s="779"/>
      <c r="AI122" s="779"/>
      <c r="AJ122" s="780"/>
      <c r="AK122" s="781" t="s">
        <v>185</v>
      </c>
      <c r="AL122" s="779"/>
      <c r="AM122" s="779"/>
      <c r="AN122" s="779"/>
      <c r="AO122" s="780"/>
      <c r="AP122" s="855" t="s">
        <v>185</v>
      </c>
      <c r="AQ122" s="856"/>
      <c r="AR122" s="856"/>
      <c r="AS122" s="856"/>
      <c r="AT122" s="857"/>
      <c r="AU122" s="903"/>
      <c r="AV122" s="904"/>
      <c r="AW122" s="904"/>
      <c r="AX122" s="904"/>
      <c r="AY122" s="905"/>
      <c r="AZ122" s="862" t="s">
        <v>383</v>
      </c>
      <c r="BA122" s="863"/>
      <c r="BB122" s="863"/>
      <c r="BC122" s="863"/>
      <c r="BD122" s="863"/>
      <c r="BE122" s="863"/>
      <c r="BF122" s="863"/>
      <c r="BG122" s="863"/>
      <c r="BH122" s="863"/>
      <c r="BI122" s="863"/>
      <c r="BJ122" s="863"/>
      <c r="BK122" s="863"/>
      <c r="BL122" s="863"/>
      <c r="BM122" s="863"/>
      <c r="BN122" s="863"/>
      <c r="BO122" s="863"/>
      <c r="BP122" s="864"/>
      <c r="BQ122" s="891">
        <v>7113842</v>
      </c>
      <c r="BR122" s="892"/>
      <c r="BS122" s="892"/>
      <c r="BT122" s="892"/>
      <c r="BU122" s="892"/>
      <c r="BV122" s="892">
        <v>6699810</v>
      </c>
      <c r="BW122" s="892"/>
      <c r="BX122" s="892"/>
      <c r="BY122" s="892"/>
      <c r="BZ122" s="892"/>
      <c r="CA122" s="892">
        <v>6380692</v>
      </c>
      <c r="CB122" s="892"/>
      <c r="CC122" s="892"/>
      <c r="CD122" s="892"/>
      <c r="CE122" s="892"/>
      <c r="CF122" s="893">
        <v>54.2</v>
      </c>
      <c r="CG122" s="894"/>
      <c r="CH122" s="894"/>
      <c r="CI122" s="894"/>
      <c r="CJ122" s="894"/>
      <c r="CK122" s="888"/>
      <c r="CL122" s="849"/>
      <c r="CM122" s="849"/>
      <c r="CN122" s="849"/>
      <c r="CO122" s="850"/>
      <c r="CP122" s="876" t="s">
        <v>28</v>
      </c>
      <c r="CQ122" s="877"/>
      <c r="CR122" s="877"/>
      <c r="CS122" s="877"/>
      <c r="CT122" s="877"/>
      <c r="CU122" s="877"/>
      <c r="CV122" s="877"/>
      <c r="CW122" s="877"/>
      <c r="CX122" s="877"/>
      <c r="CY122" s="877"/>
      <c r="CZ122" s="877"/>
      <c r="DA122" s="877"/>
      <c r="DB122" s="877"/>
      <c r="DC122" s="877"/>
      <c r="DD122" s="877"/>
      <c r="DE122" s="877"/>
      <c r="DF122" s="878"/>
      <c r="DG122" s="858" t="s">
        <v>185</v>
      </c>
      <c r="DH122" s="859"/>
      <c r="DI122" s="859"/>
      <c r="DJ122" s="859"/>
      <c r="DK122" s="859"/>
      <c r="DL122" s="859" t="s">
        <v>185</v>
      </c>
      <c r="DM122" s="859"/>
      <c r="DN122" s="859"/>
      <c r="DO122" s="859"/>
      <c r="DP122" s="859"/>
      <c r="DQ122" s="859" t="s">
        <v>185</v>
      </c>
      <c r="DR122" s="859"/>
      <c r="DS122" s="859"/>
      <c r="DT122" s="859"/>
      <c r="DU122" s="859"/>
      <c r="DV122" s="860" t="s">
        <v>185</v>
      </c>
      <c r="DW122" s="860"/>
      <c r="DX122" s="860"/>
      <c r="DY122" s="860"/>
      <c r="DZ122" s="861"/>
    </row>
    <row r="123" spans="1:130" s="35" customFormat="1" ht="26.25" customHeight="1" x14ac:dyDescent="0.15">
      <c r="A123" s="769"/>
      <c r="B123" s="770"/>
      <c r="C123" s="854" t="s">
        <v>376</v>
      </c>
      <c r="D123" s="790"/>
      <c r="E123" s="790"/>
      <c r="F123" s="790"/>
      <c r="G123" s="790"/>
      <c r="H123" s="790"/>
      <c r="I123" s="790"/>
      <c r="J123" s="790"/>
      <c r="K123" s="790"/>
      <c r="L123" s="790"/>
      <c r="M123" s="790"/>
      <c r="N123" s="790"/>
      <c r="O123" s="790"/>
      <c r="P123" s="790"/>
      <c r="Q123" s="790"/>
      <c r="R123" s="790"/>
      <c r="S123" s="790"/>
      <c r="T123" s="790"/>
      <c r="U123" s="790"/>
      <c r="V123" s="790"/>
      <c r="W123" s="790"/>
      <c r="X123" s="790"/>
      <c r="Y123" s="790"/>
      <c r="Z123" s="791"/>
      <c r="AA123" s="778" t="s">
        <v>185</v>
      </c>
      <c r="AB123" s="779"/>
      <c r="AC123" s="779"/>
      <c r="AD123" s="779"/>
      <c r="AE123" s="780"/>
      <c r="AF123" s="781" t="s">
        <v>185</v>
      </c>
      <c r="AG123" s="779"/>
      <c r="AH123" s="779"/>
      <c r="AI123" s="779"/>
      <c r="AJ123" s="780"/>
      <c r="AK123" s="781" t="s">
        <v>185</v>
      </c>
      <c r="AL123" s="779"/>
      <c r="AM123" s="779"/>
      <c r="AN123" s="779"/>
      <c r="AO123" s="780"/>
      <c r="AP123" s="855" t="s">
        <v>185</v>
      </c>
      <c r="AQ123" s="856"/>
      <c r="AR123" s="856"/>
      <c r="AS123" s="856"/>
      <c r="AT123" s="857"/>
      <c r="AU123" s="906"/>
      <c r="AV123" s="907"/>
      <c r="AW123" s="907"/>
      <c r="AX123" s="907"/>
      <c r="AY123" s="907"/>
      <c r="AZ123" s="56" t="s">
        <v>249</v>
      </c>
      <c r="BA123" s="56"/>
      <c r="BB123" s="56"/>
      <c r="BC123" s="56"/>
      <c r="BD123" s="56"/>
      <c r="BE123" s="56"/>
      <c r="BF123" s="56"/>
      <c r="BG123" s="56"/>
      <c r="BH123" s="56"/>
      <c r="BI123" s="56"/>
      <c r="BJ123" s="56"/>
      <c r="BK123" s="56"/>
      <c r="BL123" s="56"/>
      <c r="BM123" s="56"/>
      <c r="BN123" s="56"/>
      <c r="BO123" s="895" t="s">
        <v>384</v>
      </c>
      <c r="BP123" s="896"/>
      <c r="BQ123" s="897">
        <v>18005769</v>
      </c>
      <c r="BR123" s="898"/>
      <c r="BS123" s="898"/>
      <c r="BT123" s="898"/>
      <c r="BU123" s="898"/>
      <c r="BV123" s="898">
        <v>17802106</v>
      </c>
      <c r="BW123" s="898"/>
      <c r="BX123" s="898"/>
      <c r="BY123" s="898"/>
      <c r="BZ123" s="898"/>
      <c r="CA123" s="898">
        <v>17407172</v>
      </c>
      <c r="CB123" s="898"/>
      <c r="CC123" s="898"/>
      <c r="CD123" s="898"/>
      <c r="CE123" s="898"/>
      <c r="CF123" s="744"/>
      <c r="CG123" s="745"/>
      <c r="CH123" s="745"/>
      <c r="CI123" s="745"/>
      <c r="CJ123" s="899"/>
      <c r="CK123" s="888"/>
      <c r="CL123" s="849"/>
      <c r="CM123" s="849"/>
      <c r="CN123" s="849"/>
      <c r="CO123" s="850"/>
      <c r="CP123" s="876" t="s">
        <v>207</v>
      </c>
      <c r="CQ123" s="877"/>
      <c r="CR123" s="877"/>
      <c r="CS123" s="877"/>
      <c r="CT123" s="877"/>
      <c r="CU123" s="877"/>
      <c r="CV123" s="877"/>
      <c r="CW123" s="877"/>
      <c r="CX123" s="877"/>
      <c r="CY123" s="877"/>
      <c r="CZ123" s="877"/>
      <c r="DA123" s="877"/>
      <c r="DB123" s="877"/>
      <c r="DC123" s="877"/>
      <c r="DD123" s="877"/>
      <c r="DE123" s="877"/>
      <c r="DF123" s="878"/>
      <c r="DG123" s="778" t="s">
        <v>185</v>
      </c>
      <c r="DH123" s="779"/>
      <c r="DI123" s="779"/>
      <c r="DJ123" s="779"/>
      <c r="DK123" s="780"/>
      <c r="DL123" s="781" t="s">
        <v>185</v>
      </c>
      <c r="DM123" s="779"/>
      <c r="DN123" s="779"/>
      <c r="DO123" s="779"/>
      <c r="DP123" s="780"/>
      <c r="DQ123" s="781" t="s">
        <v>185</v>
      </c>
      <c r="DR123" s="779"/>
      <c r="DS123" s="779"/>
      <c r="DT123" s="779"/>
      <c r="DU123" s="780"/>
      <c r="DV123" s="855" t="s">
        <v>185</v>
      </c>
      <c r="DW123" s="856"/>
      <c r="DX123" s="856"/>
      <c r="DY123" s="856"/>
      <c r="DZ123" s="857"/>
    </row>
    <row r="124" spans="1:130" s="35" customFormat="1" ht="26.25" customHeight="1" x14ac:dyDescent="0.15">
      <c r="A124" s="769"/>
      <c r="B124" s="770"/>
      <c r="C124" s="854" t="s">
        <v>290</v>
      </c>
      <c r="D124" s="790"/>
      <c r="E124" s="790"/>
      <c r="F124" s="790"/>
      <c r="G124" s="790"/>
      <c r="H124" s="790"/>
      <c r="I124" s="790"/>
      <c r="J124" s="790"/>
      <c r="K124" s="790"/>
      <c r="L124" s="790"/>
      <c r="M124" s="790"/>
      <c r="N124" s="790"/>
      <c r="O124" s="790"/>
      <c r="P124" s="790"/>
      <c r="Q124" s="790"/>
      <c r="R124" s="790"/>
      <c r="S124" s="790"/>
      <c r="T124" s="790"/>
      <c r="U124" s="790"/>
      <c r="V124" s="790"/>
      <c r="W124" s="790"/>
      <c r="X124" s="790"/>
      <c r="Y124" s="790"/>
      <c r="Z124" s="791"/>
      <c r="AA124" s="778" t="s">
        <v>185</v>
      </c>
      <c r="AB124" s="779"/>
      <c r="AC124" s="779"/>
      <c r="AD124" s="779"/>
      <c r="AE124" s="780"/>
      <c r="AF124" s="781" t="s">
        <v>185</v>
      </c>
      <c r="AG124" s="779"/>
      <c r="AH124" s="779"/>
      <c r="AI124" s="779"/>
      <c r="AJ124" s="780"/>
      <c r="AK124" s="781" t="s">
        <v>185</v>
      </c>
      <c r="AL124" s="779"/>
      <c r="AM124" s="779"/>
      <c r="AN124" s="779"/>
      <c r="AO124" s="780"/>
      <c r="AP124" s="855" t="s">
        <v>185</v>
      </c>
      <c r="AQ124" s="856"/>
      <c r="AR124" s="856"/>
      <c r="AS124" s="856"/>
      <c r="AT124" s="857"/>
      <c r="AU124" s="870" t="s">
        <v>385</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185</v>
      </c>
      <c r="BR124" s="874"/>
      <c r="BS124" s="874"/>
      <c r="BT124" s="874"/>
      <c r="BU124" s="874"/>
      <c r="BV124" s="874" t="s">
        <v>185</v>
      </c>
      <c r="BW124" s="874"/>
      <c r="BX124" s="874"/>
      <c r="BY124" s="874"/>
      <c r="BZ124" s="874"/>
      <c r="CA124" s="874" t="s">
        <v>185</v>
      </c>
      <c r="CB124" s="874"/>
      <c r="CC124" s="874"/>
      <c r="CD124" s="874"/>
      <c r="CE124" s="874"/>
      <c r="CF124" s="752"/>
      <c r="CG124" s="753"/>
      <c r="CH124" s="753"/>
      <c r="CI124" s="753"/>
      <c r="CJ124" s="875"/>
      <c r="CK124" s="889"/>
      <c r="CL124" s="889"/>
      <c r="CM124" s="889"/>
      <c r="CN124" s="889"/>
      <c r="CO124" s="890"/>
      <c r="CP124" s="876" t="s">
        <v>386</v>
      </c>
      <c r="CQ124" s="877"/>
      <c r="CR124" s="877"/>
      <c r="CS124" s="877"/>
      <c r="CT124" s="877"/>
      <c r="CU124" s="877"/>
      <c r="CV124" s="877"/>
      <c r="CW124" s="877"/>
      <c r="CX124" s="877"/>
      <c r="CY124" s="877"/>
      <c r="CZ124" s="877"/>
      <c r="DA124" s="877"/>
      <c r="DB124" s="877"/>
      <c r="DC124" s="877"/>
      <c r="DD124" s="877"/>
      <c r="DE124" s="877"/>
      <c r="DF124" s="878"/>
      <c r="DG124" s="802" t="s">
        <v>185</v>
      </c>
      <c r="DH124" s="803"/>
      <c r="DI124" s="803"/>
      <c r="DJ124" s="803"/>
      <c r="DK124" s="804"/>
      <c r="DL124" s="805" t="s">
        <v>185</v>
      </c>
      <c r="DM124" s="803"/>
      <c r="DN124" s="803"/>
      <c r="DO124" s="803"/>
      <c r="DP124" s="804"/>
      <c r="DQ124" s="805" t="s">
        <v>185</v>
      </c>
      <c r="DR124" s="803"/>
      <c r="DS124" s="803"/>
      <c r="DT124" s="803"/>
      <c r="DU124" s="804"/>
      <c r="DV124" s="879" t="s">
        <v>185</v>
      </c>
      <c r="DW124" s="880"/>
      <c r="DX124" s="880"/>
      <c r="DY124" s="880"/>
      <c r="DZ124" s="881"/>
    </row>
    <row r="125" spans="1:130" s="35" customFormat="1" ht="26.25" customHeight="1" x14ac:dyDescent="0.15">
      <c r="A125" s="769"/>
      <c r="B125" s="770"/>
      <c r="C125" s="854" t="s">
        <v>379</v>
      </c>
      <c r="D125" s="790"/>
      <c r="E125" s="790"/>
      <c r="F125" s="790"/>
      <c r="G125" s="790"/>
      <c r="H125" s="790"/>
      <c r="I125" s="790"/>
      <c r="J125" s="790"/>
      <c r="K125" s="790"/>
      <c r="L125" s="790"/>
      <c r="M125" s="790"/>
      <c r="N125" s="790"/>
      <c r="O125" s="790"/>
      <c r="P125" s="790"/>
      <c r="Q125" s="790"/>
      <c r="R125" s="790"/>
      <c r="S125" s="790"/>
      <c r="T125" s="790"/>
      <c r="U125" s="790"/>
      <c r="V125" s="790"/>
      <c r="W125" s="790"/>
      <c r="X125" s="790"/>
      <c r="Y125" s="790"/>
      <c r="Z125" s="791"/>
      <c r="AA125" s="778" t="s">
        <v>185</v>
      </c>
      <c r="AB125" s="779"/>
      <c r="AC125" s="779"/>
      <c r="AD125" s="779"/>
      <c r="AE125" s="780"/>
      <c r="AF125" s="781" t="s">
        <v>185</v>
      </c>
      <c r="AG125" s="779"/>
      <c r="AH125" s="779"/>
      <c r="AI125" s="779"/>
      <c r="AJ125" s="780"/>
      <c r="AK125" s="781" t="s">
        <v>185</v>
      </c>
      <c r="AL125" s="779"/>
      <c r="AM125" s="779"/>
      <c r="AN125" s="779"/>
      <c r="AO125" s="780"/>
      <c r="AP125" s="855" t="s">
        <v>185</v>
      </c>
      <c r="AQ125" s="856"/>
      <c r="AR125" s="856"/>
      <c r="AS125" s="856"/>
      <c r="AT125" s="857"/>
      <c r="AU125" s="47"/>
      <c r="AV125" s="51"/>
      <c r="AW125" s="51"/>
      <c r="AX125" s="51"/>
      <c r="AY125" s="51"/>
      <c r="AZ125" s="51"/>
      <c r="BA125" s="51"/>
      <c r="BB125" s="51"/>
      <c r="BC125" s="51"/>
      <c r="BD125" s="51"/>
      <c r="BE125" s="51"/>
      <c r="BF125" s="51"/>
      <c r="BG125" s="51"/>
      <c r="BH125" s="51"/>
      <c r="BI125" s="51"/>
      <c r="BJ125" s="51"/>
      <c r="BK125" s="51"/>
      <c r="BL125" s="51"/>
      <c r="BM125" s="51"/>
      <c r="BN125" s="51"/>
      <c r="BO125" s="51"/>
      <c r="BP125" s="51"/>
      <c r="BQ125" s="43"/>
      <c r="BR125" s="43"/>
      <c r="BS125" s="43"/>
      <c r="BT125" s="43"/>
      <c r="BU125" s="43"/>
      <c r="BV125" s="43"/>
      <c r="BW125" s="43"/>
      <c r="BX125" s="43"/>
      <c r="BY125" s="43"/>
      <c r="BZ125" s="43"/>
      <c r="CA125" s="43"/>
      <c r="CB125" s="43"/>
      <c r="CC125" s="43"/>
      <c r="CD125" s="43"/>
      <c r="CE125" s="43"/>
      <c r="CF125" s="43"/>
      <c r="CG125" s="43"/>
      <c r="CH125" s="43"/>
      <c r="CI125" s="43"/>
      <c r="CJ125" s="62"/>
      <c r="CK125" s="845" t="s">
        <v>389</v>
      </c>
      <c r="CL125" s="846"/>
      <c r="CM125" s="846"/>
      <c r="CN125" s="846"/>
      <c r="CO125" s="847"/>
      <c r="CP125" s="882" t="s">
        <v>129</v>
      </c>
      <c r="CQ125" s="830"/>
      <c r="CR125" s="830"/>
      <c r="CS125" s="830"/>
      <c r="CT125" s="830"/>
      <c r="CU125" s="830"/>
      <c r="CV125" s="830"/>
      <c r="CW125" s="830"/>
      <c r="CX125" s="830"/>
      <c r="CY125" s="830"/>
      <c r="CZ125" s="830"/>
      <c r="DA125" s="830"/>
      <c r="DB125" s="830"/>
      <c r="DC125" s="830"/>
      <c r="DD125" s="830"/>
      <c r="DE125" s="830"/>
      <c r="DF125" s="831"/>
      <c r="DG125" s="883" t="s">
        <v>185</v>
      </c>
      <c r="DH125" s="884"/>
      <c r="DI125" s="884"/>
      <c r="DJ125" s="884"/>
      <c r="DK125" s="884"/>
      <c r="DL125" s="884" t="s">
        <v>185</v>
      </c>
      <c r="DM125" s="884"/>
      <c r="DN125" s="884"/>
      <c r="DO125" s="884"/>
      <c r="DP125" s="884"/>
      <c r="DQ125" s="884" t="s">
        <v>185</v>
      </c>
      <c r="DR125" s="884"/>
      <c r="DS125" s="884"/>
      <c r="DT125" s="884"/>
      <c r="DU125" s="884"/>
      <c r="DV125" s="885" t="s">
        <v>185</v>
      </c>
      <c r="DW125" s="885"/>
      <c r="DX125" s="885"/>
      <c r="DY125" s="885"/>
      <c r="DZ125" s="886"/>
    </row>
    <row r="126" spans="1:130" s="35" customFormat="1" ht="26.25" customHeight="1" x14ac:dyDescent="0.15">
      <c r="A126" s="769"/>
      <c r="B126" s="770"/>
      <c r="C126" s="854" t="s">
        <v>380</v>
      </c>
      <c r="D126" s="790"/>
      <c r="E126" s="790"/>
      <c r="F126" s="790"/>
      <c r="G126" s="790"/>
      <c r="H126" s="790"/>
      <c r="I126" s="790"/>
      <c r="J126" s="790"/>
      <c r="K126" s="790"/>
      <c r="L126" s="790"/>
      <c r="M126" s="790"/>
      <c r="N126" s="790"/>
      <c r="O126" s="790"/>
      <c r="P126" s="790"/>
      <c r="Q126" s="790"/>
      <c r="R126" s="790"/>
      <c r="S126" s="790"/>
      <c r="T126" s="790"/>
      <c r="U126" s="790"/>
      <c r="V126" s="790"/>
      <c r="W126" s="790"/>
      <c r="X126" s="790"/>
      <c r="Y126" s="790"/>
      <c r="Z126" s="791"/>
      <c r="AA126" s="778" t="s">
        <v>185</v>
      </c>
      <c r="AB126" s="779"/>
      <c r="AC126" s="779"/>
      <c r="AD126" s="779"/>
      <c r="AE126" s="780"/>
      <c r="AF126" s="781" t="s">
        <v>185</v>
      </c>
      <c r="AG126" s="779"/>
      <c r="AH126" s="779"/>
      <c r="AI126" s="779"/>
      <c r="AJ126" s="780"/>
      <c r="AK126" s="781" t="s">
        <v>185</v>
      </c>
      <c r="AL126" s="779"/>
      <c r="AM126" s="779"/>
      <c r="AN126" s="779"/>
      <c r="AO126" s="780"/>
      <c r="AP126" s="855" t="s">
        <v>185</v>
      </c>
      <c r="AQ126" s="856"/>
      <c r="AR126" s="856"/>
      <c r="AS126" s="856"/>
      <c r="AT126" s="857"/>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61"/>
      <c r="CE126" s="61"/>
      <c r="CF126" s="61"/>
      <c r="CG126" s="43"/>
      <c r="CH126" s="43"/>
      <c r="CI126" s="43"/>
      <c r="CJ126" s="62"/>
      <c r="CK126" s="848"/>
      <c r="CL126" s="849"/>
      <c r="CM126" s="849"/>
      <c r="CN126" s="849"/>
      <c r="CO126" s="850"/>
      <c r="CP126" s="854" t="s">
        <v>328</v>
      </c>
      <c r="CQ126" s="790"/>
      <c r="CR126" s="790"/>
      <c r="CS126" s="790"/>
      <c r="CT126" s="790"/>
      <c r="CU126" s="790"/>
      <c r="CV126" s="790"/>
      <c r="CW126" s="790"/>
      <c r="CX126" s="790"/>
      <c r="CY126" s="790"/>
      <c r="CZ126" s="790"/>
      <c r="DA126" s="790"/>
      <c r="DB126" s="790"/>
      <c r="DC126" s="790"/>
      <c r="DD126" s="790"/>
      <c r="DE126" s="790"/>
      <c r="DF126" s="791"/>
      <c r="DG126" s="858" t="s">
        <v>185</v>
      </c>
      <c r="DH126" s="859"/>
      <c r="DI126" s="859"/>
      <c r="DJ126" s="859"/>
      <c r="DK126" s="859"/>
      <c r="DL126" s="859" t="s">
        <v>185</v>
      </c>
      <c r="DM126" s="859"/>
      <c r="DN126" s="859"/>
      <c r="DO126" s="859"/>
      <c r="DP126" s="859"/>
      <c r="DQ126" s="859" t="s">
        <v>185</v>
      </c>
      <c r="DR126" s="859"/>
      <c r="DS126" s="859"/>
      <c r="DT126" s="859"/>
      <c r="DU126" s="859"/>
      <c r="DV126" s="860" t="s">
        <v>185</v>
      </c>
      <c r="DW126" s="860"/>
      <c r="DX126" s="860"/>
      <c r="DY126" s="860"/>
      <c r="DZ126" s="861"/>
    </row>
    <row r="127" spans="1:130" s="35" customFormat="1" ht="26.25" customHeight="1" x14ac:dyDescent="0.15">
      <c r="A127" s="771"/>
      <c r="B127" s="772"/>
      <c r="C127" s="862" t="s">
        <v>79</v>
      </c>
      <c r="D127" s="863"/>
      <c r="E127" s="863"/>
      <c r="F127" s="863"/>
      <c r="G127" s="863"/>
      <c r="H127" s="863"/>
      <c r="I127" s="863"/>
      <c r="J127" s="863"/>
      <c r="K127" s="863"/>
      <c r="L127" s="863"/>
      <c r="M127" s="863"/>
      <c r="N127" s="863"/>
      <c r="O127" s="863"/>
      <c r="P127" s="863"/>
      <c r="Q127" s="863"/>
      <c r="R127" s="863"/>
      <c r="S127" s="863"/>
      <c r="T127" s="863"/>
      <c r="U127" s="863"/>
      <c r="V127" s="863"/>
      <c r="W127" s="863"/>
      <c r="X127" s="863"/>
      <c r="Y127" s="863"/>
      <c r="Z127" s="864"/>
      <c r="AA127" s="778" t="s">
        <v>185</v>
      </c>
      <c r="AB127" s="779"/>
      <c r="AC127" s="779"/>
      <c r="AD127" s="779"/>
      <c r="AE127" s="780"/>
      <c r="AF127" s="781" t="s">
        <v>185</v>
      </c>
      <c r="AG127" s="779"/>
      <c r="AH127" s="779"/>
      <c r="AI127" s="779"/>
      <c r="AJ127" s="780"/>
      <c r="AK127" s="781" t="s">
        <v>185</v>
      </c>
      <c r="AL127" s="779"/>
      <c r="AM127" s="779"/>
      <c r="AN127" s="779"/>
      <c r="AO127" s="780"/>
      <c r="AP127" s="855" t="s">
        <v>185</v>
      </c>
      <c r="AQ127" s="856"/>
      <c r="AR127" s="856"/>
      <c r="AS127" s="856"/>
      <c r="AT127" s="857"/>
      <c r="AU127" s="43"/>
      <c r="AV127" s="43"/>
      <c r="AW127" s="43"/>
      <c r="AX127" s="865" t="s">
        <v>390</v>
      </c>
      <c r="AY127" s="866"/>
      <c r="AZ127" s="866"/>
      <c r="BA127" s="866"/>
      <c r="BB127" s="866"/>
      <c r="BC127" s="866"/>
      <c r="BD127" s="866"/>
      <c r="BE127" s="867"/>
      <c r="BF127" s="868" t="s">
        <v>391</v>
      </c>
      <c r="BG127" s="866"/>
      <c r="BH127" s="866"/>
      <c r="BI127" s="866"/>
      <c r="BJ127" s="866"/>
      <c r="BK127" s="866"/>
      <c r="BL127" s="867"/>
      <c r="BM127" s="868" t="s">
        <v>329</v>
      </c>
      <c r="BN127" s="866"/>
      <c r="BO127" s="866"/>
      <c r="BP127" s="866"/>
      <c r="BQ127" s="866"/>
      <c r="BR127" s="866"/>
      <c r="BS127" s="867"/>
      <c r="BT127" s="868" t="s">
        <v>321</v>
      </c>
      <c r="BU127" s="866"/>
      <c r="BV127" s="866"/>
      <c r="BW127" s="866"/>
      <c r="BX127" s="866"/>
      <c r="BY127" s="866"/>
      <c r="BZ127" s="869"/>
      <c r="CA127" s="43"/>
      <c r="CB127" s="43"/>
      <c r="CC127" s="43"/>
      <c r="CD127" s="61"/>
      <c r="CE127" s="61"/>
      <c r="CF127" s="61"/>
      <c r="CG127" s="43"/>
      <c r="CH127" s="43"/>
      <c r="CI127" s="43"/>
      <c r="CJ127" s="62"/>
      <c r="CK127" s="848"/>
      <c r="CL127" s="849"/>
      <c r="CM127" s="849"/>
      <c r="CN127" s="849"/>
      <c r="CO127" s="850"/>
      <c r="CP127" s="854" t="s">
        <v>324</v>
      </c>
      <c r="CQ127" s="790"/>
      <c r="CR127" s="790"/>
      <c r="CS127" s="790"/>
      <c r="CT127" s="790"/>
      <c r="CU127" s="790"/>
      <c r="CV127" s="790"/>
      <c r="CW127" s="790"/>
      <c r="CX127" s="790"/>
      <c r="CY127" s="790"/>
      <c r="CZ127" s="790"/>
      <c r="DA127" s="790"/>
      <c r="DB127" s="790"/>
      <c r="DC127" s="790"/>
      <c r="DD127" s="790"/>
      <c r="DE127" s="790"/>
      <c r="DF127" s="791"/>
      <c r="DG127" s="858" t="s">
        <v>185</v>
      </c>
      <c r="DH127" s="859"/>
      <c r="DI127" s="859"/>
      <c r="DJ127" s="859"/>
      <c r="DK127" s="859"/>
      <c r="DL127" s="859" t="s">
        <v>185</v>
      </c>
      <c r="DM127" s="859"/>
      <c r="DN127" s="859"/>
      <c r="DO127" s="859"/>
      <c r="DP127" s="859"/>
      <c r="DQ127" s="859" t="s">
        <v>185</v>
      </c>
      <c r="DR127" s="859"/>
      <c r="DS127" s="859"/>
      <c r="DT127" s="859"/>
      <c r="DU127" s="859"/>
      <c r="DV127" s="860" t="s">
        <v>185</v>
      </c>
      <c r="DW127" s="860"/>
      <c r="DX127" s="860"/>
      <c r="DY127" s="860"/>
      <c r="DZ127" s="861"/>
    </row>
    <row r="128" spans="1:130" s="35" customFormat="1" ht="26.25" customHeight="1" x14ac:dyDescent="0.15">
      <c r="A128" s="818" t="s">
        <v>392</v>
      </c>
      <c r="B128" s="819"/>
      <c r="C128" s="819"/>
      <c r="D128" s="819"/>
      <c r="E128" s="819"/>
      <c r="F128" s="819"/>
      <c r="G128" s="819"/>
      <c r="H128" s="819"/>
      <c r="I128" s="819"/>
      <c r="J128" s="819"/>
      <c r="K128" s="819"/>
      <c r="L128" s="819"/>
      <c r="M128" s="819"/>
      <c r="N128" s="819"/>
      <c r="O128" s="819"/>
      <c r="P128" s="819"/>
      <c r="Q128" s="819"/>
      <c r="R128" s="819"/>
      <c r="S128" s="819"/>
      <c r="T128" s="819"/>
      <c r="U128" s="819"/>
      <c r="V128" s="819"/>
      <c r="W128" s="820" t="s">
        <v>6</v>
      </c>
      <c r="X128" s="820"/>
      <c r="Y128" s="820"/>
      <c r="Z128" s="821"/>
      <c r="AA128" s="822">
        <v>567783</v>
      </c>
      <c r="AB128" s="823"/>
      <c r="AC128" s="823"/>
      <c r="AD128" s="823"/>
      <c r="AE128" s="824"/>
      <c r="AF128" s="825">
        <v>645635</v>
      </c>
      <c r="AG128" s="823"/>
      <c r="AH128" s="823"/>
      <c r="AI128" s="823"/>
      <c r="AJ128" s="824"/>
      <c r="AK128" s="825">
        <v>597698</v>
      </c>
      <c r="AL128" s="823"/>
      <c r="AM128" s="823"/>
      <c r="AN128" s="823"/>
      <c r="AO128" s="824"/>
      <c r="AP128" s="826"/>
      <c r="AQ128" s="827"/>
      <c r="AR128" s="827"/>
      <c r="AS128" s="827"/>
      <c r="AT128" s="828"/>
      <c r="AU128" s="43"/>
      <c r="AV128" s="43"/>
      <c r="AW128" s="43"/>
      <c r="AX128" s="829" t="s">
        <v>274</v>
      </c>
      <c r="AY128" s="830"/>
      <c r="AZ128" s="830"/>
      <c r="BA128" s="830"/>
      <c r="BB128" s="830"/>
      <c r="BC128" s="830"/>
      <c r="BD128" s="830"/>
      <c r="BE128" s="831"/>
      <c r="BF128" s="832" t="s">
        <v>185</v>
      </c>
      <c r="BG128" s="833"/>
      <c r="BH128" s="833"/>
      <c r="BI128" s="833"/>
      <c r="BJ128" s="833"/>
      <c r="BK128" s="833"/>
      <c r="BL128" s="834"/>
      <c r="BM128" s="832">
        <v>12.99</v>
      </c>
      <c r="BN128" s="833"/>
      <c r="BO128" s="833"/>
      <c r="BP128" s="833"/>
      <c r="BQ128" s="833"/>
      <c r="BR128" s="833"/>
      <c r="BS128" s="834"/>
      <c r="BT128" s="832">
        <v>20</v>
      </c>
      <c r="BU128" s="833"/>
      <c r="BV128" s="833"/>
      <c r="BW128" s="833"/>
      <c r="BX128" s="833"/>
      <c r="BY128" s="833"/>
      <c r="BZ128" s="835"/>
      <c r="CA128" s="61"/>
      <c r="CB128" s="61"/>
      <c r="CC128" s="61"/>
      <c r="CD128" s="61"/>
      <c r="CE128" s="61"/>
      <c r="CF128" s="61"/>
      <c r="CG128" s="43"/>
      <c r="CH128" s="43"/>
      <c r="CI128" s="43"/>
      <c r="CJ128" s="62"/>
      <c r="CK128" s="851"/>
      <c r="CL128" s="852"/>
      <c r="CM128" s="852"/>
      <c r="CN128" s="852"/>
      <c r="CO128" s="853"/>
      <c r="CP128" s="836" t="s">
        <v>318</v>
      </c>
      <c r="CQ128" s="810"/>
      <c r="CR128" s="810"/>
      <c r="CS128" s="810"/>
      <c r="CT128" s="810"/>
      <c r="CU128" s="810"/>
      <c r="CV128" s="810"/>
      <c r="CW128" s="810"/>
      <c r="CX128" s="810"/>
      <c r="CY128" s="810"/>
      <c r="CZ128" s="810"/>
      <c r="DA128" s="810"/>
      <c r="DB128" s="810"/>
      <c r="DC128" s="810"/>
      <c r="DD128" s="810"/>
      <c r="DE128" s="810"/>
      <c r="DF128" s="811"/>
      <c r="DG128" s="837" t="s">
        <v>185</v>
      </c>
      <c r="DH128" s="838"/>
      <c r="DI128" s="838"/>
      <c r="DJ128" s="838"/>
      <c r="DK128" s="838"/>
      <c r="DL128" s="838" t="s">
        <v>185</v>
      </c>
      <c r="DM128" s="838"/>
      <c r="DN128" s="838"/>
      <c r="DO128" s="838"/>
      <c r="DP128" s="838"/>
      <c r="DQ128" s="838" t="s">
        <v>185</v>
      </c>
      <c r="DR128" s="838"/>
      <c r="DS128" s="838"/>
      <c r="DT128" s="838"/>
      <c r="DU128" s="838"/>
      <c r="DV128" s="839" t="s">
        <v>185</v>
      </c>
      <c r="DW128" s="839"/>
      <c r="DX128" s="839"/>
      <c r="DY128" s="839"/>
      <c r="DZ128" s="840"/>
    </row>
    <row r="129" spans="1:131" s="35" customFormat="1" ht="26.25" customHeight="1" x14ac:dyDescent="0.15">
      <c r="A129" s="773" t="s">
        <v>161</v>
      </c>
      <c r="B129" s="774"/>
      <c r="C129" s="774"/>
      <c r="D129" s="774"/>
      <c r="E129" s="774"/>
      <c r="F129" s="774"/>
      <c r="G129" s="774"/>
      <c r="H129" s="774"/>
      <c r="I129" s="774"/>
      <c r="J129" s="774"/>
      <c r="K129" s="774"/>
      <c r="L129" s="774"/>
      <c r="M129" s="774"/>
      <c r="N129" s="774"/>
      <c r="O129" s="774"/>
      <c r="P129" s="774"/>
      <c r="Q129" s="774"/>
      <c r="R129" s="774"/>
      <c r="S129" s="774"/>
      <c r="T129" s="774"/>
      <c r="U129" s="774"/>
      <c r="V129" s="774"/>
      <c r="W129" s="775" t="s">
        <v>215</v>
      </c>
      <c r="X129" s="776"/>
      <c r="Y129" s="776"/>
      <c r="Z129" s="777"/>
      <c r="AA129" s="778">
        <v>12125363</v>
      </c>
      <c r="AB129" s="779"/>
      <c r="AC129" s="779"/>
      <c r="AD129" s="779"/>
      <c r="AE129" s="780"/>
      <c r="AF129" s="781">
        <v>12660447</v>
      </c>
      <c r="AG129" s="779"/>
      <c r="AH129" s="779"/>
      <c r="AI129" s="779"/>
      <c r="AJ129" s="780"/>
      <c r="AK129" s="781">
        <v>12560758</v>
      </c>
      <c r="AL129" s="779"/>
      <c r="AM129" s="779"/>
      <c r="AN129" s="779"/>
      <c r="AO129" s="780"/>
      <c r="AP129" s="782"/>
      <c r="AQ129" s="783"/>
      <c r="AR129" s="783"/>
      <c r="AS129" s="783"/>
      <c r="AT129" s="784"/>
      <c r="AU129" s="54"/>
      <c r="AV129" s="54"/>
      <c r="AW129" s="54"/>
      <c r="AX129" s="792" t="s">
        <v>115</v>
      </c>
      <c r="AY129" s="790"/>
      <c r="AZ129" s="790"/>
      <c r="BA129" s="790"/>
      <c r="BB129" s="790"/>
      <c r="BC129" s="790"/>
      <c r="BD129" s="790"/>
      <c r="BE129" s="791"/>
      <c r="BF129" s="841" t="s">
        <v>185</v>
      </c>
      <c r="BG129" s="842"/>
      <c r="BH129" s="842"/>
      <c r="BI129" s="842"/>
      <c r="BJ129" s="842"/>
      <c r="BK129" s="842"/>
      <c r="BL129" s="843"/>
      <c r="BM129" s="841">
        <v>17.989999999999998</v>
      </c>
      <c r="BN129" s="842"/>
      <c r="BO129" s="842"/>
      <c r="BP129" s="842"/>
      <c r="BQ129" s="842"/>
      <c r="BR129" s="842"/>
      <c r="BS129" s="843"/>
      <c r="BT129" s="841">
        <v>30</v>
      </c>
      <c r="BU129" s="842"/>
      <c r="BV129" s="842"/>
      <c r="BW129" s="842"/>
      <c r="BX129" s="842"/>
      <c r="BY129" s="842"/>
      <c r="BZ129" s="844"/>
      <c r="CA129" s="57"/>
      <c r="CB129" s="57"/>
      <c r="CC129" s="57"/>
      <c r="CD129" s="57"/>
      <c r="CE129" s="57"/>
      <c r="CF129" s="57"/>
      <c r="CG129" s="57"/>
      <c r="CH129" s="57"/>
      <c r="CI129" s="57"/>
      <c r="CJ129" s="57"/>
      <c r="CK129" s="57"/>
      <c r="CL129" s="57"/>
      <c r="CM129" s="57"/>
      <c r="CN129" s="57"/>
      <c r="CO129" s="57"/>
      <c r="CP129" s="57"/>
      <c r="CQ129" s="57"/>
      <c r="CR129" s="57"/>
      <c r="CS129" s="57"/>
      <c r="CT129" s="57"/>
      <c r="CU129" s="57"/>
      <c r="CV129" s="57"/>
      <c r="CW129" s="57"/>
      <c r="CX129" s="57"/>
      <c r="CY129" s="57"/>
      <c r="CZ129" s="57"/>
      <c r="DA129" s="57"/>
      <c r="DB129" s="57"/>
      <c r="DC129" s="57"/>
      <c r="DD129" s="57"/>
      <c r="DE129" s="57"/>
      <c r="DF129" s="57"/>
      <c r="DG129" s="57"/>
      <c r="DH129" s="57"/>
      <c r="DI129" s="57"/>
      <c r="DJ129" s="57"/>
      <c r="DK129" s="57"/>
      <c r="DL129" s="57"/>
      <c r="DM129" s="57"/>
      <c r="DN129" s="57"/>
      <c r="DO129" s="57"/>
      <c r="DP129" s="54"/>
      <c r="DQ129" s="54"/>
      <c r="DR129" s="54"/>
      <c r="DS129" s="54"/>
      <c r="DT129" s="54"/>
      <c r="DU129" s="54"/>
      <c r="DV129" s="54"/>
      <c r="DW129" s="54"/>
      <c r="DX129" s="54"/>
      <c r="DY129" s="54"/>
      <c r="DZ129" s="54"/>
    </row>
    <row r="130" spans="1:131" s="35" customFormat="1" ht="26.25" customHeight="1" x14ac:dyDescent="0.15">
      <c r="A130" s="773" t="s">
        <v>393</v>
      </c>
      <c r="B130" s="774"/>
      <c r="C130" s="774"/>
      <c r="D130" s="774"/>
      <c r="E130" s="774"/>
      <c r="F130" s="774"/>
      <c r="G130" s="774"/>
      <c r="H130" s="774"/>
      <c r="I130" s="774"/>
      <c r="J130" s="774"/>
      <c r="K130" s="774"/>
      <c r="L130" s="774"/>
      <c r="M130" s="774"/>
      <c r="N130" s="774"/>
      <c r="O130" s="774"/>
      <c r="P130" s="774"/>
      <c r="Q130" s="774"/>
      <c r="R130" s="774"/>
      <c r="S130" s="774"/>
      <c r="T130" s="774"/>
      <c r="U130" s="774"/>
      <c r="V130" s="774"/>
      <c r="W130" s="775" t="s">
        <v>394</v>
      </c>
      <c r="X130" s="776"/>
      <c r="Y130" s="776"/>
      <c r="Z130" s="777"/>
      <c r="AA130" s="778">
        <v>827231</v>
      </c>
      <c r="AB130" s="779"/>
      <c r="AC130" s="779"/>
      <c r="AD130" s="779"/>
      <c r="AE130" s="780"/>
      <c r="AF130" s="781">
        <v>813939</v>
      </c>
      <c r="AG130" s="779"/>
      <c r="AH130" s="779"/>
      <c r="AI130" s="779"/>
      <c r="AJ130" s="780"/>
      <c r="AK130" s="781">
        <v>780283</v>
      </c>
      <c r="AL130" s="779"/>
      <c r="AM130" s="779"/>
      <c r="AN130" s="779"/>
      <c r="AO130" s="780"/>
      <c r="AP130" s="782"/>
      <c r="AQ130" s="783"/>
      <c r="AR130" s="783"/>
      <c r="AS130" s="783"/>
      <c r="AT130" s="784"/>
      <c r="AU130" s="54"/>
      <c r="AV130" s="54"/>
      <c r="AW130" s="54"/>
      <c r="AX130" s="792" t="s">
        <v>332</v>
      </c>
      <c r="AY130" s="790"/>
      <c r="AZ130" s="790"/>
      <c r="BA130" s="790"/>
      <c r="BB130" s="790"/>
      <c r="BC130" s="790"/>
      <c r="BD130" s="790"/>
      <c r="BE130" s="791"/>
      <c r="BF130" s="793">
        <v>-0.7</v>
      </c>
      <c r="BG130" s="794"/>
      <c r="BH130" s="794"/>
      <c r="BI130" s="794"/>
      <c r="BJ130" s="794"/>
      <c r="BK130" s="794"/>
      <c r="BL130" s="795"/>
      <c r="BM130" s="793">
        <v>25</v>
      </c>
      <c r="BN130" s="794"/>
      <c r="BO130" s="794"/>
      <c r="BP130" s="794"/>
      <c r="BQ130" s="794"/>
      <c r="BR130" s="794"/>
      <c r="BS130" s="795"/>
      <c r="BT130" s="793">
        <v>35</v>
      </c>
      <c r="BU130" s="794"/>
      <c r="BV130" s="794"/>
      <c r="BW130" s="794"/>
      <c r="BX130" s="794"/>
      <c r="BY130" s="794"/>
      <c r="BZ130" s="796"/>
      <c r="CA130" s="57"/>
      <c r="CB130" s="57"/>
      <c r="CC130" s="57"/>
      <c r="CD130" s="57"/>
      <c r="CE130" s="57"/>
      <c r="CF130" s="57"/>
      <c r="CG130" s="57"/>
      <c r="CH130" s="57"/>
      <c r="CI130" s="57"/>
      <c r="CJ130" s="57"/>
      <c r="CK130" s="57"/>
      <c r="CL130" s="57"/>
      <c r="CM130" s="57"/>
      <c r="CN130" s="57"/>
      <c r="CO130" s="57"/>
      <c r="CP130" s="57"/>
      <c r="CQ130" s="57"/>
      <c r="CR130" s="57"/>
      <c r="CS130" s="57"/>
      <c r="CT130" s="57"/>
      <c r="CU130" s="57"/>
      <c r="CV130" s="57"/>
      <c r="CW130" s="57"/>
      <c r="CX130" s="57"/>
      <c r="CY130" s="57"/>
      <c r="CZ130" s="57"/>
      <c r="DA130" s="57"/>
      <c r="DB130" s="57"/>
      <c r="DC130" s="57"/>
      <c r="DD130" s="57"/>
      <c r="DE130" s="57"/>
      <c r="DF130" s="57"/>
      <c r="DG130" s="57"/>
      <c r="DH130" s="57"/>
      <c r="DI130" s="57"/>
      <c r="DJ130" s="57"/>
      <c r="DK130" s="57"/>
      <c r="DL130" s="57"/>
      <c r="DM130" s="57"/>
      <c r="DN130" s="57"/>
      <c r="DO130" s="57"/>
      <c r="DP130" s="54"/>
      <c r="DQ130" s="54"/>
      <c r="DR130" s="54"/>
      <c r="DS130" s="54"/>
      <c r="DT130" s="54"/>
      <c r="DU130" s="54"/>
      <c r="DV130" s="54"/>
      <c r="DW130" s="54"/>
      <c r="DX130" s="54"/>
      <c r="DY130" s="54"/>
      <c r="DZ130" s="54"/>
    </row>
    <row r="131" spans="1:131" s="35" customFormat="1" ht="26.25" customHeight="1" x14ac:dyDescent="0.15">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163</v>
      </c>
      <c r="X131" s="800"/>
      <c r="Y131" s="800"/>
      <c r="Z131" s="801"/>
      <c r="AA131" s="802">
        <v>11298132</v>
      </c>
      <c r="AB131" s="803"/>
      <c r="AC131" s="803"/>
      <c r="AD131" s="803"/>
      <c r="AE131" s="804"/>
      <c r="AF131" s="805">
        <v>11846508</v>
      </c>
      <c r="AG131" s="803"/>
      <c r="AH131" s="803"/>
      <c r="AI131" s="803"/>
      <c r="AJ131" s="804"/>
      <c r="AK131" s="805">
        <v>11780475</v>
      </c>
      <c r="AL131" s="803"/>
      <c r="AM131" s="803"/>
      <c r="AN131" s="803"/>
      <c r="AO131" s="804"/>
      <c r="AP131" s="806"/>
      <c r="AQ131" s="807"/>
      <c r="AR131" s="807"/>
      <c r="AS131" s="807"/>
      <c r="AT131" s="808"/>
      <c r="AU131" s="54"/>
      <c r="AV131" s="54"/>
      <c r="AW131" s="54"/>
      <c r="AX131" s="809" t="s">
        <v>366</v>
      </c>
      <c r="AY131" s="810"/>
      <c r="AZ131" s="810"/>
      <c r="BA131" s="810"/>
      <c r="BB131" s="810"/>
      <c r="BC131" s="810"/>
      <c r="BD131" s="810"/>
      <c r="BE131" s="811"/>
      <c r="BF131" s="812" t="s">
        <v>185</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57"/>
      <c r="CB131" s="57"/>
      <c r="CC131" s="57"/>
      <c r="CD131" s="57"/>
      <c r="CE131" s="57"/>
      <c r="CF131" s="57"/>
      <c r="CG131" s="57"/>
      <c r="CH131" s="57"/>
      <c r="CI131" s="57"/>
      <c r="CJ131" s="57"/>
      <c r="CK131" s="57"/>
      <c r="CL131" s="57"/>
      <c r="CM131" s="57"/>
      <c r="CN131" s="57"/>
      <c r="CO131" s="57"/>
      <c r="CP131" s="57"/>
      <c r="CQ131" s="57"/>
      <c r="CR131" s="57"/>
      <c r="CS131" s="57"/>
      <c r="CT131" s="57"/>
      <c r="CU131" s="57"/>
      <c r="CV131" s="57"/>
      <c r="CW131" s="57"/>
      <c r="CX131" s="57"/>
      <c r="CY131" s="57"/>
      <c r="CZ131" s="57"/>
      <c r="DA131" s="57"/>
      <c r="DB131" s="57"/>
      <c r="DC131" s="57"/>
      <c r="DD131" s="57"/>
      <c r="DE131" s="57"/>
      <c r="DF131" s="57"/>
      <c r="DG131" s="57"/>
      <c r="DH131" s="57"/>
      <c r="DI131" s="57"/>
      <c r="DJ131" s="57"/>
      <c r="DK131" s="57"/>
      <c r="DL131" s="57"/>
      <c r="DM131" s="57"/>
      <c r="DN131" s="57"/>
      <c r="DO131" s="57"/>
      <c r="DP131" s="54"/>
      <c r="DQ131" s="54"/>
      <c r="DR131" s="54"/>
      <c r="DS131" s="54"/>
      <c r="DT131" s="54"/>
      <c r="DU131" s="54"/>
      <c r="DV131" s="54"/>
      <c r="DW131" s="54"/>
      <c r="DX131" s="54"/>
      <c r="DY131" s="54"/>
      <c r="DZ131" s="54"/>
    </row>
    <row r="132" spans="1:131" s="35" customFormat="1" ht="26.25" customHeight="1" x14ac:dyDescent="0.15">
      <c r="A132" s="763" t="s">
        <v>30</v>
      </c>
      <c r="B132" s="764"/>
      <c r="C132" s="764"/>
      <c r="D132" s="764"/>
      <c r="E132" s="764"/>
      <c r="F132" s="764"/>
      <c r="G132" s="764"/>
      <c r="H132" s="764"/>
      <c r="I132" s="764"/>
      <c r="J132" s="764"/>
      <c r="K132" s="764"/>
      <c r="L132" s="764"/>
      <c r="M132" s="764"/>
      <c r="N132" s="764"/>
      <c r="O132" s="764"/>
      <c r="P132" s="764"/>
      <c r="Q132" s="764"/>
      <c r="R132" s="764"/>
      <c r="S132" s="764"/>
      <c r="T132" s="764"/>
      <c r="U132" s="764"/>
      <c r="V132" s="738" t="s">
        <v>395</v>
      </c>
      <c r="W132" s="738"/>
      <c r="X132" s="738"/>
      <c r="Y132" s="738"/>
      <c r="Z132" s="739"/>
      <c r="AA132" s="740">
        <v>-1.482687581</v>
      </c>
      <c r="AB132" s="741"/>
      <c r="AC132" s="741"/>
      <c r="AD132" s="741"/>
      <c r="AE132" s="742"/>
      <c r="AF132" s="743">
        <v>-0.75789422500000003</v>
      </c>
      <c r="AG132" s="741"/>
      <c r="AH132" s="741"/>
      <c r="AI132" s="741"/>
      <c r="AJ132" s="742"/>
      <c r="AK132" s="743">
        <v>1.0407051E-2</v>
      </c>
      <c r="AL132" s="741"/>
      <c r="AM132" s="741"/>
      <c r="AN132" s="741"/>
      <c r="AO132" s="742"/>
      <c r="AP132" s="744"/>
      <c r="AQ132" s="745"/>
      <c r="AR132" s="745"/>
      <c r="AS132" s="745"/>
      <c r="AT132" s="746"/>
      <c r="AU132" s="53"/>
      <c r="AV132" s="54"/>
      <c r="AW132" s="54"/>
      <c r="AX132" s="54"/>
      <c r="AY132" s="54"/>
      <c r="AZ132" s="54"/>
      <c r="BA132" s="54"/>
      <c r="BB132" s="54"/>
      <c r="BC132" s="54"/>
      <c r="BD132" s="54"/>
      <c r="BE132" s="54"/>
      <c r="BF132" s="54"/>
      <c r="BG132" s="54"/>
      <c r="BH132" s="54"/>
      <c r="BI132" s="54"/>
      <c r="BJ132" s="54"/>
      <c r="BK132" s="54"/>
      <c r="BL132" s="54"/>
      <c r="BM132" s="54"/>
      <c r="BN132" s="54"/>
      <c r="BO132" s="54"/>
      <c r="BP132" s="54"/>
      <c r="BQ132" s="54"/>
      <c r="BR132" s="54"/>
      <c r="BS132" s="54"/>
      <c r="BT132" s="54"/>
      <c r="BU132" s="54"/>
      <c r="BV132" s="54"/>
      <c r="BW132" s="54"/>
      <c r="BX132" s="54"/>
      <c r="BY132" s="54"/>
      <c r="BZ132" s="54"/>
      <c r="CA132" s="57"/>
      <c r="CB132" s="57"/>
      <c r="CC132" s="57"/>
      <c r="CD132" s="57"/>
      <c r="CE132" s="57"/>
      <c r="CF132" s="57"/>
      <c r="CG132" s="57"/>
      <c r="CH132" s="57"/>
      <c r="CI132" s="57"/>
      <c r="CJ132" s="57"/>
      <c r="CK132" s="57"/>
      <c r="CL132" s="57"/>
      <c r="CM132" s="57"/>
      <c r="CN132" s="57"/>
      <c r="CO132" s="57"/>
      <c r="CP132" s="57"/>
      <c r="CQ132" s="57"/>
      <c r="CR132" s="57"/>
      <c r="CS132" s="57"/>
      <c r="CT132" s="57"/>
      <c r="CU132" s="57"/>
      <c r="CV132" s="57"/>
      <c r="CW132" s="57"/>
      <c r="CX132" s="57"/>
      <c r="CY132" s="57"/>
      <c r="CZ132" s="57"/>
      <c r="DA132" s="57"/>
      <c r="DB132" s="57"/>
      <c r="DC132" s="57"/>
      <c r="DD132" s="57"/>
      <c r="DE132" s="57"/>
      <c r="DF132" s="57"/>
      <c r="DG132" s="57"/>
      <c r="DH132" s="57"/>
      <c r="DI132" s="57"/>
      <c r="DJ132" s="57"/>
      <c r="DK132" s="57"/>
      <c r="DL132" s="57"/>
      <c r="DM132" s="57"/>
      <c r="DN132" s="57"/>
      <c r="DO132" s="57"/>
      <c r="DP132" s="54"/>
      <c r="DQ132" s="54"/>
      <c r="DR132" s="54"/>
      <c r="DS132" s="54"/>
      <c r="DT132" s="54"/>
      <c r="DU132" s="54"/>
      <c r="DV132" s="54"/>
      <c r="DW132" s="54"/>
      <c r="DX132" s="54"/>
      <c r="DY132" s="54"/>
      <c r="DZ132" s="54"/>
    </row>
    <row r="133" spans="1:131" s="35" customFormat="1" ht="26.25" customHeight="1" x14ac:dyDescent="0.15">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47" t="s">
        <v>85</v>
      </c>
      <c r="W133" s="747"/>
      <c r="X133" s="747"/>
      <c r="Y133" s="747"/>
      <c r="Z133" s="748"/>
      <c r="AA133" s="749">
        <v>-1.7</v>
      </c>
      <c r="AB133" s="750"/>
      <c r="AC133" s="750"/>
      <c r="AD133" s="750"/>
      <c r="AE133" s="751"/>
      <c r="AF133" s="749">
        <v>-1.7</v>
      </c>
      <c r="AG133" s="750"/>
      <c r="AH133" s="750"/>
      <c r="AI133" s="750"/>
      <c r="AJ133" s="751"/>
      <c r="AK133" s="749">
        <v>-0.7</v>
      </c>
      <c r="AL133" s="750"/>
      <c r="AM133" s="750"/>
      <c r="AN133" s="750"/>
      <c r="AO133" s="751"/>
      <c r="AP133" s="752"/>
      <c r="AQ133" s="753"/>
      <c r="AR133" s="753"/>
      <c r="AS133" s="753"/>
      <c r="AT133" s="754"/>
      <c r="AU133" s="54"/>
      <c r="AV133" s="54"/>
      <c r="AW133" s="54"/>
      <c r="AX133" s="54"/>
      <c r="AY133" s="54"/>
      <c r="AZ133" s="54"/>
      <c r="BA133" s="54"/>
      <c r="BB133" s="54"/>
      <c r="BC133" s="54"/>
      <c r="BD133" s="54"/>
      <c r="BE133" s="54"/>
      <c r="BF133" s="54"/>
      <c r="BG133" s="54"/>
      <c r="BH133" s="54"/>
      <c r="BI133" s="54"/>
      <c r="BJ133" s="54"/>
      <c r="BK133" s="54"/>
      <c r="BL133" s="54"/>
      <c r="BM133" s="54"/>
      <c r="BN133" s="57"/>
      <c r="BO133" s="57"/>
      <c r="BP133" s="57"/>
      <c r="BQ133" s="57"/>
      <c r="BR133" s="57"/>
      <c r="BS133" s="57"/>
      <c r="BT133" s="57"/>
      <c r="BU133" s="57"/>
      <c r="BV133" s="57"/>
      <c r="BW133" s="57"/>
      <c r="BX133" s="57"/>
      <c r="BY133" s="57"/>
      <c r="BZ133" s="57"/>
      <c r="CA133" s="57"/>
      <c r="CB133" s="57"/>
      <c r="CC133" s="57"/>
      <c r="CD133" s="57"/>
      <c r="CE133" s="57"/>
      <c r="CF133" s="57"/>
      <c r="CG133" s="57"/>
      <c r="CH133" s="57"/>
      <c r="CI133" s="57"/>
      <c r="CJ133" s="57"/>
      <c r="CK133" s="57"/>
      <c r="CL133" s="57"/>
      <c r="CM133" s="57"/>
      <c r="CN133" s="57"/>
      <c r="CO133" s="57"/>
      <c r="CP133" s="57"/>
      <c r="CQ133" s="57"/>
      <c r="CR133" s="57"/>
      <c r="CS133" s="57"/>
      <c r="CT133" s="57"/>
      <c r="CU133" s="57"/>
      <c r="CV133" s="57"/>
      <c r="CW133" s="57"/>
      <c r="CX133" s="57"/>
      <c r="CY133" s="57"/>
      <c r="CZ133" s="57"/>
      <c r="DA133" s="57"/>
      <c r="DB133" s="57"/>
      <c r="DC133" s="57"/>
      <c r="DD133" s="57"/>
      <c r="DE133" s="57"/>
      <c r="DF133" s="57"/>
      <c r="DG133" s="57"/>
      <c r="DH133" s="57"/>
      <c r="DI133" s="57"/>
      <c r="DJ133" s="57"/>
      <c r="DK133" s="57"/>
      <c r="DL133" s="57"/>
      <c r="DM133" s="57"/>
      <c r="DN133" s="57"/>
      <c r="DO133" s="57"/>
      <c r="DP133" s="54"/>
      <c r="DQ133" s="54"/>
      <c r="DR133" s="54"/>
      <c r="DS133" s="54"/>
      <c r="DT133" s="54"/>
      <c r="DU133" s="54"/>
      <c r="DV133" s="54"/>
      <c r="DW133" s="54"/>
      <c r="DX133" s="54"/>
      <c r="DY133" s="54"/>
      <c r="DZ133" s="54"/>
    </row>
    <row r="134" spans="1:131" ht="11.25" customHeight="1" x14ac:dyDescent="0.15">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54"/>
      <c r="AV134" s="54"/>
      <c r="AW134" s="54"/>
      <c r="AX134" s="54"/>
      <c r="AY134" s="54"/>
      <c r="AZ134" s="54"/>
      <c r="BA134" s="54"/>
      <c r="BB134" s="54"/>
      <c r="BC134" s="54"/>
      <c r="BD134" s="54"/>
      <c r="BE134" s="54"/>
      <c r="BF134" s="54"/>
      <c r="BG134" s="54"/>
      <c r="BH134" s="54"/>
      <c r="BI134" s="54"/>
      <c r="BJ134" s="54"/>
      <c r="BK134" s="54"/>
      <c r="BL134" s="54"/>
      <c r="BM134" s="54"/>
      <c r="BN134" s="57"/>
      <c r="BO134" s="57"/>
      <c r="BP134" s="57"/>
      <c r="BQ134" s="57"/>
      <c r="BR134" s="57"/>
      <c r="BS134" s="57"/>
      <c r="BT134" s="57"/>
      <c r="BU134" s="57"/>
      <c r="BV134" s="57"/>
      <c r="BW134" s="57"/>
      <c r="BX134" s="57"/>
      <c r="BY134" s="57"/>
      <c r="BZ134" s="57"/>
      <c r="CA134" s="57"/>
      <c r="CB134" s="57"/>
      <c r="CC134" s="57"/>
      <c r="CD134" s="57"/>
      <c r="CE134" s="57"/>
      <c r="CF134" s="57"/>
      <c r="CG134" s="57"/>
      <c r="CH134" s="57"/>
      <c r="CI134" s="57"/>
      <c r="CJ134" s="57"/>
      <c r="CK134" s="57"/>
      <c r="CL134" s="57"/>
      <c r="CM134" s="57"/>
      <c r="CN134" s="57"/>
      <c r="CO134" s="57"/>
      <c r="CP134" s="57"/>
      <c r="CQ134" s="57"/>
      <c r="CR134" s="57"/>
      <c r="CS134" s="57"/>
      <c r="CT134" s="57"/>
      <c r="CU134" s="57"/>
      <c r="CV134" s="57"/>
      <c r="CW134" s="57"/>
      <c r="CX134" s="57"/>
      <c r="CY134" s="57"/>
      <c r="CZ134" s="57"/>
      <c r="DA134" s="57"/>
      <c r="DB134" s="57"/>
      <c r="DC134" s="57"/>
      <c r="DD134" s="57"/>
      <c r="DE134" s="57"/>
      <c r="DF134" s="57"/>
      <c r="DG134" s="57"/>
      <c r="DH134" s="57"/>
      <c r="DI134" s="57"/>
      <c r="DJ134" s="57"/>
      <c r="DK134" s="57"/>
      <c r="DL134" s="57"/>
      <c r="DM134" s="57"/>
      <c r="DN134" s="57"/>
      <c r="DO134" s="57"/>
      <c r="DP134" s="54"/>
      <c r="DQ134" s="54"/>
      <c r="DR134" s="54"/>
      <c r="DS134" s="54"/>
      <c r="DT134" s="54"/>
      <c r="DU134" s="54"/>
      <c r="DV134" s="54"/>
      <c r="DW134" s="54"/>
      <c r="DX134" s="54"/>
      <c r="DY134" s="54"/>
      <c r="DZ134" s="54"/>
      <c r="EA134" s="35"/>
    </row>
    <row r="135" spans="1:131" ht="14.25" hidden="1" x14ac:dyDescent="0.15">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row>
  </sheetData>
  <sheetProtection algorithmName="SHA-512" hashValue="/VtLJMu+gPIUE6gTteNvNN1iLyHJZr8K52VycTE8LNJLb4a8NDA87hZ5HZ+TRovaOmjBVH42wUUoxz9CxE0Tqw==" saltValue="UyyNuTe5FihL2M7bUW+HsQ=="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Q68:DU68"/>
    <mergeCell ref="DV68:DZ68"/>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s>
  <phoneticPr fontId="5"/>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64" customWidth="1"/>
    <col min="121" max="121" width="0" style="65" hidden="1" customWidth="1"/>
    <col min="122" max="122" width="9" style="65" hidden="1" customWidth="1"/>
    <col min="123" max="16384" width="9" style="65" hidden="1"/>
  </cols>
  <sheetData>
    <row r="1" spans="1:120" x14ac:dyDescent="0.15">
      <c r="A1" s="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5"/>
    </row>
    <row r="17" spans="119:120" x14ac:dyDescent="0.15">
      <c r="DP17" s="65"/>
    </row>
    <row r="18" spans="119:120" x14ac:dyDescent="0.15"/>
    <row r="19" spans="119:120" x14ac:dyDescent="0.15"/>
    <row r="20" spans="119:120" x14ac:dyDescent="0.15">
      <c r="DO20" s="65"/>
      <c r="DP20" s="65"/>
    </row>
    <row r="21" spans="119:120" x14ac:dyDescent="0.15">
      <c r="DP21" s="65"/>
    </row>
    <row r="22" spans="119:120" x14ac:dyDescent="0.15"/>
    <row r="23" spans="119:120" x14ac:dyDescent="0.15">
      <c r="DO23" s="65"/>
      <c r="DP23" s="65"/>
    </row>
    <row r="24" spans="119:120" x14ac:dyDescent="0.15">
      <c r="DP24" s="65"/>
    </row>
    <row r="25" spans="119:120" x14ac:dyDescent="0.15">
      <c r="DP25" s="65"/>
    </row>
    <row r="26" spans="119:120" x14ac:dyDescent="0.15">
      <c r="DO26" s="65"/>
      <c r="DP26" s="65"/>
    </row>
    <row r="27" spans="119:120" x14ac:dyDescent="0.15"/>
    <row r="28" spans="119:120" x14ac:dyDescent="0.15">
      <c r="DO28" s="65"/>
      <c r="DP28" s="65"/>
    </row>
    <row r="29" spans="119:120" x14ac:dyDescent="0.15">
      <c r="DP29" s="65"/>
    </row>
    <row r="30" spans="119:120" x14ac:dyDescent="0.15"/>
    <row r="31" spans="119:120" x14ac:dyDescent="0.15">
      <c r="DO31" s="65"/>
      <c r="DP31" s="65"/>
    </row>
    <row r="32" spans="119:120" x14ac:dyDescent="0.15"/>
    <row r="33" spans="98:120" x14ac:dyDescent="0.15">
      <c r="DO33" s="65"/>
      <c r="DP33" s="65"/>
    </row>
    <row r="34" spans="98:120" x14ac:dyDescent="0.15">
      <c r="DM34" s="65"/>
    </row>
    <row r="35" spans="98:120" x14ac:dyDescent="0.15">
      <c r="CT35" s="65"/>
      <c r="CU35" s="65"/>
      <c r="CV35" s="65"/>
      <c r="CY35" s="65"/>
      <c r="CZ35" s="65"/>
      <c r="DA35" s="65"/>
      <c r="DD35" s="65"/>
      <c r="DE35" s="65"/>
      <c r="DF35" s="65"/>
      <c r="DI35" s="65"/>
      <c r="DJ35" s="65"/>
      <c r="DK35" s="65"/>
      <c r="DM35" s="65"/>
      <c r="DN35" s="65"/>
      <c r="DO35" s="65"/>
      <c r="DP35" s="65"/>
    </row>
    <row r="36" spans="98:120" x14ac:dyDescent="0.15"/>
    <row r="37" spans="98:120" x14ac:dyDescent="0.15">
      <c r="CW37" s="65"/>
      <c r="DB37" s="65"/>
      <c r="DG37" s="65"/>
      <c r="DL37" s="65"/>
      <c r="DP37" s="65"/>
    </row>
    <row r="38" spans="98:120" x14ac:dyDescent="0.15">
      <c r="CT38" s="65"/>
      <c r="CU38" s="65"/>
      <c r="CV38" s="65"/>
      <c r="CW38" s="65"/>
      <c r="CY38" s="65"/>
      <c r="CZ38" s="65"/>
      <c r="DA38" s="65"/>
      <c r="DB38" s="65"/>
      <c r="DD38" s="65"/>
      <c r="DE38" s="65"/>
      <c r="DF38" s="65"/>
      <c r="DG38" s="65"/>
      <c r="DI38" s="65"/>
      <c r="DJ38" s="65"/>
      <c r="DK38" s="65"/>
      <c r="DL38" s="65"/>
      <c r="DN38" s="65"/>
      <c r="DO38" s="65"/>
      <c r="DP38" s="6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5"/>
      <c r="DO49" s="65"/>
      <c r="DP49" s="6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5"/>
      <c r="CS63" s="65"/>
      <c r="CX63" s="65"/>
      <c r="DC63" s="65"/>
      <c r="DH63" s="65"/>
    </row>
    <row r="64" spans="22:120" x14ac:dyDescent="0.15">
      <c r="V64" s="65"/>
    </row>
    <row r="65" spans="15:120" x14ac:dyDescent="0.15">
      <c r="X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65"/>
      <c r="BO65" s="65"/>
      <c r="BP65" s="65"/>
      <c r="BQ65" s="65"/>
      <c r="BR65" s="65"/>
      <c r="BS65" s="65"/>
      <c r="BT65" s="65"/>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U65" s="65"/>
      <c r="CZ65" s="65"/>
      <c r="DE65" s="65"/>
      <c r="DJ65" s="65"/>
    </row>
    <row r="66" spans="15:120" x14ac:dyDescent="0.15">
      <c r="Q66" s="65"/>
      <c r="S66" s="65"/>
      <c r="U66" s="65"/>
      <c r="DM66" s="65"/>
    </row>
    <row r="67" spans="15:120" x14ac:dyDescent="0.15">
      <c r="O67" s="65"/>
      <c r="P67" s="65"/>
      <c r="R67" s="65"/>
      <c r="T67" s="65"/>
      <c r="Y67" s="65"/>
      <c r="CT67" s="65"/>
      <c r="CV67" s="65"/>
      <c r="CW67" s="65"/>
      <c r="CY67" s="65"/>
      <c r="DA67" s="65"/>
      <c r="DB67" s="65"/>
      <c r="DD67" s="65"/>
      <c r="DF67" s="65"/>
      <c r="DG67" s="65"/>
      <c r="DI67" s="65"/>
      <c r="DK67" s="65"/>
      <c r="DL67" s="65"/>
      <c r="DN67" s="65"/>
      <c r="DO67" s="65"/>
      <c r="DP67" s="65"/>
    </row>
    <row r="68" spans="15:120" x14ac:dyDescent="0.15"/>
    <row r="69" spans="15:120" x14ac:dyDescent="0.15"/>
    <row r="70" spans="15:120" x14ac:dyDescent="0.15"/>
    <row r="71" spans="15:120" x14ac:dyDescent="0.15"/>
    <row r="72" spans="15:120" x14ac:dyDescent="0.15">
      <c r="DP72" s="65"/>
    </row>
    <row r="73" spans="15:120" x14ac:dyDescent="0.15">
      <c r="DP73" s="6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5"/>
      <c r="CX96" s="65"/>
      <c r="DC96" s="65"/>
      <c r="DH96" s="65"/>
    </row>
    <row r="97" spans="24:120" x14ac:dyDescent="0.15">
      <c r="CS97" s="65"/>
      <c r="CX97" s="65"/>
      <c r="DC97" s="65"/>
      <c r="DH97" s="65"/>
      <c r="DP97" s="64" t="s">
        <v>100</v>
      </c>
    </row>
    <row r="98" spans="24:120" hidden="1" x14ac:dyDescent="0.15">
      <c r="CS98" s="65"/>
      <c r="CX98" s="65"/>
      <c r="DC98" s="65"/>
      <c r="DH98" s="65"/>
    </row>
    <row r="99" spans="24:120" hidden="1" x14ac:dyDescent="0.15">
      <c r="CS99" s="65"/>
      <c r="CX99" s="65"/>
      <c r="DC99" s="65"/>
      <c r="DH99" s="65"/>
    </row>
    <row r="101" spans="24:120" ht="12" hidden="1" customHeight="1" x14ac:dyDescent="0.1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c r="BG101" s="65"/>
      <c r="BH101" s="65"/>
      <c r="BI101" s="65"/>
      <c r="BJ101" s="65"/>
      <c r="BK101" s="65"/>
      <c r="BL101" s="65"/>
      <c r="BM101" s="65"/>
      <c r="BN101" s="65"/>
      <c r="BO101" s="65"/>
      <c r="BP101" s="65"/>
      <c r="BQ101" s="65"/>
      <c r="BR101" s="65"/>
      <c r="BS101" s="65"/>
      <c r="BT101" s="65"/>
      <c r="BU101" s="65"/>
      <c r="BV101" s="65"/>
      <c r="BW101" s="65"/>
      <c r="BX101" s="65"/>
      <c r="BY101" s="65"/>
      <c r="BZ101" s="65"/>
      <c r="CA101" s="65"/>
      <c r="CB101" s="65"/>
      <c r="CC101" s="65"/>
      <c r="CD101" s="65"/>
      <c r="CE101" s="65"/>
      <c r="CF101" s="65"/>
      <c r="CG101" s="65"/>
      <c r="CH101" s="65"/>
      <c r="CI101" s="65"/>
      <c r="CJ101" s="65"/>
      <c r="CK101" s="65"/>
      <c r="CL101" s="65"/>
      <c r="CM101" s="65"/>
      <c r="CN101" s="65"/>
      <c r="CO101" s="65"/>
      <c r="CP101" s="65"/>
      <c r="CQ101" s="65"/>
      <c r="CR101" s="65"/>
      <c r="CU101" s="65"/>
      <c r="CZ101" s="65"/>
      <c r="DE101" s="65"/>
      <c r="DJ101" s="65"/>
    </row>
    <row r="102" spans="24:120" ht="1.5" hidden="1" customHeight="1" x14ac:dyDescent="0.15">
      <c r="CU102" s="65"/>
      <c r="CZ102" s="65"/>
      <c r="DE102" s="65"/>
      <c r="DJ102" s="65"/>
      <c r="DM102" s="65"/>
    </row>
    <row r="103" spans="24:120" hidden="1" x14ac:dyDescent="0.15">
      <c r="CT103" s="65"/>
      <c r="CV103" s="65"/>
      <c r="CW103" s="65"/>
      <c r="CY103" s="65"/>
      <c r="DA103" s="65"/>
      <c r="DB103" s="65"/>
      <c r="DD103" s="65"/>
      <c r="DF103" s="65"/>
      <c r="DG103" s="65"/>
      <c r="DI103" s="65"/>
      <c r="DK103" s="65"/>
      <c r="DL103" s="65"/>
      <c r="DM103" s="65"/>
      <c r="DN103" s="65"/>
      <c r="DO103" s="65"/>
      <c r="DP103" s="65"/>
    </row>
    <row r="104" spans="24:120" hidden="1" x14ac:dyDescent="0.15">
      <c r="CV104" s="65"/>
      <c r="CW104" s="65"/>
      <c r="DA104" s="65"/>
      <c r="DB104" s="65"/>
      <c r="DF104" s="65"/>
      <c r="DG104" s="65"/>
      <c r="DK104" s="65"/>
      <c r="DL104" s="65"/>
      <c r="DN104" s="65"/>
      <c r="DO104" s="65"/>
      <c r="DP104" s="65"/>
    </row>
    <row r="105" spans="24:120" ht="12.75" hidden="1" customHeight="1" x14ac:dyDescent="0.15"/>
  </sheetData>
  <sheetProtection algorithmName="SHA-512" hashValue="83CRwaMHG2Om88KxqQFdFN0WIHGdmP9V2KxdyExEs7FRpAJ/+ZKf+ockCYBioNkq4TwRR9xcAt5lLW1yfjlXsQ==" saltValue="b6Ws3IBuqj88gcUajXJ4/g=="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SheetLayoutView="55" workbookViewId="0"/>
  </sheetViews>
  <sheetFormatPr defaultColWidth="0" defaultRowHeight="13.5" customHeight="1" zeroHeight="1" x14ac:dyDescent="0.15"/>
  <cols>
    <col min="1" max="116" width="2.625" style="64" customWidth="1"/>
    <col min="117" max="117" width="9" style="65" hidden="1" customWidth="1"/>
    <col min="118" max="16384" width="9" style="65" hidden="1"/>
  </cols>
  <sheetData>
    <row r="1" spans="2:116" ht="13.5" customHeight="1" x14ac:dyDescent="0.1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row>
    <row r="2" spans="2:116" ht="13.5" customHeight="1" x14ac:dyDescent="0.15"/>
    <row r="3" spans="2:116" ht="13.5" customHeight="1" x14ac:dyDescent="0.15"/>
    <row r="4" spans="2:116" ht="13.5" customHeight="1" x14ac:dyDescent="0.1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row>
    <row r="5" spans="2:116" ht="13.5" customHeight="1" x14ac:dyDescent="0.1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row>
    <row r="19" spans="9:116" ht="13.5" customHeight="1" x14ac:dyDescent="0.15"/>
    <row r="20" spans="9:116" ht="13.5" customHeight="1" x14ac:dyDescent="0.15"/>
    <row r="21" spans="9:116" ht="13.5" customHeight="1" x14ac:dyDescent="0.15">
      <c r="DL21" s="65"/>
    </row>
    <row r="22" spans="9:116" ht="13.5" customHeight="1" x14ac:dyDescent="0.15">
      <c r="DI22" s="65"/>
      <c r="DJ22" s="65"/>
      <c r="DK22" s="65"/>
      <c r="DL22" s="65"/>
    </row>
    <row r="23" spans="9:116" ht="13.5" customHeight="1" x14ac:dyDescent="0.15">
      <c r="CY23" s="65"/>
      <c r="CZ23" s="65"/>
      <c r="DA23" s="65"/>
      <c r="DB23" s="65"/>
      <c r="DC23" s="65"/>
      <c r="DD23" s="65"/>
      <c r="DE23" s="65"/>
      <c r="DF23" s="65"/>
      <c r="DG23" s="65"/>
      <c r="DH23" s="65"/>
      <c r="DI23" s="65"/>
      <c r="DJ23" s="65"/>
      <c r="DK23" s="65"/>
      <c r="DL23" s="65"/>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65"/>
      <c r="DA35" s="65"/>
      <c r="DB35" s="65"/>
      <c r="DC35" s="65"/>
      <c r="DD35" s="65"/>
      <c r="DE35" s="65"/>
      <c r="DF35" s="65"/>
      <c r="DG35" s="65"/>
      <c r="DH35" s="65"/>
      <c r="DI35" s="65"/>
      <c r="DJ35" s="65"/>
      <c r="DK35" s="65"/>
      <c r="DL35" s="65"/>
    </row>
    <row r="36" spans="15:116" ht="13.5" customHeight="1" x14ac:dyDescent="0.15"/>
    <row r="37" spans="15:116" ht="13.5" customHeight="1" x14ac:dyDescent="0.15">
      <c r="DL37" s="65"/>
    </row>
    <row r="38" spans="15:116" ht="13.5" customHeight="1" x14ac:dyDescent="0.15">
      <c r="DI38" s="65"/>
      <c r="DJ38" s="65"/>
      <c r="DK38" s="65"/>
      <c r="DL38" s="65"/>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row>
    <row r="44" spans="15:116" ht="13.5" customHeight="1" x14ac:dyDescent="0.15">
      <c r="DL44" s="65"/>
    </row>
    <row r="45" spans="15:116" ht="13.5" customHeight="1" x14ac:dyDescent="0.15"/>
    <row r="46" spans="15:116" ht="13.5" customHeight="1" x14ac:dyDescent="0.15">
      <c r="DA46" s="65"/>
      <c r="DB46" s="65"/>
      <c r="DC46" s="65"/>
      <c r="DD46" s="65"/>
      <c r="DE46" s="65"/>
      <c r="DF46" s="65"/>
      <c r="DG46" s="65"/>
      <c r="DH46" s="65"/>
      <c r="DI46" s="65"/>
      <c r="DJ46" s="65"/>
      <c r="DK46" s="65"/>
      <c r="DL46" s="65"/>
    </row>
    <row r="47" spans="15:116" ht="13.5" customHeight="1" x14ac:dyDescent="0.15"/>
    <row r="48" spans="15:116" ht="13.5" customHeight="1" x14ac:dyDescent="0.15"/>
    <row r="49" spans="104:116" ht="13.5" customHeight="1" x14ac:dyDescent="0.15"/>
    <row r="50" spans="104:116" ht="13.5" customHeight="1" x14ac:dyDescent="0.15">
      <c r="CZ50" s="65"/>
      <c r="DA50" s="65"/>
      <c r="DB50" s="65"/>
      <c r="DC50" s="65"/>
      <c r="DD50" s="65"/>
      <c r="DE50" s="65"/>
      <c r="DF50" s="65"/>
      <c r="DG50" s="65"/>
      <c r="DH50" s="65"/>
      <c r="DI50" s="65"/>
      <c r="DJ50" s="65"/>
      <c r="DK50" s="65"/>
      <c r="DL50" s="65"/>
    </row>
    <row r="51" spans="104:116" ht="13.5" customHeight="1" x14ac:dyDescent="0.15"/>
    <row r="52" spans="104:116" ht="13.5" customHeight="1" x14ac:dyDescent="0.15"/>
    <row r="53" spans="104:116" ht="13.5" customHeight="1" x14ac:dyDescent="0.15">
      <c r="DL53" s="65"/>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65"/>
      <c r="DD67" s="65"/>
      <c r="DE67" s="65"/>
      <c r="DF67" s="65"/>
      <c r="DG67" s="65"/>
      <c r="DH67" s="65"/>
      <c r="DI67" s="65"/>
      <c r="DJ67" s="65"/>
      <c r="DK67" s="65"/>
      <c r="DL67" s="65"/>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gKGBtc5PWUbrLtgu5mRpfcs2YclGijQmrg5pFIav7HXjMlx6/c/FkzniSbYRbSHKFthX4nNchj95uciwoHovXQ==" saltValue="vOaYkiKOPacBNFgdxpzNUg=="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33" customWidth="1"/>
    <col min="37" max="44" width="17" style="33" customWidth="1"/>
    <col min="45" max="45" width="6.125" style="66" customWidth="1"/>
    <col min="46" max="46" width="3" style="67" customWidth="1"/>
    <col min="47" max="47" width="19.125" style="33" hidden="1" customWidth="1"/>
    <col min="48" max="52" width="12.625" style="33" hidden="1" customWidth="1"/>
    <col min="53" max="53" width="8.625" style="33" hidden="1" customWidth="1"/>
    <col min="54" max="16384" width="8.625" style="33" hidden="1"/>
  </cols>
  <sheetData>
    <row r="1" spans="1:46" x14ac:dyDescent="0.15">
      <c r="AS1" s="77"/>
      <c r="AT1" s="77"/>
    </row>
    <row r="2" spans="1:46" x14ac:dyDescent="0.15">
      <c r="AS2" s="77"/>
      <c r="AT2" s="77"/>
    </row>
    <row r="3" spans="1:46" x14ac:dyDescent="0.15">
      <c r="AS3" s="77"/>
      <c r="AT3" s="77"/>
    </row>
    <row r="4" spans="1:46" x14ac:dyDescent="0.15">
      <c r="AS4" s="77"/>
      <c r="AT4" s="77"/>
    </row>
    <row r="5" spans="1:46" ht="17.25" x14ac:dyDescent="0.15">
      <c r="A5" s="69" t="s">
        <v>396</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148"/>
    </row>
    <row r="6" spans="1:46" x14ac:dyDescent="0.15">
      <c r="A6" s="6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8" t="s">
        <v>285</v>
      </c>
      <c r="AL6" s="78"/>
      <c r="AM6" s="78"/>
      <c r="AN6" s="78"/>
      <c r="AO6" s="77"/>
      <c r="AP6" s="77"/>
      <c r="AQ6" s="77"/>
      <c r="AR6" s="77"/>
    </row>
    <row r="7" spans="1:46" ht="13.5" customHeight="1" x14ac:dyDescent="0.15">
      <c r="A7" s="6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80"/>
      <c r="AL7" s="87"/>
      <c r="AM7" s="87"/>
      <c r="AN7" s="97"/>
      <c r="AO7" s="1049" t="s">
        <v>86</v>
      </c>
      <c r="AP7" s="114"/>
      <c r="AQ7" s="125" t="s">
        <v>397</v>
      </c>
      <c r="AR7" s="139"/>
    </row>
    <row r="8" spans="1:46" x14ac:dyDescent="0.15">
      <c r="A8" s="67"/>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81"/>
      <c r="AL8" s="88"/>
      <c r="AM8" s="88"/>
      <c r="AN8" s="98"/>
      <c r="AO8" s="1050"/>
      <c r="AP8" s="115" t="s">
        <v>399</v>
      </c>
      <c r="AQ8" s="126" t="s">
        <v>400</v>
      </c>
      <c r="AR8" s="140" t="s">
        <v>18</v>
      </c>
    </row>
    <row r="9" spans="1:46" x14ac:dyDescent="0.15">
      <c r="A9" s="67"/>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1060" t="s">
        <v>273</v>
      </c>
      <c r="AL9" s="1061"/>
      <c r="AM9" s="1061"/>
      <c r="AN9" s="1062"/>
      <c r="AO9" s="104">
        <v>4388400</v>
      </c>
      <c r="AP9" s="104">
        <v>72515</v>
      </c>
      <c r="AQ9" s="127">
        <v>65025</v>
      </c>
      <c r="AR9" s="141">
        <v>11.5</v>
      </c>
    </row>
    <row r="10" spans="1:46" ht="13.5" customHeight="1" x14ac:dyDescent="0.15">
      <c r="A10" s="67"/>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1060" t="s">
        <v>190</v>
      </c>
      <c r="AL10" s="1061"/>
      <c r="AM10" s="1061"/>
      <c r="AN10" s="1062"/>
      <c r="AO10" s="105">
        <v>576662</v>
      </c>
      <c r="AP10" s="105">
        <v>9529</v>
      </c>
      <c r="AQ10" s="128">
        <v>6119</v>
      </c>
      <c r="AR10" s="142">
        <v>55.7</v>
      </c>
    </row>
    <row r="11" spans="1:46" ht="13.5" customHeight="1" x14ac:dyDescent="0.15">
      <c r="A11" s="67"/>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1060" t="s">
        <v>315</v>
      </c>
      <c r="AL11" s="1061"/>
      <c r="AM11" s="1061"/>
      <c r="AN11" s="1062"/>
      <c r="AO11" s="105" t="s">
        <v>185</v>
      </c>
      <c r="AP11" s="105" t="s">
        <v>185</v>
      </c>
      <c r="AQ11" s="128">
        <v>1220</v>
      </c>
      <c r="AR11" s="142" t="s">
        <v>185</v>
      </c>
    </row>
    <row r="12" spans="1:46" ht="13.5" customHeight="1" x14ac:dyDescent="0.15">
      <c r="A12" s="67"/>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1060" t="s">
        <v>203</v>
      </c>
      <c r="AL12" s="1061"/>
      <c r="AM12" s="1061"/>
      <c r="AN12" s="1062"/>
      <c r="AO12" s="105" t="s">
        <v>185</v>
      </c>
      <c r="AP12" s="105" t="s">
        <v>185</v>
      </c>
      <c r="AQ12" s="128">
        <v>12</v>
      </c>
      <c r="AR12" s="142" t="s">
        <v>185</v>
      </c>
    </row>
    <row r="13" spans="1:46" ht="13.5" customHeight="1" x14ac:dyDescent="0.15">
      <c r="A13" s="67"/>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1060" t="s">
        <v>401</v>
      </c>
      <c r="AL13" s="1061"/>
      <c r="AM13" s="1061"/>
      <c r="AN13" s="1062"/>
      <c r="AO13" s="105">
        <v>110664</v>
      </c>
      <c r="AP13" s="105">
        <v>1829</v>
      </c>
      <c r="AQ13" s="128">
        <v>2792</v>
      </c>
      <c r="AR13" s="142">
        <v>-34.5</v>
      </c>
    </row>
    <row r="14" spans="1:46" ht="13.5" customHeight="1" x14ac:dyDescent="0.15">
      <c r="A14" s="67"/>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1060" t="s">
        <v>402</v>
      </c>
      <c r="AL14" s="1061"/>
      <c r="AM14" s="1061"/>
      <c r="AN14" s="1062"/>
      <c r="AO14" s="105">
        <v>27121</v>
      </c>
      <c r="AP14" s="105">
        <v>448</v>
      </c>
      <c r="AQ14" s="128">
        <v>1408</v>
      </c>
      <c r="AR14" s="142">
        <v>-68.2</v>
      </c>
    </row>
    <row r="15" spans="1:46" ht="13.5" customHeight="1" x14ac:dyDescent="0.15">
      <c r="A15" s="67"/>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1063" t="s">
        <v>275</v>
      </c>
      <c r="AL15" s="1064"/>
      <c r="AM15" s="1064"/>
      <c r="AN15" s="1065"/>
      <c r="AO15" s="105">
        <v>-220902</v>
      </c>
      <c r="AP15" s="105">
        <v>-3650</v>
      </c>
      <c r="AQ15" s="128">
        <v>-3962</v>
      </c>
      <c r="AR15" s="142">
        <v>-7.9</v>
      </c>
    </row>
    <row r="16" spans="1:46" x14ac:dyDescent="0.15">
      <c r="A16" s="67"/>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1063" t="s">
        <v>249</v>
      </c>
      <c r="AL16" s="1064"/>
      <c r="AM16" s="1064"/>
      <c r="AN16" s="1065"/>
      <c r="AO16" s="105">
        <v>4881945</v>
      </c>
      <c r="AP16" s="105">
        <v>80671</v>
      </c>
      <c r="AQ16" s="128">
        <v>72615</v>
      </c>
      <c r="AR16" s="142">
        <v>11.1</v>
      </c>
    </row>
    <row r="17" spans="1:46" x14ac:dyDescent="0.15">
      <c r="A17" s="67"/>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row>
    <row r="18" spans="1:46" x14ac:dyDescent="0.15">
      <c r="A18" s="67"/>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119"/>
      <c r="AR18" s="119"/>
    </row>
    <row r="19" spans="1:46" x14ac:dyDescent="0.15">
      <c r="A19" s="67"/>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t="s">
        <v>170</v>
      </c>
      <c r="AL19" s="77"/>
      <c r="AM19" s="77"/>
      <c r="AN19" s="77"/>
      <c r="AO19" s="77"/>
      <c r="AP19" s="77"/>
      <c r="AQ19" s="77"/>
      <c r="AR19" s="77"/>
    </row>
    <row r="20" spans="1:46" x14ac:dyDescent="0.15">
      <c r="A20" s="67"/>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82"/>
      <c r="AL20" s="89"/>
      <c r="AM20" s="89"/>
      <c r="AN20" s="99"/>
      <c r="AO20" s="106" t="s">
        <v>403</v>
      </c>
      <c r="AP20" s="116" t="s">
        <v>287</v>
      </c>
      <c r="AQ20" s="129" t="s">
        <v>42</v>
      </c>
      <c r="AR20" s="143"/>
    </row>
    <row r="21" spans="1:46" s="68" customFormat="1" x14ac:dyDescent="0.15">
      <c r="A21" s="70"/>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1066" t="s">
        <v>404</v>
      </c>
      <c r="AL21" s="1067"/>
      <c r="AM21" s="1067"/>
      <c r="AN21" s="1068"/>
      <c r="AO21" s="107">
        <v>6.66</v>
      </c>
      <c r="AP21" s="117">
        <v>6.51</v>
      </c>
      <c r="AQ21" s="130">
        <v>0.15</v>
      </c>
      <c r="AR21" s="78"/>
      <c r="AS21" s="149"/>
      <c r="AT21" s="70"/>
    </row>
    <row r="22" spans="1:46" s="68" customFormat="1" x14ac:dyDescent="0.15">
      <c r="A22" s="70"/>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1066" t="s">
        <v>405</v>
      </c>
      <c r="AL22" s="1067"/>
      <c r="AM22" s="1067"/>
      <c r="AN22" s="1068"/>
      <c r="AO22" s="108">
        <v>98.5</v>
      </c>
      <c r="AP22" s="118">
        <v>98.4</v>
      </c>
      <c r="AQ22" s="131">
        <v>0.1</v>
      </c>
      <c r="AR22" s="119"/>
      <c r="AS22" s="149"/>
      <c r="AT22" s="70"/>
    </row>
    <row r="23" spans="1:46" s="68" customFormat="1" x14ac:dyDescent="0.15">
      <c r="A23" s="70"/>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119"/>
      <c r="AQ23" s="119"/>
      <c r="AR23" s="119"/>
      <c r="AS23" s="149"/>
      <c r="AT23" s="70"/>
    </row>
    <row r="24" spans="1:46" s="68" customFormat="1" x14ac:dyDescent="0.15">
      <c r="A24" s="70"/>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119"/>
      <c r="AQ24" s="119"/>
      <c r="AR24" s="119"/>
      <c r="AS24" s="149"/>
      <c r="AT24" s="70"/>
    </row>
    <row r="25" spans="1:46" s="68" customFormat="1" x14ac:dyDescent="0.15">
      <c r="A25" s="71"/>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120"/>
      <c r="AQ25" s="120"/>
      <c r="AR25" s="120"/>
      <c r="AS25" s="150"/>
      <c r="AT25" s="70"/>
    </row>
    <row r="26" spans="1:46" s="68" customFormat="1" x14ac:dyDescent="0.15">
      <c r="A26" s="1059" t="s">
        <v>406</v>
      </c>
      <c r="B26" s="1059"/>
      <c r="C26" s="1059"/>
      <c r="D26" s="1059"/>
      <c r="E26" s="1059"/>
      <c r="F26" s="1059"/>
      <c r="G26" s="1059"/>
      <c r="H26" s="1059"/>
      <c r="I26" s="1059"/>
      <c r="J26" s="1059"/>
      <c r="K26" s="1059"/>
      <c r="L26" s="1059"/>
      <c r="M26" s="1059"/>
      <c r="N26" s="1059"/>
      <c r="O26" s="1059"/>
      <c r="P26" s="1059"/>
      <c r="Q26" s="1059"/>
      <c r="R26" s="1059"/>
      <c r="S26" s="1059"/>
      <c r="T26" s="1059"/>
      <c r="U26" s="1059"/>
      <c r="V26" s="1059"/>
      <c r="W26" s="1059"/>
      <c r="X26" s="1059"/>
      <c r="Y26" s="1059"/>
      <c r="Z26" s="1059"/>
      <c r="AA26" s="1059"/>
      <c r="AB26" s="1059"/>
      <c r="AC26" s="1059"/>
      <c r="AD26" s="1059"/>
      <c r="AE26" s="1059"/>
      <c r="AF26" s="1059"/>
      <c r="AG26" s="1059"/>
      <c r="AH26" s="1059"/>
      <c r="AI26" s="1059"/>
      <c r="AJ26" s="1059"/>
      <c r="AK26" s="1059"/>
      <c r="AL26" s="1059"/>
      <c r="AM26" s="1059"/>
      <c r="AN26" s="1059"/>
      <c r="AO26" s="1059"/>
      <c r="AP26" s="1059"/>
      <c r="AQ26" s="1059"/>
      <c r="AR26" s="1059"/>
      <c r="AS26" s="1059"/>
      <c r="AT26" s="78"/>
    </row>
    <row r="27" spans="1:46" x14ac:dyDescent="0.15">
      <c r="A27" s="72"/>
      <c r="AO27" s="77"/>
      <c r="AP27" s="77"/>
      <c r="AQ27" s="77"/>
      <c r="AR27" s="77"/>
      <c r="AS27" s="77"/>
      <c r="AT27" s="77"/>
    </row>
    <row r="28" spans="1:46" ht="17.25" x14ac:dyDescent="0.15">
      <c r="A28" s="69" t="s">
        <v>241</v>
      </c>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151"/>
    </row>
    <row r="29" spans="1:46" x14ac:dyDescent="0.15">
      <c r="A29" s="67"/>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8" t="s">
        <v>59</v>
      </c>
      <c r="AL29" s="78"/>
      <c r="AM29" s="78"/>
      <c r="AN29" s="78"/>
      <c r="AO29" s="77"/>
      <c r="AP29" s="77"/>
      <c r="AQ29" s="77"/>
      <c r="AR29" s="77"/>
      <c r="AS29" s="152"/>
    </row>
    <row r="30" spans="1:46" ht="13.5" customHeight="1" x14ac:dyDescent="0.15">
      <c r="A30" s="67"/>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80"/>
      <c r="AL30" s="87"/>
      <c r="AM30" s="87"/>
      <c r="AN30" s="97"/>
      <c r="AO30" s="1049" t="s">
        <v>86</v>
      </c>
      <c r="AP30" s="114"/>
      <c r="AQ30" s="125" t="s">
        <v>397</v>
      </c>
      <c r="AR30" s="139"/>
    </row>
    <row r="31" spans="1:46" x14ac:dyDescent="0.15">
      <c r="A31" s="67"/>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81"/>
      <c r="AL31" s="88"/>
      <c r="AM31" s="88"/>
      <c r="AN31" s="98"/>
      <c r="AO31" s="1050"/>
      <c r="AP31" s="115" t="s">
        <v>399</v>
      </c>
      <c r="AQ31" s="126" t="s">
        <v>400</v>
      </c>
      <c r="AR31" s="140" t="s">
        <v>18</v>
      </c>
    </row>
    <row r="32" spans="1:46" ht="27" customHeight="1" x14ac:dyDescent="0.15">
      <c r="A32" s="67"/>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1053" t="s">
        <v>407</v>
      </c>
      <c r="AL32" s="1054"/>
      <c r="AM32" s="1054"/>
      <c r="AN32" s="1055"/>
      <c r="AO32" s="105">
        <v>755744</v>
      </c>
      <c r="AP32" s="105">
        <v>12488</v>
      </c>
      <c r="AQ32" s="132">
        <v>34910</v>
      </c>
      <c r="AR32" s="142">
        <v>-64.2</v>
      </c>
    </row>
    <row r="33" spans="1:46" ht="13.5" customHeight="1" x14ac:dyDescent="0.15">
      <c r="A33" s="67"/>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1053" t="s">
        <v>408</v>
      </c>
      <c r="AL33" s="1054"/>
      <c r="AM33" s="1054"/>
      <c r="AN33" s="1055"/>
      <c r="AO33" s="105" t="s">
        <v>185</v>
      </c>
      <c r="AP33" s="105" t="s">
        <v>185</v>
      </c>
      <c r="AQ33" s="132" t="s">
        <v>185</v>
      </c>
      <c r="AR33" s="142" t="s">
        <v>185</v>
      </c>
    </row>
    <row r="34" spans="1:46" ht="27" customHeight="1" x14ac:dyDescent="0.15">
      <c r="A34" s="67"/>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1053" t="s">
        <v>64</v>
      </c>
      <c r="AL34" s="1054"/>
      <c r="AM34" s="1054"/>
      <c r="AN34" s="1055"/>
      <c r="AO34" s="105" t="s">
        <v>185</v>
      </c>
      <c r="AP34" s="105" t="s">
        <v>185</v>
      </c>
      <c r="AQ34" s="132">
        <v>4</v>
      </c>
      <c r="AR34" s="142" t="s">
        <v>185</v>
      </c>
    </row>
    <row r="35" spans="1:46" ht="27" customHeight="1" x14ac:dyDescent="0.15">
      <c r="A35" s="67"/>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1053" t="s">
        <v>409</v>
      </c>
      <c r="AL35" s="1054"/>
      <c r="AM35" s="1054"/>
      <c r="AN35" s="1055"/>
      <c r="AO35" s="105">
        <v>597914</v>
      </c>
      <c r="AP35" s="105">
        <v>9880</v>
      </c>
      <c r="AQ35" s="132">
        <v>8517</v>
      </c>
      <c r="AR35" s="142">
        <v>16</v>
      </c>
    </row>
    <row r="36" spans="1:46" ht="27" customHeight="1" x14ac:dyDescent="0.15">
      <c r="A36" s="67"/>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1053" t="s">
        <v>38</v>
      </c>
      <c r="AL36" s="1054"/>
      <c r="AM36" s="1054"/>
      <c r="AN36" s="1055"/>
      <c r="AO36" s="105">
        <v>25549</v>
      </c>
      <c r="AP36" s="105">
        <v>422</v>
      </c>
      <c r="AQ36" s="132">
        <v>1600</v>
      </c>
      <c r="AR36" s="142">
        <v>-73.599999999999994</v>
      </c>
    </row>
    <row r="37" spans="1:46" ht="13.5" customHeight="1" x14ac:dyDescent="0.15">
      <c r="A37" s="67"/>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1053" t="s">
        <v>296</v>
      </c>
      <c r="AL37" s="1054"/>
      <c r="AM37" s="1054"/>
      <c r="AN37" s="1055"/>
      <c r="AO37" s="105" t="s">
        <v>185</v>
      </c>
      <c r="AP37" s="105" t="s">
        <v>185</v>
      </c>
      <c r="AQ37" s="132">
        <v>1669</v>
      </c>
      <c r="AR37" s="142" t="s">
        <v>185</v>
      </c>
    </row>
    <row r="38" spans="1:46" ht="27" customHeight="1" x14ac:dyDescent="0.15">
      <c r="A38" s="67"/>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1056" t="s">
        <v>410</v>
      </c>
      <c r="AL38" s="1057"/>
      <c r="AM38" s="1057"/>
      <c r="AN38" s="1058"/>
      <c r="AO38" s="109" t="s">
        <v>185</v>
      </c>
      <c r="AP38" s="109" t="s">
        <v>185</v>
      </c>
      <c r="AQ38" s="133">
        <v>1</v>
      </c>
      <c r="AR38" s="131" t="s">
        <v>185</v>
      </c>
      <c r="AS38" s="152"/>
    </row>
    <row r="39" spans="1:46" x14ac:dyDescent="0.15">
      <c r="A39" s="67"/>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1056" t="s">
        <v>84</v>
      </c>
      <c r="AL39" s="1057"/>
      <c r="AM39" s="1057"/>
      <c r="AN39" s="1058"/>
      <c r="AO39" s="105">
        <v>-597698</v>
      </c>
      <c r="AP39" s="105">
        <v>-9877</v>
      </c>
      <c r="AQ39" s="132">
        <v>-6461</v>
      </c>
      <c r="AR39" s="142">
        <v>52.9</v>
      </c>
      <c r="AS39" s="152"/>
    </row>
    <row r="40" spans="1:46" ht="27" customHeight="1" x14ac:dyDescent="0.15">
      <c r="A40" s="67"/>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1053" t="s">
        <v>411</v>
      </c>
      <c r="AL40" s="1054"/>
      <c r="AM40" s="1054"/>
      <c r="AN40" s="1055"/>
      <c r="AO40" s="105">
        <v>-780283</v>
      </c>
      <c r="AP40" s="105">
        <v>-12894</v>
      </c>
      <c r="AQ40" s="132">
        <v>-28321</v>
      </c>
      <c r="AR40" s="142">
        <v>-54.5</v>
      </c>
      <c r="AS40" s="152"/>
    </row>
    <row r="41" spans="1:46" x14ac:dyDescent="0.15">
      <c r="A41" s="67"/>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1043" t="s">
        <v>309</v>
      </c>
      <c r="AL41" s="1044"/>
      <c r="AM41" s="1044"/>
      <c r="AN41" s="1045"/>
      <c r="AO41" s="105">
        <v>1226</v>
      </c>
      <c r="AP41" s="105">
        <v>20</v>
      </c>
      <c r="AQ41" s="132">
        <v>11918</v>
      </c>
      <c r="AR41" s="142">
        <v>-99.8</v>
      </c>
      <c r="AS41" s="152"/>
    </row>
    <row r="42" spans="1:46" x14ac:dyDescent="0.15">
      <c r="A42" s="67"/>
      <c r="B42" s="77"/>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83" t="s">
        <v>316</v>
      </c>
      <c r="AL42" s="77"/>
      <c r="AM42" s="77"/>
      <c r="AN42" s="77"/>
      <c r="AO42" s="77"/>
      <c r="AP42" s="77"/>
      <c r="AQ42" s="119"/>
      <c r="AR42" s="119"/>
      <c r="AS42" s="152"/>
    </row>
    <row r="43" spans="1:46" x14ac:dyDescent="0.15">
      <c r="A43" s="67"/>
      <c r="B43" s="77"/>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121"/>
      <c r="AQ43" s="119"/>
      <c r="AR43" s="77"/>
      <c r="AS43" s="152"/>
    </row>
    <row r="44" spans="1:46" x14ac:dyDescent="0.15">
      <c r="A44" s="67"/>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119"/>
      <c r="AR44" s="77"/>
    </row>
    <row r="45" spans="1:46" x14ac:dyDescent="0.15">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134"/>
      <c r="AR45" s="73"/>
      <c r="AS45" s="73"/>
      <c r="AT45" s="77"/>
    </row>
    <row r="46" spans="1:46" x14ac:dyDescent="0.15">
      <c r="A46" s="74"/>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7"/>
    </row>
    <row r="47" spans="1:46" ht="17.25" customHeight="1" x14ac:dyDescent="0.15">
      <c r="A47" s="75" t="s">
        <v>412</v>
      </c>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row>
    <row r="48" spans="1:46" x14ac:dyDescent="0.15">
      <c r="A48" s="67"/>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4" t="s">
        <v>413</v>
      </c>
      <c r="AL48" s="74"/>
      <c r="AM48" s="74"/>
      <c r="AN48" s="74"/>
      <c r="AO48" s="74"/>
      <c r="AP48" s="74"/>
      <c r="AQ48" s="120"/>
      <c r="AR48" s="74"/>
    </row>
    <row r="49" spans="1:44" ht="13.5" customHeight="1" x14ac:dyDescent="0.15">
      <c r="A49" s="67"/>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84"/>
      <c r="AL49" s="90"/>
      <c r="AM49" s="1051" t="s">
        <v>86</v>
      </c>
      <c r="AN49" s="1046" t="s">
        <v>339</v>
      </c>
      <c r="AO49" s="1047"/>
      <c r="AP49" s="1047"/>
      <c r="AQ49" s="1047"/>
      <c r="AR49" s="1048"/>
    </row>
    <row r="50" spans="1:44" x14ac:dyDescent="0.15">
      <c r="A50" s="67"/>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85"/>
      <c r="AL50" s="91"/>
      <c r="AM50" s="1052"/>
      <c r="AN50" s="101" t="s">
        <v>387</v>
      </c>
      <c r="AO50" s="111" t="s">
        <v>388</v>
      </c>
      <c r="AP50" s="122" t="s">
        <v>414</v>
      </c>
      <c r="AQ50" s="135" t="s">
        <v>308</v>
      </c>
      <c r="AR50" s="145" t="s">
        <v>415</v>
      </c>
    </row>
    <row r="51" spans="1:44" x14ac:dyDescent="0.15">
      <c r="A51" s="67"/>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84" t="s">
        <v>213</v>
      </c>
      <c r="AL51" s="90"/>
      <c r="AM51" s="95">
        <v>2298589</v>
      </c>
      <c r="AN51" s="102">
        <v>40049</v>
      </c>
      <c r="AO51" s="112">
        <v>-44.5</v>
      </c>
      <c r="AP51" s="123">
        <v>47820</v>
      </c>
      <c r="AQ51" s="136">
        <v>7.5</v>
      </c>
      <c r="AR51" s="146">
        <v>-52</v>
      </c>
    </row>
    <row r="52" spans="1:44" x14ac:dyDescent="0.15">
      <c r="A52" s="67"/>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86"/>
      <c r="AL52" s="92" t="s">
        <v>251</v>
      </c>
      <c r="AM52" s="96">
        <v>1606902</v>
      </c>
      <c r="AN52" s="103">
        <v>27998</v>
      </c>
      <c r="AO52" s="113">
        <v>33.799999999999997</v>
      </c>
      <c r="AP52" s="124">
        <v>25855</v>
      </c>
      <c r="AQ52" s="137">
        <v>-0.1</v>
      </c>
      <c r="AR52" s="147">
        <v>33.9</v>
      </c>
    </row>
    <row r="53" spans="1:44" x14ac:dyDescent="0.15">
      <c r="A53" s="67"/>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84" t="s">
        <v>398</v>
      </c>
      <c r="AL53" s="90"/>
      <c r="AM53" s="95">
        <v>2233135</v>
      </c>
      <c r="AN53" s="102">
        <v>38205</v>
      </c>
      <c r="AO53" s="112">
        <v>-4.5999999999999996</v>
      </c>
      <c r="AP53" s="123">
        <v>41934</v>
      </c>
      <c r="AQ53" s="136">
        <v>-12.3</v>
      </c>
      <c r="AR53" s="146">
        <v>7.7</v>
      </c>
    </row>
    <row r="54" spans="1:44" x14ac:dyDescent="0.15">
      <c r="A54" s="67"/>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86"/>
      <c r="AL54" s="92" t="s">
        <v>251</v>
      </c>
      <c r="AM54" s="96">
        <v>1099101</v>
      </c>
      <c r="AN54" s="103">
        <v>18803</v>
      </c>
      <c r="AO54" s="113">
        <v>-32.799999999999997</v>
      </c>
      <c r="AP54" s="124">
        <v>23352</v>
      </c>
      <c r="AQ54" s="137">
        <v>-9.6999999999999993</v>
      </c>
      <c r="AR54" s="147">
        <v>-23.1</v>
      </c>
    </row>
    <row r="55" spans="1:44" x14ac:dyDescent="0.15">
      <c r="A55" s="67"/>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84" t="s">
        <v>416</v>
      </c>
      <c r="AL55" s="90"/>
      <c r="AM55" s="95">
        <v>2683339</v>
      </c>
      <c r="AN55" s="102">
        <v>45113</v>
      </c>
      <c r="AO55" s="112">
        <v>18.100000000000001</v>
      </c>
      <c r="AP55" s="123">
        <v>45588</v>
      </c>
      <c r="AQ55" s="136">
        <v>8.6999999999999993</v>
      </c>
      <c r="AR55" s="146">
        <v>9.4</v>
      </c>
    </row>
    <row r="56" spans="1:44" x14ac:dyDescent="0.15">
      <c r="A56" s="67"/>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86"/>
      <c r="AL56" s="92" t="s">
        <v>251</v>
      </c>
      <c r="AM56" s="96">
        <v>618251</v>
      </c>
      <c r="AN56" s="103">
        <v>10394</v>
      </c>
      <c r="AO56" s="113">
        <v>-44.7</v>
      </c>
      <c r="AP56" s="124">
        <v>24150</v>
      </c>
      <c r="AQ56" s="137">
        <v>3.4</v>
      </c>
      <c r="AR56" s="147">
        <v>-48.1</v>
      </c>
    </row>
    <row r="57" spans="1:44" x14ac:dyDescent="0.15">
      <c r="A57" s="67"/>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84" t="s">
        <v>371</v>
      </c>
      <c r="AL57" s="90"/>
      <c r="AM57" s="95">
        <v>3026282</v>
      </c>
      <c r="AN57" s="102">
        <v>50285</v>
      </c>
      <c r="AO57" s="112">
        <v>11.5</v>
      </c>
      <c r="AP57" s="123">
        <v>45483</v>
      </c>
      <c r="AQ57" s="136">
        <v>-0.2</v>
      </c>
      <c r="AR57" s="146">
        <v>11.7</v>
      </c>
    </row>
    <row r="58" spans="1:44" x14ac:dyDescent="0.15">
      <c r="A58" s="67"/>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86"/>
      <c r="AL58" s="92" t="s">
        <v>251</v>
      </c>
      <c r="AM58" s="96">
        <v>1619644</v>
      </c>
      <c r="AN58" s="103">
        <v>26912</v>
      </c>
      <c r="AO58" s="113">
        <v>158.9</v>
      </c>
      <c r="AP58" s="124">
        <v>24241</v>
      </c>
      <c r="AQ58" s="137">
        <v>0.4</v>
      </c>
      <c r="AR58" s="147">
        <v>158.5</v>
      </c>
    </row>
    <row r="59" spans="1:44" x14ac:dyDescent="0.15">
      <c r="A59" s="67"/>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84" t="s">
        <v>417</v>
      </c>
      <c r="AL59" s="90"/>
      <c r="AM59" s="95">
        <v>1386447</v>
      </c>
      <c r="AN59" s="102">
        <v>22910</v>
      </c>
      <c r="AO59" s="112">
        <v>-54.4</v>
      </c>
      <c r="AP59" s="123">
        <v>45945</v>
      </c>
      <c r="AQ59" s="136">
        <v>1</v>
      </c>
      <c r="AR59" s="146">
        <v>-55.4</v>
      </c>
    </row>
    <row r="60" spans="1:44" x14ac:dyDescent="0.15">
      <c r="A60" s="67"/>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86"/>
      <c r="AL60" s="92" t="s">
        <v>251</v>
      </c>
      <c r="AM60" s="96">
        <v>777153</v>
      </c>
      <c r="AN60" s="103">
        <v>12842</v>
      </c>
      <c r="AO60" s="113">
        <v>-52.3</v>
      </c>
      <c r="AP60" s="124">
        <v>25180</v>
      </c>
      <c r="AQ60" s="137">
        <v>3.9</v>
      </c>
      <c r="AR60" s="147">
        <v>-56.2</v>
      </c>
    </row>
    <row r="61" spans="1:44" x14ac:dyDescent="0.15">
      <c r="A61" s="67"/>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84" t="s">
        <v>418</v>
      </c>
      <c r="AL61" s="93"/>
      <c r="AM61" s="95">
        <v>2325558</v>
      </c>
      <c r="AN61" s="102">
        <v>39312</v>
      </c>
      <c r="AO61" s="112">
        <v>-14.8</v>
      </c>
      <c r="AP61" s="123">
        <v>45354</v>
      </c>
      <c r="AQ61" s="138">
        <v>0.9</v>
      </c>
      <c r="AR61" s="146">
        <v>-15.7</v>
      </c>
    </row>
    <row r="62" spans="1:44" x14ac:dyDescent="0.15">
      <c r="A62" s="67"/>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86"/>
      <c r="AL62" s="92" t="s">
        <v>251</v>
      </c>
      <c r="AM62" s="96">
        <v>1144210</v>
      </c>
      <c r="AN62" s="103">
        <v>19390</v>
      </c>
      <c r="AO62" s="113">
        <v>12.6</v>
      </c>
      <c r="AP62" s="124">
        <v>24556</v>
      </c>
      <c r="AQ62" s="137">
        <v>-0.4</v>
      </c>
      <c r="AR62" s="147">
        <v>13</v>
      </c>
    </row>
    <row r="63" spans="1:44" x14ac:dyDescent="0.15">
      <c r="A63" s="67"/>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row>
    <row r="64" spans="1:44" x14ac:dyDescent="0.15">
      <c r="A64" s="67"/>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row>
    <row r="65" spans="1:46" x14ac:dyDescent="0.15">
      <c r="A65" s="67"/>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row>
    <row r="66" spans="1:46" x14ac:dyDescent="0.15">
      <c r="A66" s="76"/>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153"/>
    </row>
    <row r="67" spans="1:46" ht="13.5" hidden="1" customHeight="1" x14ac:dyDescent="0.15">
      <c r="AK67" s="77"/>
      <c r="AL67" s="77"/>
      <c r="AM67" s="77"/>
      <c r="AN67" s="77"/>
      <c r="AO67" s="77"/>
      <c r="AP67" s="77"/>
      <c r="AQ67" s="77"/>
      <c r="AR67" s="77"/>
      <c r="AS67" s="77"/>
      <c r="AT67" s="77"/>
    </row>
    <row r="68" spans="1:46" ht="13.5" hidden="1" customHeight="1" x14ac:dyDescent="0.15">
      <c r="AK68" s="77"/>
      <c r="AL68" s="77"/>
      <c r="AM68" s="77"/>
      <c r="AN68" s="77"/>
      <c r="AO68" s="77"/>
      <c r="AP68" s="77"/>
      <c r="AQ68" s="77"/>
      <c r="AR68" s="77"/>
    </row>
    <row r="69" spans="1:46" ht="13.5" hidden="1" customHeight="1" x14ac:dyDescent="0.15">
      <c r="AK69" s="77"/>
      <c r="AL69" s="77"/>
      <c r="AM69" s="77"/>
      <c r="AN69" s="77"/>
      <c r="AO69" s="77"/>
      <c r="AP69" s="77"/>
      <c r="AQ69" s="77"/>
      <c r="AR69" s="77"/>
    </row>
    <row r="70" spans="1:46" hidden="1" x14ac:dyDescent="0.15">
      <c r="AK70" s="77"/>
      <c r="AL70" s="77"/>
      <c r="AM70" s="77"/>
      <c r="AN70" s="77"/>
      <c r="AO70" s="77"/>
      <c r="AP70" s="77"/>
      <c r="AQ70" s="77"/>
      <c r="AR70" s="77"/>
    </row>
    <row r="71" spans="1:46" hidden="1" x14ac:dyDescent="0.15">
      <c r="AK71" s="77"/>
      <c r="AL71" s="77"/>
      <c r="AM71" s="77"/>
      <c r="AN71" s="77"/>
      <c r="AO71" s="77"/>
      <c r="AP71" s="77"/>
      <c r="AQ71" s="77"/>
      <c r="AR71" s="77"/>
    </row>
    <row r="72" spans="1:46" hidden="1" x14ac:dyDescent="0.15">
      <c r="AK72" s="77"/>
      <c r="AL72" s="77"/>
      <c r="AM72" s="77"/>
      <c r="AN72" s="77"/>
      <c r="AO72" s="77"/>
      <c r="AP72" s="77"/>
      <c r="AQ72" s="77"/>
      <c r="AR72" s="77"/>
    </row>
    <row r="73" spans="1:46" hidden="1" x14ac:dyDescent="0.15">
      <c r="AK73" s="77"/>
      <c r="AL73" s="77"/>
      <c r="AM73" s="77"/>
      <c r="AN73" s="77"/>
      <c r="AO73" s="77"/>
      <c r="AP73" s="77"/>
      <c r="AQ73" s="77"/>
      <c r="AR73" s="77"/>
    </row>
  </sheetData>
  <sheetProtection algorithmName="SHA-512" hashValue="uJyJ6kehAofnEET/m/jOpiSTiEK2/doo0CDosT82VmB4dVaxOvexdRe9Y1wPlj7CWjE7Rrs6KE45ABmPEKYKUg==" saltValue="FJt1i56AGZcdVaH73C1Rbw==" spinCount="100000" sheet="1" objects="1" scenarios="1"/>
  <mergeCells count="25">
    <mergeCell ref="AK15:AN15"/>
    <mergeCell ref="AK16:AN16"/>
    <mergeCell ref="AK21:AN21"/>
    <mergeCell ref="AK22:AN22"/>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SheetLayoutView="55" workbookViewId="0"/>
  </sheetViews>
  <sheetFormatPr defaultColWidth="0" defaultRowHeight="13.5" customHeight="1" zeroHeight="1" x14ac:dyDescent="0.15"/>
  <cols>
    <col min="1" max="125" width="2.5" style="64" customWidth="1"/>
    <col min="126" max="126" width="9" style="65" hidden="1" customWidth="1"/>
    <col min="127" max="16384" width="9" style="65" hidden="1"/>
  </cols>
  <sheetData>
    <row r="1" spans="2:125" ht="13.5" customHeight="1" x14ac:dyDescent="0.1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row>
    <row r="2" spans="2:125" x14ac:dyDescent="0.15">
      <c r="B2" s="65"/>
      <c r="DG2" s="65"/>
    </row>
    <row r="3" spans="2:125" x14ac:dyDescent="0.1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H3" s="65"/>
      <c r="DI3" s="65"/>
      <c r="DJ3" s="65"/>
      <c r="DK3" s="65"/>
      <c r="DL3" s="65"/>
      <c r="DM3" s="65"/>
      <c r="DN3" s="65"/>
      <c r="DO3" s="65"/>
      <c r="DP3" s="65"/>
      <c r="DQ3" s="65"/>
      <c r="DR3" s="65"/>
      <c r="DS3" s="65"/>
      <c r="DT3" s="65"/>
      <c r="DU3" s="65"/>
    </row>
    <row r="4" spans="2:125" x14ac:dyDescent="0.15"/>
    <row r="5" spans="2:125" x14ac:dyDescent="0.15"/>
    <row r="6" spans="2:125" x14ac:dyDescent="0.15"/>
    <row r="7" spans="2:125" x14ac:dyDescent="0.15"/>
    <row r="8" spans="2:125" x14ac:dyDescent="0.15"/>
    <row r="9" spans="2:125" x14ac:dyDescent="0.15">
      <c r="DU9" s="6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5"/>
    </row>
    <row r="18" spans="125:125" x14ac:dyDescent="0.15"/>
    <row r="19" spans="125:125" x14ac:dyDescent="0.15"/>
    <row r="20" spans="125:125" x14ac:dyDescent="0.15">
      <c r="DU20" s="65"/>
    </row>
    <row r="21" spans="125:125" x14ac:dyDescent="0.15">
      <c r="DU21" s="6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5"/>
    </row>
    <row r="29" spans="125:125" x14ac:dyDescent="0.15"/>
    <row r="30" spans="125:125" x14ac:dyDescent="0.15"/>
    <row r="31" spans="125:125" x14ac:dyDescent="0.15"/>
    <row r="32" spans="125:125" x14ac:dyDescent="0.15"/>
    <row r="33" spans="2:125" x14ac:dyDescent="0.15">
      <c r="B33" s="65"/>
      <c r="G33" s="65"/>
      <c r="I33" s="65"/>
    </row>
    <row r="34" spans="2:125" x14ac:dyDescent="0.15">
      <c r="C34" s="65"/>
      <c r="P34" s="65"/>
      <c r="DE34" s="65"/>
      <c r="DH34" s="65"/>
    </row>
    <row r="35" spans="2:125" x14ac:dyDescent="0.15">
      <c r="D35" s="65"/>
      <c r="E35" s="65"/>
      <c r="DG35" s="65"/>
      <c r="DJ35" s="65"/>
      <c r="DP35" s="65"/>
      <c r="DQ35" s="65"/>
      <c r="DR35" s="65"/>
      <c r="DS35" s="65"/>
      <c r="DT35" s="65"/>
      <c r="DU35" s="65"/>
    </row>
    <row r="36" spans="2:125" x14ac:dyDescent="0.15">
      <c r="F36" s="65"/>
      <c r="H36" s="65"/>
      <c r="J36" s="65"/>
      <c r="K36" s="65"/>
      <c r="L36" s="65"/>
      <c r="M36" s="65"/>
      <c r="N36" s="65"/>
      <c r="O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F36" s="65"/>
      <c r="DI36" s="65"/>
      <c r="DK36" s="65"/>
      <c r="DL36" s="65"/>
      <c r="DM36" s="65"/>
      <c r="DN36" s="65"/>
      <c r="DO36" s="65"/>
      <c r="DP36" s="65"/>
      <c r="DQ36" s="65"/>
      <c r="DR36" s="65"/>
      <c r="DS36" s="65"/>
      <c r="DT36" s="65"/>
      <c r="DU36" s="65"/>
    </row>
    <row r="37" spans="2:125" x14ac:dyDescent="0.15">
      <c r="DU37" s="65"/>
    </row>
    <row r="38" spans="2:125" x14ac:dyDescent="0.15">
      <c r="DT38" s="65"/>
      <c r="DU38" s="65"/>
    </row>
    <row r="39" spans="2:125" x14ac:dyDescent="0.15"/>
    <row r="40" spans="2:125" x14ac:dyDescent="0.15">
      <c r="DH40" s="65"/>
    </row>
    <row r="41" spans="2:125" x14ac:dyDescent="0.15">
      <c r="DE41" s="65"/>
    </row>
    <row r="42" spans="2:125" x14ac:dyDescent="0.15">
      <c r="DG42" s="65"/>
      <c r="DJ42" s="65"/>
    </row>
    <row r="43" spans="2:125" x14ac:dyDescent="0.1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F43" s="65"/>
      <c r="DI43" s="65"/>
      <c r="DK43" s="65"/>
      <c r="DL43" s="65"/>
      <c r="DM43" s="65"/>
      <c r="DN43" s="65"/>
      <c r="DO43" s="65"/>
      <c r="DP43" s="65"/>
      <c r="DQ43" s="65"/>
      <c r="DR43" s="65"/>
      <c r="DS43" s="65"/>
      <c r="DT43" s="65"/>
      <c r="DU43" s="65"/>
    </row>
    <row r="44" spans="2:125" x14ac:dyDescent="0.15">
      <c r="DU44" s="65"/>
    </row>
    <row r="45" spans="2:125" x14ac:dyDescent="0.15"/>
    <row r="46" spans="2:125" x14ac:dyDescent="0.15"/>
    <row r="47" spans="2:125" x14ac:dyDescent="0.15"/>
    <row r="48" spans="2:125" x14ac:dyDescent="0.15">
      <c r="DT48" s="65"/>
      <c r="DU48" s="65"/>
    </row>
    <row r="49" spans="120:125" x14ac:dyDescent="0.15">
      <c r="DU49" s="65"/>
    </row>
    <row r="50" spans="120:125" x14ac:dyDescent="0.15">
      <c r="DU50" s="65"/>
    </row>
    <row r="51" spans="120:125" x14ac:dyDescent="0.15">
      <c r="DP51" s="65"/>
      <c r="DQ51" s="65"/>
      <c r="DR51" s="65"/>
      <c r="DS51" s="65"/>
      <c r="DT51" s="65"/>
      <c r="DU51" s="65"/>
    </row>
    <row r="52" spans="120:125" x14ac:dyDescent="0.15"/>
    <row r="53" spans="120:125" x14ac:dyDescent="0.15"/>
    <row r="54" spans="120:125" x14ac:dyDescent="0.15">
      <c r="DU54" s="65"/>
    </row>
    <row r="55" spans="120:125" x14ac:dyDescent="0.15"/>
    <row r="56" spans="120:125" x14ac:dyDescent="0.15"/>
    <row r="57" spans="120:125" x14ac:dyDescent="0.15"/>
    <row r="58" spans="120:125" x14ac:dyDescent="0.15">
      <c r="DU58" s="65"/>
    </row>
    <row r="59" spans="120:125" x14ac:dyDescent="0.15"/>
    <row r="60" spans="120:125" x14ac:dyDescent="0.15"/>
    <row r="61" spans="120:125" x14ac:dyDescent="0.15"/>
    <row r="62" spans="120:125" x14ac:dyDescent="0.15"/>
    <row r="63" spans="120:125" x14ac:dyDescent="0.15">
      <c r="DU63" s="65"/>
    </row>
    <row r="64" spans="120:125" x14ac:dyDescent="0.15">
      <c r="DT64" s="65"/>
      <c r="DU64" s="65"/>
    </row>
    <row r="65" spans="123:125" x14ac:dyDescent="0.15"/>
    <row r="66" spans="123:125" x14ac:dyDescent="0.15"/>
    <row r="67" spans="123:125" x14ac:dyDescent="0.15"/>
    <row r="68" spans="123:125" x14ac:dyDescent="0.15"/>
    <row r="69" spans="123:125" x14ac:dyDescent="0.15">
      <c r="DS69" s="65"/>
      <c r="DT69" s="65"/>
      <c r="DU69" s="6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5"/>
    </row>
    <row r="83" spans="116:125" x14ac:dyDescent="0.15">
      <c r="DM83" s="65"/>
      <c r="DN83" s="65"/>
      <c r="DO83" s="65"/>
      <c r="DP83" s="65"/>
      <c r="DQ83" s="65"/>
      <c r="DR83" s="65"/>
      <c r="DS83" s="65"/>
      <c r="DT83" s="65"/>
      <c r="DU83" s="65"/>
    </row>
    <row r="84" spans="116:125" x14ac:dyDescent="0.15"/>
    <row r="85" spans="116:125" x14ac:dyDescent="0.15"/>
    <row r="86" spans="116:125" x14ac:dyDescent="0.15"/>
    <row r="87" spans="116:125" x14ac:dyDescent="0.15"/>
    <row r="88" spans="116:125" x14ac:dyDescent="0.15">
      <c r="DU88" s="6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5"/>
      <c r="DT94" s="65"/>
      <c r="DU94" s="65"/>
    </row>
    <row r="95" spans="116:125" ht="13.5" customHeight="1" x14ac:dyDescent="0.15">
      <c r="DU95" s="6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5"/>
    </row>
    <row r="102" spans="124:125" ht="13.5" customHeight="1" x14ac:dyDescent="0.15"/>
    <row r="103" spans="124:125" ht="13.5" customHeight="1" x14ac:dyDescent="0.15"/>
    <row r="104" spans="124:125" ht="13.5" customHeight="1" x14ac:dyDescent="0.15">
      <c r="DT104" s="65"/>
      <c r="DU104" s="6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5" t="s">
        <v>100</v>
      </c>
    </row>
    <row r="121" spans="125:125" ht="13.5" hidden="1" customHeight="1" x14ac:dyDescent="0.15">
      <c r="DU121" s="65"/>
    </row>
  </sheetData>
  <sheetProtection algorithmName="SHA-512" hashValue="bhb6fJ3U4Gl0bC6YF2X93+pehRF85N93HXR1CPCMqLejJVGWEAzO+cg/khe7pOYEW3a3fy+WeytegRj7dbmmXw==" saltValue="RYs6ueguHNiX7XnXaGCAwQ=="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SheetLayoutView="55" workbookViewId="0"/>
  </sheetViews>
  <sheetFormatPr defaultColWidth="0" defaultRowHeight="13.5" customHeight="1" zeroHeight="1" x14ac:dyDescent="0.15"/>
  <cols>
    <col min="1" max="125" width="2.5" style="64" customWidth="1"/>
    <col min="126" max="142" width="0" style="65" hidden="1" customWidth="1"/>
    <col min="143" max="143" width="9" style="65" hidden="1" customWidth="1"/>
    <col min="144" max="16384" width="9" style="65" hidden="1"/>
  </cols>
  <sheetData>
    <row r="1" spans="1:125" ht="13.5" customHeight="1" x14ac:dyDescent="0.15">
      <c r="A1" s="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row>
    <row r="2" spans="1:125" x14ac:dyDescent="0.15">
      <c r="B2" s="65"/>
      <c r="T2" s="65"/>
    </row>
    <row r="3" spans="1:125" x14ac:dyDescent="0.15">
      <c r="C3" s="65"/>
      <c r="D3" s="65"/>
      <c r="E3" s="65"/>
      <c r="F3" s="65"/>
      <c r="G3" s="65"/>
      <c r="H3" s="65"/>
      <c r="I3" s="65"/>
      <c r="J3" s="65"/>
      <c r="K3" s="65"/>
      <c r="L3" s="65"/>
      <c r="M3" s="65"/>
      <c r="N3" s="65"/>
      <c r="O3" s="65"/>
      <c r="P3" s="65"/>
      <c r="Q3" s="65"/>
      <c r="R3" s="65"/>
      <c r="S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5"/>
      <c r="G33" s="65"/>
      <c r="I33" s="65"/>
    </row>
    <row r="34" spans="2:125" x14ac:dyDescent="0.15">
      <c r="C34" s="65"/>
      <c r="P34" s="65"/>
      <c r="R34" s="65"/>
      <c r="U34" s="65"/>
    </row>
    <row r="35" spans="2:125" x14ac:dyDescent="0.15">
      <c r="D35" s="65"/>
      <c r="E35" s="65"/>
      <c r="T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row>
    <row r="36" spans="2:125" x14ac:dyDescent="0.15">
      <c r="F36" s="65"/>
      <c r="H36" s="65"/>
      <c r="J36" s="65"/>
      <c r="K36" s="65"/>
      <c r="L36" s="65"/>
      <c r="M36" s="65"/>
      <c r="N36" s="65"/>
      <c r="O36" s="65"/>
      <c r="Q36" s="65"/>
      <c r="S36" s="65"/>
      <c r="V36" s="65"/>
    </row>
    <row r="37" spans="2:125" x14ac:dyDescent="0.15"/>
    <row r="38" spans="2:125" x14ac:dyDescent="0.15"/>
    <row r="39" spans="2:125" x14ac:dyDescent="0.15"/>
    <row r="40" spans="2:125" x14ac:dyDescent="0.15">
      <c r="U40" s="65"/>
    </row>
    <row r="41" spans="2:125" x14ac:dyDescent="0.15">
      <c r="R41" s="65"/>
    </row>
    <row r="42" spans="2:125" x14ac:dyDescent="0.15">
      <c r="T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row>
    <row r="43" spans="2:125" x14ac:dyDescent="0.15">
      <c r="Q43" s="65"/>
      <c r="S43" s="65"/>
      <c r="V43" s="6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4" t="s">
        <v>100</v>
      </c>
    </row>
  </sheetData>
  <sheetProtection algorithmName="SHA-512" hashValue="rOJotB3zIn3Yv+sWVyRNyw7lx8YnxATJLwUxQ/cmud45G/G9rCsTA4H6+iOyk0PK2/BTg3Xo1m/dmEhMReOd3w==" saltValue="NvYh4d2SK4rJKhxZ/nesOg=="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33" customWidth="1"/>
    <col min="2" max="16" width="14.625" style="33" customWidth="1"/>
    <col min="17" max="17" width="0" style="33" hidden="1" customWidth="1"/>
    <col min="18" max="16384" width="0" style="33"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72"/>
      <c r="C45" s="72"/>
      <c r="D45" s="72"/>
      <c r="E45" s="72"/>
      <c r="F45" s="72"/>
      <c r="G45" s="72"/>
      <c r="H45" s="72"/>
      <c r="I45" s="72"/>
      <c r="J45" s="168" t="s">
        <v>4</v>
      </c>
    </row>
    <row r="46" spans="2:10" ht="29.25" customHeight="1" x14ac:dyDescent="0.2">
      <c r="B46" s="154" t="s">
        <v>8</v>
      </c>
      <c r="C46" s="158"/>
      <c r="D46" s="158"/>
      <c r="E46" s="159" t="s">
        <v>16</v>
      </c>
      <c r="F46" s="160" t="s">
        <v>323</v>
      </c>
      <c r="G46" s="164" t="s">
        <v>420</v>
      </c>
      <c r="H46" s="164" t="s">
        <v>421</v>
      </c>
      <c r="I46" s="164" t="s">
        <v>422</v>
      </c>
      <c r="J46" s="169" t="s">
        <v>423</v>
      </c>
    </row>
    <row r="47" spans="2:10" ht="57.75" customHeight="1" x14ac:dyDescent="0.15">
      <c r="B47" s="155"/>
      <c r="C47" s="1069" t="s">
        <v>1</v>
      </c>
      <c r="D47" s="1069"/>
      <c r="E47" s="1070"/>
      <c r="F47" s="161">
        <v>8.7100000000000009</v>
      </c>
      <c r="G47" s="165">
        <v>10.1</v>
      </c>
      <c r="H47" s="165">
        <v>13.75</v>
      </c>
      <c r="I47" s="165">
        <v>15.47</v>
      </c>
      <c r="J47" s="170">
        <v>13.38</v>
      </c>
    </row>
    <row r="48" spans="2:10" ht="57.75" customHeight="1" x14ac:dyDescent="0.15">
      <c r="B48" s="156"/>
      <c r="C48" s="1071" t="s">
        <v>9</v>
      </c>
      <c r="D48" s="1071"/>
      <c r="E48" s="1072"/>
      <c r="F48" s="162">
        <v>4.25</v>
      </c>
      <c r="G48" s="166">
        <v>4.53</v>
      </c>
      <c r="H48" s="166">
        <v>3.07</v>
      </c>
      <c r="I48" s="166">
        <v>2.98</v>
      </c>
      <c r="J48" s="171">
        <v>9.1999999999999993</v>
      </c>
    </row>
    <row r="49" spans="2:10" ht="57.75" customHeight="1" x14ac:dyDescent="0.15">
      <c r="B49" s="157"/>
      <c r="C49" s="1073" t="s">
        <v>15</v>
      </c>
      <c r="D49" s="1073"/>
      <c r="E49" s="1074"/>
      <c r="F49" s="163" t="s">
        <v>253</v>
      </c>
      <c r="G49" s="167">
        <v>2.04</v>
      </c>
      <c r="H49" s="167">
        <v>2.66</v>
      </c>
      <c r="I49" s="167">
        <v>2.33</v>
      </c>
      <c r="J49" s="172">
        <v>3.99</v>
      </c>
    </row>
    <row r="50" spans="2:10" x14ac:dyDescent="0.15"/>
  </sheetData>
  <sheetProtection algorithmName="SHA-512" hashValue="wZIMEIBYeVl28GnBsjYYH8719vvZtrkm+VLDv2YxtuA0mbOVzDe+n6rjRv0UCnb6RC9RkOirJZfIn770Cj9LaA==" saltValue="ko7E1NmEKKKmfGu/h8Xzd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稲葉　泰輔</cp:lastModifiedBy>
  <cp:lastPrinted>2023-03-17T04:16:45Z</cp:lastPrinted>
  <dcterms:created xsi:type="dcterms:W3CDTF">2023-02-20T05:46:19Z</dcterms:created>
  <dcterms:modified xsi:type="dcterms:W3CDTF">2023-10-31T08:42:08Z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2023-03-17T01:33:00Z</vt:filetime>
  </property>
</Properties>
</file>