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B8A72B52-1DAB-4158-93F6-192F38462017}" xr6:coauthVersionLast="47" xr6:coauthVersionMax="47" xr10:uidLastSave="{00000000-0000-0000-0000-000000000000}"/>
  <bookViews>
    <workbookView xWindow="-98" yWindow="-98" windowWidth="17115" windowHeight="10876" xr2:uid="{00000000-000D-0000-FFFF-FFFF00000000}"/>
  </bookViews>
  <sheets>
    <sheet name="所要額調書" sheetId="4" r:id="rId1"/>
  </sheets>
  <externalReferences>
    <externalReference r:id="rId2"/>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所要額調書!$A$1:$AF$98</definedName>
    <definedName name="_xlnm.Print_Area">#REF!</definedName>
    <definedName name="syuukeihyou11">[1]集計表２!$A$3:$AD$109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5" i="4" l="1"/>
  <c r="J58" i="4"/>
  <c r="J59" i="4"/>
  <c r="J60" i="4"/>
  <c r="J61" i="4"/>
  <c r="J62" i="4"/>
  <c r="J63" i="4"/>
  <c r="J64" i="4"/>
  <c r="J57" i="4"/>
  <c r="J56" i="4"/>
  <c r="J49" i="4"/>
  <c r="J42" i="4"/>
  <c r="J43" i="4"/>
  <c r="J44" i="4"/>
  <c r="J45" i="4"/>
  <c r="J46" i="4"/>
  <c r="J47" i="4"/>
  <c r="J48" i="4"/>
  <c r="J41" i="4"/>
  <c r="J40" i="4"/>
  <c r="J33" i="4"/>
  <c r="J31" i="4"/>
  <c r="J32" i="4"/>
  <c r="J26" i="4"/>
  <c r="J27" i="4"/>
  <c r="J28" i="4"/>
  <c r="J29" i="4"/>
  <c r="J30" i="4"/>
  <c r="J25" i="4"/>
  <c r="J24" i="4"/>
  <c r="I23" i="4" l="1"/>
  <c r="K23" i="4" s="1"/>
  <c r="M23" i="4" s="1"/>
  <c r="N23" i="4" s="1"/>
  <c r="I65" i="4"/>
  <c r="K65" i="4" s="1"/>
  <c r="I64" i="4"/>
  <c r="K64" i="4" s="1"/>
  <c r="I63" i="4"/>
  <c r="K63" i="4" s="1"/>
  <c r="I62" i="4"/>
  <c r="K62" i="4" s="1"/>
  <c r="I61" i="4"/>
  <c r="K61" i="4" s="1"/>
  <c r="I60" i="4"/>
  <c r="K60" i="4" s="1"/>
  <c r="I59" i="4"/>
  <c r="K59" i="4" s="1"/>
  <c r="I58" i="4"/>
  <c r="K58" i="4" s="1"/>
  <c r="I57" i="4"/>
  <c r="K57" i="4" s="1"/>
  <c r="B57" i="4"/>
  <c r="B58" i="4" s="1"/>
  <c r="B59" i="4" s="1"/>
  <c r="B60" i="4" s="1"/>
  <c r="B61" i="4" s="1"/>
  <c r="B62" i="4" s="1"/>
  <c r="B63" i="4" s="1"/>
  <c r="B64" i="4" s="1"/>
  <c r="B65" i="4" s="1"/>
  <c r="I56" i="4"/>
  <c r="K56" i="4" s="1"/>
  <c r="I49" i="4"/>
  <c r="K49" i="4" s="1"/>
  <c r="I48" i="4"/>
  <c r="K48" i="4" s="1"/>
  <c r="I47" i="4"/>
  <c r="K47" i="4" s="1"/>
  <c r="I46" i="4"/>
  <c r="K46" i="4" s="1"/>
  <c r="I45" i="4"/>
  <c r="K45" i="4" s="1"/>
  <c r="I44" i="4"/>
  <c r="K44" i="4" s="1"/>
  <c r="I43" i="4"/>
  <c r="K43" i="4" s="1"/>
  <c r="I42" i="4"/>
  <c r="K42" i="4" s="1"/>
  <c r="I41" i="4"/>
  <c r="B41" i="4"/>
  <c r="B42" i="4" s="1"/>
  <c r="B43" i="4" s="1"/>
  <c r="B44" i="4" s="1"/>
  <c r="B45" i="4" s="1"/>
  <c r="B46" i="4" s="1"/>
  <c r="B47" i="4" s="1"/>
  <c r="B48" i="4" s="1"/>
  <c r="B49" i="4" s="1"/>
  <c r="I40" i="4"/>
  <c r="K40" i="4" s="1"/>
  <c r="I33" i="4"/>
  <c r="K33" i="4" s="1"/>
  <c r="I32" i="4"/>
  <c r="K32" i="4" s="1"/>
  <c r="I31" i="4"/>
  <c r="K31" i="4" s="1"/>
  <c r="I30" i="4"/>
  <c r="K30" i="4" s="1"/>
  <c r="I29" i="4"/>
  <c r="K29" i="4" s="1"/>
  <c r="I28" i="4"/>
  <c r="K28" i="4" s="1"/>
  <c r="I27" i="4"/>
  <c r="K27" i="4" s="1"/>
  <c r="I26" i="4"/>
  <c r="K26" i="4" s="1"/>
  <c r="I25" i="4"/>
  <c r="K25" i="4" s="1"/>
  <c r="B25" i="4"/>
  <c r="B26" i="4" s="1"/>
  <c r="B27" i="4" s="1"/>
  <c r="B28" i="4" s="1"/>
  <c r="B29" i="4" s="1"/>
  <c r="B30" i="4" s="1"/>
  <c r="B31" i="4" s="1"/>
  <c r="B32" i="4" s="1"/>
  <c r="B33" i="4" s="1"/>
  <c r="I24" i="4"/>
  <c r="K24" i="4" s="1"/>
  <c r="L24" i="4" s="1"/>
  <c r="L27" i="4" l="1"/>
  <c r="M27" i="4" s="1"/>
  <c r="N27" i="4" s="1"/>
  <c r="L44" i="4"/>
  <c r="M44" i="4" s="1"/>
  <c r="N44" i="4" s="1"/>
  <c r="L61" i="4"/>
  <c r="M61" i="4" s="1"/>
  <c r="N61" i="4" s="1"/>
  <c r="L28" i="4"/>
  <c r="M28" i="4" s="1"/>
  <c r="N28" i="4" s="1"/>
  <c r="L62" i="4"/>
  <c r="M62" i="4" s="1"/>
  <c r="N62" i="4" s="1"/>
  <c r="L46" i="4"/>
  <c r="M46" i="4" s="1"/>
  <c r="N46" i="4" s="1"/>
  <c r="L30" i="4"/>
  <c r="M30" i="4" s="1"/>
  <c r="N30" i="4" s="1"/>
  <c r="L48" i="4"/>
  <c r="M48" i="4" s="1"/>
  <c r="N48" i="4" s="1"/>
  <c r="L65" i="4"/>
  <c r="M65" i="4" s="1"/>
  <c r="N65" i="4" s="1"/>
  <c r="L32" i="4"/>
  <c r="M32" i="4" s="1"/>
  <c r="N32" i="4" s="1"/>
  <c r="L49" i="4"/>
  <c r="M49" i="4" s="1"/>
  <c r="N49" i="4" s="1"/>
  <c r="L33" i="4"/>
  <c r="M33" i="4" s="1"/>
  <c r="N33" i="4" s="1"/>
  <c r="L45" i="4"/>
  <c r="M45" i="4" s="1"/>
  <c r="N45" i="4" s="1"/>
  <c r="L29" i="4"/>
  <c r="M29" i="4" s="1"/>
  <c r="N29" i="4" s="1"/>
  <c r="L63" i="4"/>
  <c r="M63" i="4" s="1"/>
  <c r="N63" i="4" s="1"/>
  <c r="L47" i="4"/>
  <c r="M47" i="4" s="1"/>
  <c r="N47" i="4" s="1"/>
  <c r="L31" i="4"/>
  <c r="M31" i="4" s="1"/>
  <c r="N31" i="4" s="1"/>
  <c r="L56" i="4"/>
  <c r="M56" i="4" s="1"/>
  <c r="N56" i="4" s="1"/>
  <c r="L58" i="4"/>
  <c r="M58" i="4" s="1"/>
  <c r="N58" i="4" s="1"/>
  <c r="L42" i="4"/>
  <c r="M42" i="4" s="1"/>
  <c r="N42" i="4" s="1"/>
  <c r="L59" i="4"/>
  <c r="M59" i="4" s="1"/>
  <c r="N59" i="4" s="1"/>
  <c r="L57" i="4"/>
  <c r="M57" i="4" s="1"/>
  <c r="N57" i="4" s="1"/>
  <c r="K41" i="4"/>
  <c r="L41" i="4" s="1"/>
  <c r="L25" i="4"/>
  <c r="M25" i="4" s="1"/>
  <c r="N25" i="4" s="1"/>
  <c r="L26" i="4"/>
  <c r="M26" i="4" s="1"/>
  <c r="N26" i="4" s="1"/>
  <c r="L43" i="4"/>
  <c r="M43" i="4" s="1"/>
  <c r="N43" i="4" s="1"/>
  <c r="L60" i="4"/>
  <c r="M60" i="4" s="1"/>
  <c r="N60" i="4" s="1"/>
  <c r="L64" i="4"/>
  <c r="M64" i="4" s="1"/>
  <c r="N64" i="4" s="1"/>
  <c r="L40" i="4"/>
  <c r="M40" i="4" s="1"/>
  <c r="N40" i="4" s="1"/>
  <c r="O35" i="4"/>
  <c r="M41" i="4" l="1"/>
  <c r="N41" i="4" s="1"/>
  <c r="M24" i="4"/>
  <c r="N24" i="4" s="1"/>
  <c r="N35" i="4" l="1"/>
  <c r="E10" i="4" l="1"/>
  <c r="E11" i="4"/>
  <c r="E12" i="4"/>
  <c r="E13" i="4"/>
  <c r="E14" i="4"/>
  <c r="E15" i="4"/>
  <c r="C35" i="4"/>
  <c r="F35" i="4"/>
  <c r="G35" i="4"/>
  <c r="H35" i="4"/>
  <c r="I35" i="4"/>
  <c r="J35" i="4"/>
  <c r="K35" i="4"/>
  <c r="L35" i="4"/>
  <c r="M35" i="4"/>
  <c r="G10" i="4"/>
  <c r="C51" i="4"/>
  <c r="F51" i="4"/>
  <c r="G51" i="4"/>
  <c r="H51" i="4"/>
  <c r="I51" i="4"/>
  <c r="J51" i="4"/>
  <c r="K51" i="4"/>
  <c r="L51" i="4"/>
  <c r="M51" i="4"/>
  <c r="N51" i="4"/>
  <c r="O51" i="4"/>
  <c r="G12" i="4" s="1"/>
  <c r="C67" i="4"/>
  <c r="F67" i="4"/>
  <c r="G67" i="4"/>
  <c r="H67" i="4"/>
  <c r="I67" i="4"/>
  <c r="J67" i="4"/>
  <c r="K67" i="4"/>
  <c r="L67" i="4"/>
  <c r="M67" i="4"/>
  <c r="N67" i="4"/>
  <c r="O67" i="4"/>
  <c r="G14" i="4" s="1"/>
  <c r="F10" i="4" l="1"/>
  <c r="F14" i="4"/>
  <c r="F12" i="4"/>
  <c r="G16" i="4"/>
  <c r="E16" i="4"/>
  <c r="F16" i="4" l="1"/>
</calcChain>
</file>

<file path=xl/sharedStrings.xml><?xml version="1.0" encoding="utf-8"?>
<sst xmlns="http://schemas.openxmlformats.org/spreadsheetml/2006/main" count="291" uniqueCount="142">
  <si>
    <t>⇒【（１）児童発達支援センター】に集約する。</t>
    <rPh sb="17" eb="19">
      <t>シュウヤク</t>
    </rPh>
    <phoneticPr fontId="5"/>
  </si>
  <si>
    <t>・</t>
    <phoneticPr fontId="5"/>
  </si>
  <si>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7"/>
  </si>
  <si>
    <t>記載要領</t>
    <rPh sb="0" eb="2">
      <t>キサイ</t>
    </rPh>
    <rPh sb="2" eb="4">
      <t>ヨウリョウ</t>
    </rPh>
    <phoneticPr fontId="5"/>
  </si>
  <si>
    <t>◆</t>
    <phoneticPr fontId="5"/>
  </si>
  <si>
    <t>台</t>
    <rPh sb="0" eb="1">
      <t>ダイ</t>
    </rPh>
    <phoneticPr fontId="5"/>
  </si>
  <si>
    <t>円</t>
    <rPh sb="0" eb="1">
      <t>エン</t>
    </rPh>
    <phoneticPr fontId="5"/>
  </si>
  <si>
    <t>か所</t>
    <rPh sb="1" eb="2">
      <t>トコロ</t>
    </rPh>
    <phoneticPr fontId="5"/>
  </si>
  <si>
    <t>⑯</t>
    <phoneticPr fontId="4"/>
  </si>
  <si>
    <t>⑮</t>
    <phoneticPr fontId="5"/>
  </si>
  <si>
    <t>⑭</t>
    <phoneticPr fontId="5"/>
  </si>
  <si>
    <t>⑬</t>
    <phoneticPr fontId="5"/>
  </si>
  <si>
    <t>⑫</t>
    <phoneticPr fontId="5"/>
  </si>
  <si>
    <t>⑪</t>
    <phoneticPr fontId="5"/>
  </si>
  <si>
    <t>⑩</t>
    <phoneticPr fontId="5"/>
  </si>
  <si>
    <t>⑨</t>
    <phoneticPr fontId="5"/>
  </si>
  <si>
    <t>⑧</t>
    <phoneticPr fontId="5"/>
  </si>
  <si>
    <t>⑦（⑤ー⑥）</t>
    <phoneticPr fontId="5"/>
  </si>
  <si>
    <t>⑥</t>
    <phoneticPr fontId="5"/>
  </si>
  <si>
    <t>⑤</t>
    <phoneticPr fontId="5"/>
  </si>
  <si>
    <t>④</t>
    <phoneticPr fontId="5"/>
  </si>
  <si>
    <t>③</t>
    <phoneticPr fontId="5"/>
  </si>
  <si>
    <t>②</t>
    <phoneticPr fontId="5"/>
  </si>
  <si>
    <t>①</t>
    <phoneticPr fontId="5"/>
  </si>
  <si>
    <t>装置の認定番号</t>
    <rPh sb="0" eb="2">
      <t>ソウチ</t>
    </rPh>
    <rPh sb="3" eb="5">
      <t>ニンテイ</t>
    </rPh>
    <rPh sb="5" eb="7">
      <t>バンゴウ</t>
    </rPh>
    <phoneticPr fontId="5"/>
  </si>
  <si>
    <t>装置を装備する車両の乗車定員数</t>
    <phoneticPr fontId="5"/>
  </si>
  <si>
    <t>装置を装備する車両の台数</t>
    <rPh sb="10" eb="12">
      <t>ダイスウ</t>
    </rPh>
    <phoneticPr fontId="5"/>
  </si>
  <si>
    <t>国庫補助所要額</t>
    <rPh sb="0" eb="2">
      <t>コッコ</t>
    </rPh>
    <rPh sb="2" eb="4">
      <t>ホジョ</t>
    </rPh>
    <rPh sb="4" eb="7">
      <t>ショヨウガク</t>
    </rPh>
    <phoneticPr fontId="5"/>
  </si>
  <si>
    <t>国庫補助基本額</t>
    <rPh sb="0" eb="2">
      <t>コッコ</t>
    </rPh>
    <rPh sb="2" eb="4">
      <t>ホジョ</t>
    </rPh>
    <rPh sb="4" eb="7">
      <t>キホンガク</t>
    </rPh>
    <phoneticPr fontId="5"/>
  </si>
  <si>
    <t>選定額</t>
    <rPh sb="0" eb="2">
      <t>センテイ</t>
    </rPh>
    <rPh sb="2" eb="3">
      <t>ガク</t>
    </rPh>
    <phoneticPr fontId="5"/>
  </si>
  <si>
    <t>国庫補助基準額</t>
    <rPh sb="0" eb="2">
      <t>コッコ</t>
    </rPh>
    <rPh sb="2" eb="4">
      <t>ホジョ</t>
    </rPh>
    <rPh sb="4" eb="7">
      <t>キジュンガク</t>
    </rPh>
    <phoneticPr fontId="5"/>
  </si>
  <si>
    <t>差引額</t>
    <rPh sb="0" eb="3">
      <t>サシヒキガク</t>
    </rPh>
    <phoneticPr fontId="5"/>
  </si>
  <si>
    <t>寄付金その他の収入予定額</t>
    <rPh sb="0" eb="3">
      <t>キフキン</t>
    </rPh>
    <rPh sb="5" eb="6">
      <t>タ</t>
    </rPh>
    <rPh sb="7" eb="9">
      <t>シュウニュウ</t>
    </rPh>
    <rPh sb="9" eb="12">
      <t>ヨテイガク</t>
    </rPh>
    <phoneticPr fontId="5"/>
  </si>
  <si>
    <t>対象経費支出予定額</t>
    <rPh sb="0" eb="2">
      <t>タイショウ</t>
    </rPh>
    <rPh sb="2" eb="4">
      <t>ケイヒ</t>
    </rPh>
    <rPh sb="4" eb="6">
      <t>シシュツ</t>
    </rPh>
    <rPh sb="6" eb="9">
      <t>ヨテイガク</t>
    </rPh>
    <phoneticPr fontId="5"/>
  </si>
  <si>
    <t>設置主体</t>
    <rPh sb="0" eb="2">
      <t>セッチ</t>
    </rPh>
    <rPh sb="2" eb="4">
      <t>シュタイ</t>
    </rPh>
    <phoneticPr fontId="5"/>
  </si>
  <si>
    <t>公立・
私立の別</t>
    <rPh sb="0" eb="2">
      <t>コウリツ</t>
    </rPh>
    <rPh sb="2" eb="4">
      <t>コッコウリツ</t>
    </rPh>
    <rPh sb="4" eb="6">
      <t>シリツ</t>
    </rPh>
    <rPh sb="7" eb="8">
      <t>ベツ</t>
    </rPh>
    <phoneticPr fontId="5"/>
  </si>
  <si>
    <t>施設名</t>
    <rPh sb="0" eb="3">
      <t>シセツメイ</t>
    </rPh>
    <phoneticPr fontId="5"/>
  </si>
  <si>
    <t>整理
番号</t>
    <rPh sb="0" eb="2">
      <t>セイリ</t>
    </rPh>
    <rPh sb="3" eb="5">
      <t>バンゴウ</t>
    </rPh>
    <phoneticPr fontId="5"/>
  </si>
  <si>
    <t>所在市区町村数</t>
    <rPh sb="0" eb="2">
      <t>ショザイ</t>
    </rPh>
    <rPh sb="2" eb="6">
      <t>シクチョウソン</t>
    </rPh>
    <rPh sb="6" eb="7">
      <t>スウ</t>
    </rPh>
    <phoneticPr fontId="5"/>
  </si>
  <si>
    <t>【２．事業計画の概要】</t>
    <rPh sb="3" eb="5">
      <t>ジギョウ</t>
    </rPh>
    <rPh sb="5" eb="7">
      <t>ケイカク</t>
    </rPh>
    <rPh sb="8" eb="10">
      <t>ガイヨウ</t>
    </rPh>
    <phoneticPr fontId="5"/>
  </si>
  <si>
    <t>合計</t>
    <rPh sb="0" eb="2">
      <t>ゴウケイ</t>
    </rPh>
    <phoneticPr fontId="5"/>
  </si>
  <si>
    <t>私立</t>
    <rPh sb="0" eb="2">
      <t>シリツ</t>
    </rPh>
    <phoneticPr fontId="5"/>
  </si>
  <si>
    <t>公立</t>
    <rPh sb="0" eb="2">
      <t>コウリツ</t>
    </rPh>
    <phoneticPr fontId="5"/>
  </si>
  <si>
    <t>児童発達支援事業所</t>
    <rPh sb="0" eb="9">
      <t>ジドウハッタツシエンジギョウショ</t>
    </rPh>
    <phoneticPr fontId="7"/>
  </si>
  <si>
    <t>児童発達支援センター</t>
    <rPh sb="0" eb="2">
      <t>ジドウ</t>
    </rPh>
    <rPh sb="2" eb="4">
      <t>ハッタツ</t>
    </rPh>
    <rPh sb="4" eb="6">
      <t>シエン</t>
    </rPh>
    <phoneticPr fontId="7"/>
  </si>
  <si>
    <t>設置台数計</t>
    <phoneticPr fontId="5"/>
  </si>
  <si>
    <t>設置種別計</t>
    <rPh sb="0" eb="2">
      <t>セッチ</t>
    </rPh>
    <rPh sb="2" eb="4">
      <t>シュベツ</t>
    </rPh>
    <rPh sb="4" eb="5">
      <t>ケイ</t>
    </rPh>
    <phoneticPr fontId="5"/>
  </si>
  <si>
    <t>種別</t>
    <rPh sb="0" eb="2">
      <t>シュベツ</t>
    </rPh>
    <phoneticPr fontId="5"/>
  </si>
  <si>
    <t>６．⑬欄は、安全装置を設置する送迎用バスの台数を記載すること。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7"/>
  </si>
  <si>
    <t>５．⑫欄は、⑪欄の額（１，０００円未満の端数が生じた場合でも、これを切り捨てず、円単位とする。）を記載すること。</t>
    <rPh sb="3" eb="4">
      <t>ラン</t>
    </rPh>
    <rPh sb="7" eb="8">
      <t>ラン</t>
    </rPh>
    <rPh sb="9" eb="10">
      <t>ガク</t>
    </rPh>
    <rPh sb="49" eb="51">
      <t>キサイ</t>
    </rPh>
    <phoneticPr fontId="7"/>
  </si>
  <si>
    <t>４．⑪欄は、⑨欄及び⑩欄を比較し、いずれか少ない方の額を記載すること。</t>
    <rPh sb="24" eb="25">
      <t>ホウ</t>
    </rPh>
    <phoneticPr fontId="5"/>
  </si>
  <si>
    <t>２．④欄には事業所が所在する市町村名を記載すること。</t>
    <phoneticPr fontId="5"/>
  </si>
  <si>
    <t>所在市区町村数</t>
    <rPh sb="0" eb="7">
      <t>ショザイシクチョウソンスウ</t>
    </rPh>
    <phoneticPr fontId="5"/>
  </si>
  <si>
    <t>自治体補助額</t>
    <rPh sb="0" eb="3">
      <t>ジチタイ</t>
    </rPh>
    <rPh sb="3" eb="6">
      <t>ホジョガク</t>
    </rPh>
    <phoneticPr fontId="5"/>
  </si>
  <si>
    <t>所在市区町村名</t>
    <rPh sb="0" eb="7">
      <t>ショザイシクチョウソンメイ</t>
    </rPh>
    <phoneticPr fontId="5"/>
  </si>
  <si>
    <t>所在市区町村名</t>
    <rPh sb="0" eb="2">
      <t>ショザイ</t>
    </rPh>
    <rPh sb="2" eb="6">
      <t>シクチョウソン</t>
    </rPh>
    <rPh sb="6" eb="7">
      <t>メイ</t>
    </rPh>
    <phoneticPr fontId="5"/>
  </si>
  <si>
    <t>（１）児童発達支援センター</t>
    <rPh sb="3" eb="5">
      <t>ジドウ</t>
    </rPh>
    <rPh sb="5" eb="7">
      <t>ハッタツ</t>
    </rPh>
    <rPh sb="7" eb="9">
      <t>シエン</t>
    </rPh>
    <phoneticPr fontId="5"/>
  </si>
  <si>
    <t>【１．施設種別の補助事業実施施設数】※自動計算の為、記入不要</t>
  </si>
  <si>
    <t>施設数</t>
    <rPh sb="0" eb="2">
      <t>シセツ</t>
    </rPh>
    <phoneticPr fontId="5"/>
  </si>
  <si>
    <t>３．⑨欄は、⑦欄及び⑧欄を比較し、いずれか少ない方の額を記載すること。</t>
    <rPh sb="24" eb="25">
      <t>ホウ</t>
    </rPh>
    <phoneticPr fontId="7"/>
  </si>
  <si>
    <t>購入日
（年・月・日）</t>
    <rPh sb="0" eb="2">
      <t>コウニュウ</t>
    </rPh>
    <rPh sb="2" eb="3">
      <t>ヒ</t>
    </rPh>
    <rPh sb="5" eb="6">
      <t>トシ</t>
    </rPh>
    <rPh sb="7" eb="8">
      <t>ツキ</t>
    </rPh>
    <rPh sb="9" eb="10">
      <t>ヒ</t>
    </rPh>
    <phoneticPr fontId="4"/>
  </si>
  <si>
    <t>放課後等デイサービス事業所</t>
    <rPh sb="0" eb="4">
      <t>ホウカゴトウ</t>
    </rPh>
    <rPh sb="10" eb="13">
      <t>ジギョウショ</t>
    </rPh>
    <phoneticPr fontId="7"/>
  </si>
  <si>
    <t>　【（１）児童発達支援センター】と【（２）児童発達支援事業所】の多機能型の場合</t>
    <rPh sb="29" eb="30">
      <t>トコロ</t>
    </rPh>
    <rPh sb="32" eb="36">
      <t>タキノウガタ</t>
    </rPh>
    <rPh sb="37" eb="39">
      <t>バアイ</t>
    </rPh>
    <phoneticPr fontId="5"/>
  </si>
  <si>
    <t>　【（１）児童発達支援センター】と【（３）放課後等デイサービス事業所】の多機能型の場合</t>
    <rPh sb="31" eb="34">
      <t>ジギョウショ</t>
    </rPh>
    <rPh sb="36" eb="40">
      <t>タキノウガタ</t>
    </rPh>
    <rPh sb="41" eb="43">
      <t>バアイ</t>
    </rPh>
    <phoneticPr fontId="5"/>
  </si>
  <si>
    <t>　【（２）児童発達支援事業所】と【（３）放課後等デイサービス事業所】の多機能型の場合</t>
    <rPh sb="13" eb="14">
      <t>トコロ</t>
    </rPh>
    <rPh sb="30" eb="33">
      <t>ジギョウショ</t>
    </rPh>
    <rPh sb="35" eb="39">
      <t>タキノウガタ</t>
    </rPh>
    <rPh sb="40" eb="42">
      <t>バアイ</t>
    </rPh>
    <phoneticPr fontId="5"/>
  </si>
  <si>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5"/>
  </si>
  <si>
    <t>⇒【（２）児童発達支援事業所】に集約する。</t>
    <rPh sb="13" eb="14">
      <t>トコロ</t>
    </rPh>
    <rPh sb="16" eb="18">
      <t>シュウヤク</t>
    </rPh>
    <phoneticPr fontId="5"/>
  </si>
  <si>
    <t>（２）児童発達支援事業所</t>
    <rPh sb="3" eb="5">
      <t>ジドウ</t>
    </rPh>
    <rPh sb="5" eb="7">
      <t>ハッタツ</t>
    </rPh>
    <rPh sb="7" eb="9">
      <t>シエン</t>
    </rPh>
    <rPh sb="9" eb="11">
      <t>ジギョウ</t>
    </rPh>
    <rPh sb="11" eb="12">
      <t>トコロ</t>
    </rPh>
    <phoneticPr fontId="5"/>
  </si>
  <si>
    <t>（３）放課後等デイサービス事業所</t>
    <rPh sb="3" eb="7">
      <t>ホウカゴナド</t>
    </rPh>
    <rPh sb="13" eb="16">
      <t>ジギョウショ</t>
    </rPh>
    <phoneticPr fontId="5"/>
  </si>
  <si>
    <t>10．記載欄が不足する場合は適宜行を追加して記載すること。</t>
    <rPh sb="3" eb="5">
      <t>キサイ</t>
    </rPh>
    <rPh sb="5" eb="6">
      <t>ラン</t>
    </rPh>
    <rPh sb="7" eb="9">
      <t>フソク</t>
    </rPh>
    <rPh sb="11" eb="13">
      <t>バアイ</t>
    </rPh>
    <rPh sb="14" eb="16">
      <t>テキギ</t>
    </rPh>
    <rPh sb="16" eb="17">
      <t>ギョウ</t>
    </rPh>
    <rPh sb="18" eb="20">
      <t>ツイカ</t>
    </rPh>
    <rPh sb="22" eb="24">
      <t>キサイ</t>
    </rPh>
    <phoneticPr fontId="7"/>
  </si>
  <si>
    <t>購入日
（年・月・日）</t>
    <rPh sb="0" eb="2">
      <t>コウニュウ</t>
    </rPh>
    <rPh sb="2" eb="3">
      <t>ビ</t>
    </rPh>
    <rPh sb="5" eb="6">
      <t>ネン</t>
    </rPh>
    <rPh sb="7" eb="8">
      <t>ツキ</t>
    </rPh>
    <rPh sb="9" eb="10">
      <t>ヒ</t>
    </rPh>
    <phoneticPr fontId="4"/>
  </si>
  <si>
    <t>B市</t>
    <rPh sb="1" eb="2">
      <t>シ</t>
    </rPh>
    <phoneticPr fontId="4"/>
  </si>
  <si>
    <t>例）</t>
    <rPh sb="0" eb="1">
      <t>レイ</t>
    </rPh>
    <phoneticPr fontId="4"/>
  </si>
  <si>
    <t>車両a：6
車両b：8</t>
    <rPh sb="0" eb="2">
      <t>シャリョウ</t>
    </rPh>
    <rPh sb="6" eb="8">
      <t>シャリョウ</t>
    </rPh>
    <phoneticPr fontId="4"/>
  </si>
  <si>
    <t>A児童発達支援センター</t>
    <phoneticPr fontId="4"/>
  </si>
  <si>
    <t>７．⑭欄は、安全装置を設置する送迎用バスの乗車定員を記載すること。なお、送迎用バスを複数所持している場合は、例で示したように、それぞれの乗車定員を記載すること。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7"/>
  </si>
  <si>
    <t>私立</t>
  </si>
  <si>
    <t>社会福祉法人</t>
    <rPh sb="0" eb="2">
      <t>シャカイ</t>
    </rPh>
    <rPh sb="2" eb="4">
      <t>フクシ</t>
    </rPh>
    <rPh sb="4" eb="6">
      <t>ホウジン</t>
    </rPh>
    <phoneticPr fontId="4"/>
  </si>
  <si>
    <t>11．１つの施設で装置が複数種ある場合は、装置の種類毎に記載すること。その場合、①～④は同一の記載とすること。</t>
    <rPh sb="6" eb="8">
      <t>シセツ</t>
    </rPh>
    <rPh sb="9" eb="11">
      <t>ソウチ</t>
    </rPh>
    <rPh sb="12" eb="14">
      <t>フクスウ</t>
    </rPh>
    <rPh sb="14" eb="15">
      <t>シュ</t>
    </rPh>
    <rPh sb="17" eb="19">
      <t>バアイ</t>
    </rPh>
    <rPh sb="21" eb="23">
      <t>ソウチ</t>
    </rPh>
    <rPh sb="24" eb="26">
      <t>シュルイ</t>
    </rPh>
    <rPh sb="26" eb="27">
      <t>ゴト</t>
    </rPh>
    <rPh sb="28" eb="30">
      <t>キサイ</t>
    </rPh>
    <rPh sb="37" eb="39">
      <t>バアイ</t>
    </rPh>
    <rPh sb="44" eb="46">
      <t>ドウイツ</t>
    </rPh>
    <rPh sb="47" eb="49">
      <t>キサイ</t>
    </rPh>
    <phoneticPr fontId="4"/>
  </si>
  <si>
    <t>⑱</t>
    <phoneticPr fontId="4"/>
  </si>
  <si>
    <t>⑰</t>
    <phoneticPr fontId="4"/>
  </si>
  <si>
    <t>⑲</t>
    <phoneticPr fontId="4"/>
  </si>
  <si>
    <t>⑳</t>
    <phoneticPr fontId="4"/>
  </si>
  <si>
    <t>○</t>
  </si>
  <si>
    <t>○</t>
    <phoneticPr fontId="4"/>
  </si>
  <si>
    <t>×</t>
    <phoneticPr fontId="4"/>
  </si>
  <si>
    <t>・</t>
    <phoneticPr fontId="4"/>
  </si>
  <si>
    <t>※１</t>
    <phoneticPr fontId="7"/>
  </si>
  <si>
    <t>「児童福祉法に基づく指定通所支援の事業等の人員、設備及び運営に関する基準」
（平成二十四年厚生労働省令第十五号）（抄）</t>
    <phoneticPr fontId="7"/>
  </si>
  <si>
    <t>（自動車を運行する場合の所在の確認）</t>
    <phoneticPr fontId="7"/>
  </si>
  <si>
    <t>第四十条の三　</t>
    <phoneticPr fontId="7"/>
  </si>
  <si>
    <t>２　指定児童発達支援事業者は、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前項に定める所在の確認（障害児の降車の際に限る。）を行わなければならない。</t>
    <phoneticPr fontId="7"/>
  </si>
  <si>
    <t>　　　　　　　「児童福祉施設の設備及び運営に関する基準等の一部を改正する省令について（通知）」（令和４年12月28日）第三の２について確認した。（※１及び※２参照）</t>
    <phoneticPr fontId="7"/>
  </si>
  <si>
    <t>※２</t>
    <phoneticPr fontId="7"/>
  </si>
  <si>
    <t>「児童福祉施設の設備及び運営に関する基準等の一部を改正する省令について（通知）」（令和４年12月28日）より一部抜粋</t>
    <phoneticPr fontId="7"/>
  </si>
  <si>
    <t>第三　留意事項
２　安全装置に係る義務付けの対象となる自動車
　通園を目的とした自動車のうち、座席が２列以下の自動車を除く全ての自動車が原則として安全装置に係る義務付けの対象となる。
　なお、座席が２列以下の自動車と同様に義務付けから除外される「その他利用の態様を勘案してこれと同程度に園児の見落としのおそれが少ないと認められるもの」については、例えば、座席が３列以上あるものの、園児が確実に３列目以降を使用できないように園児が確実に通過できない鍵付きの柵を車体に固着させて２列目までと３列目以降を隔絶することなどが考えられるが、安全装置が義務付けられる経緯・趣旨に鑑み、その判断は十分慎重に行うこと。
（※）「座席」には、車椅子を使用する園児が当該車椅子に乗ったまま乗車するためのスペースを含む。</t>
    <phoneticPr fontId="7"/>
  </si>
  <si>
    <t>※３</t>
    <phoneticPr fontId="7"/>
  </si>
  <si>
    <t>送迎用バスの置き去り防止を支援する安全装置のガイドライン
（https://www.mlit.go.jp/report/press/content/001579452.pdf）</t>
    <phoneticPr fontId="7"/>
  </si>
  <si>
    <t>　　　　　　　（当該事業所として自動車を保有しているが送迎を行っておらず、事業所外活動にのみ使用している場合や、職員が通常業務において外勤等にのみ使用している場合等を除く。）</t>
    <rPh sb="37" eb="40">
      <t>ジギョウショ</t>
    </rPh>
    <rPh sb="56" eb="58">
      <t>ショクイン</t>
    </rPh>
    <rPh sb="59" eb="61">
      <t>ツウジョウ</t>
    </rPh>
    <rPh sb="61" eb="63">
      <t>ギョウム</t>
    </rPh>
    <rPh sb="67" eb="69">
      <t>ガイキン</t>
    </rPh>
    <rPh sb="69" eb="70">
      <t>トウ</t>
    </rPh>
    <rPh sb="73" eb="75">
      <t>シヨウ</t>
    </rPh>
    <rPh sb="79" eb="81">
      <t>バアイ</t>
    </rPh>
    <phoneticPr fontId="7"/>
  </si>
  <si>
    <t>車両a：現在児童が３列目を使用しているため。
車両b：児童の障害特性上、柵を設置することで、安全を確保できなくなるため</t>
    <rPh sb="4" eb="6">
      <t>ゲンザイ</t>
    </rPh>
    <rPh sb="6" eb="8">
      <t>ジドウ</t>
    </rPh>
    <rPh sb="10" eb="12">
      <t>レツメ</t>
    </rPh>
    <rPh sb="13" eb="15">
      <t>シヨウ</t>
    </rPh>
    <rPh sb="27" eb="29">
      <t>ジドウ</t>
    </rPh>
    <rPh sb="30" eb="32">
      <t>ショウガイ</t>
    </rPh>
    <rPh sb="32" eb="34">
      <t>トクセイ</t>
    </rPh>
    <rPh sb="34" eb="35">
      <t>ジョウ</t>
    </rPh>
    <rPh sb="36" eb="37">
      <t>サク</t>
    </rPh>
    <rPh sb="38" eb="40">
      <t>セッチ</t>
    </rPh>
    <rPh sb="46" eb="48">
      <t>アンゼン</t>
    </rPh>
    <rPh sb="49" eb="51">
      <t>カクホ</t>
    </rPh>
    <phoneticPr fontId="7"/>
  </si>
  <si>
    <t>点検項目</t>
    <rPh sb="0" eb="2">
      <t>テンケン</t>
    </rPh>
    <rPh sb="2" eb="4">
      <t>コウモク</t>
    </rPh>
    <phoneticPr fontId="7"/>
  </si>
  <si>
    <t>㉑</t>
    <phoneticPr fontId="4"/>
  </si>
  <si>
    <t>㉒</t>
    <phoneticPr fontId="7"/>
  </si>
  <si>
    <t>　　　⑰欄　　「児童福祉法に基づく指定通所支援の事業等の人員、設備及び運営に関する基準」（令和４年厚生労働省令第175号）第四十条の三第２項及び</t>
    <phoneticPr fontId="4"/>
  </si>
  <si>
    <t>　　　⑱欄　　障害児の送迎を目的とし、日常的に運行する車両である。（※１参照）</t>
    <rPh sb="4" eb="5">
      <t>ラン</t>
    </rPh>
    <phoneticPr fontId="4"/>
  </si>
  <si>
    <t>　　　⑲欄　　座席を３列以上有する車両である。（※１及び※２参照）</t>
    <rPh sb="4" eb="5">
      <t>ラン</t>
    </rPh>
    <phoneticPr fontId="4"/>
  </si>
  <si>
    <t>　　　⑳欄　　３列目以降に子どもが立ち入れないようにして安全確保を図ることが困難な車両である。（※２参照）</t>
    <rPh sb="4" eb="5">
      <t>ラン</t>
    </rPh>
    <phoneticPr fontId="4"/>
  </si>
  <si>
    <t>　　　㉑欄　　送迎用バスの置き去り防止を支援する安全装置のガイドラインに適合する装置である。（※３参照）</t>
    <rPh sb="4" eb="5">
      <t>ラン</t>
    </rPh>
    <phoneticPr fontId="4"/>
  </si>
  <si>
    <t>13．点検項目⑰～㉒欄については、補助対象車両として適切であるか確認するために設けています。×がつく場合は、補助対象車両として認められません。</t>
    <rPh sb="3" eb="5">
      <t>テンケン</t>
    </rPh>
    <rPh sb="5" eb="7">
      <t>コウモク</t>
    </rPh>
    <rPh sb="10" eb="11">
      <t>ラン</t>
    </rPh>
    <rPh sb="17" eb="19">
      <t>ホジョ</t>
    </rPh>
    <rPh sb="19" eb="21">
      <t>タイショウ</t>
    </rPh>
    <rPh sb="21" eb="23">
      <t>シャリョウ</t>
    </rPh>
    <rPh sb="26" eb="28">
      <t>テキセツ</t>
    </rPh>
    <rPh sb="32" eb="34">
      <t>カクニン</t>
    </rPh>
    <rPh sb="39" eb="40">
      <t>モウ</t>
    </rPh>
    <rPh sb="50" eb="52">
      <t>バアイ</t>
    </rPh>
    <rPh sb="54" eb="56">
      <t>ホジョ</t>
    </rPh>
    <rPh sb="56" eb="58">
      <t>タイショウ</t>
    </rPh>
    <rPh sb="58" eb="60">
      <t>シャリョウ</t>
    </rPh>
    <rPh sb="63" eb="64">
      <t>ミト</t>
    </rPh>
    <phoneticPr fontId="4"/>
  </si>
  <si>
    <t>12．多機能型事業所については、１～３の順番。数字が小さい事業に集約すること（例：（１）児童発達支援センターと（３）放課後等デイサービスの場合、（０）の事業に集約すること。</t>
    <phoneticPr fontId="5"/>
  </si>
  <si>
    <t>　　　㉒欄　　⑳欄にて安全確保を図ることが困難であると判断した理由を記載すること。</t>
    <rPh sb="4" eb="5">
      <t>ラン</t>
    </rPh>
    <rPh sb="8" eb="9">
      <t>ラン</t>
    </rPh>
    <rPh sb="11" eb="13">
      <t>アンゼン</t>
    </rPh>
    <rPh sb="13" eb="15">
      <t>カクホ</t>
    </rPh>
    <rPh sb="16" eb="17">
      <t>ハカ</t>
    </rPh>
    <rPh sb="21" eb="23">
      <t>コンナン</t>
    </rPh>
    <rPh sb="27" eb="29">
      <t>ハンダン</t>
    </rPh>
    <rPh sb="31" eb="33">
      <t>リユウ</t>
    </rPh>
    <phoneticPr fontId="7"/>
  </si>
  <si>
    <t>９．⑯欄は購入日（本調査時において、未購入の場合は、令和５年度末までの予定日）を記入する。</t>
    <phoneticPr fontId="4"/>
  </si>
  <si>
    <t>８．⑮欄は、装置リスト（こども家庭庁ホームページ　https://www.cfa.go.jp/policies/child-safety/list/　に掲載）に記載された認定番号を、車両ごとに記載すること。</t>
    <rPh sb="15" eb="17">
      <t>カテイ</t>
    </rPh>
    <rPh sb="17" eb="18">
      <t>チョウ</t>
    </rPh>
    <phoneticPr fontId="7"/>
  </si>
  <si>
    <t>⑰</t>
  </si>
  <si>
    <t>⑱</t>
  </si>
  <si>
    <t>⑲</t>
  </si>
  <si>
    <t>⑳</t>
  </si>
  <si>
    <t>㉑</t>
  </si>
  <si>
    <t>㉒</t>
  </si>
  <si>
    <t>令和５年度　子ども安全安心対策事業「送迎用バスの改修支援事業」　事業計画書</t>
    <rPh sb="0" eb="2">
      <t>レイワ</t>
    </rPh>
    <rPh sb="3" eb="5">
      <t>ネンド</t>
    </rPh>
    <rPh sb="6" eb="7">
      <t>コ</t>
    </rPh>
    <rPh sb="9" eb="11">
      <t>アンゼン</t>
    </rPh>
    <rPh sb="11" eb="13">
      <t>アンシン</t>
    </rPh>
    <rPh sb="13" eb="15">
      <t>タイサク</t>
    </rPh>
    <rPh sb="15" eb="17">
      <t>ジギョウ</t>
    </rPh>
    <rPh sb="32" eb="34">
      <t>ジギョウ</t>
    </rPh>
    <rPh sb="34" eb="36">
      <t>ケイカク</t>
    </rPh>
    <rPh sb="36" eb="37">
      <t>ショ</t>
    </rPh>
    <phoneticPr fontId="5"/>
  </si>
  <si>
    <t>車両a：A-001
車両b：A-002</t>
    <phoneticPr fontId="4"/>
  </si>
  <si>
    <t>車両a：令和5年12月20日
車両b：令和5年12月25日</t>
    <rPh sb="4" eb="6">
      <t>レイワ</t>
    </rPh>
    <rPh sb="7" eb="8">
      <t>ネン</t>
    </rPh>
    <rPh sb="10" eb="11">
      <t>ガツ</t>
    </rPh>
    <rPh sb="13" eb="14">
      <t>ニチ</t>
    </rPh>
    <rPh sb="19" eb="21">
      <t>レイワ</t>
    </rPh>
    <rPh sb="22" eb="23">
      <t>ネン</t>
    </rPh>
    <rPh sb="25" eb="26">
      <t>ガツ</t>
    </rPh>
    <rPh sb="28" eb="29">
      <t>ニチ</t>
    </rPh>
    <phoneticPr fontId="4"/>
  </si>
  <si>
    <t>事業所番号</t>
    <rPh sb="0" eb="5">
      <t>ジギョウショバンゴウ</t>
    </rPh>
    <phoneticPr fontId="4"/>
  </si>
  <si>
    <t>法人名</t>
    <rPh sb="0" eb="3">
      <t>ホウジンメイ</t>
    </rPh>
    <phoneticPr fontId="4"/>
  </si>
  <si>
    <t>担当者名</t>
    <rPh sb="0" eb="4">
      <t>タントウシャメイ</t>
    </rPh>
    <phoneticPr fontId="4"/>
  </si>
  <si>
    <t>法人住所(×事業所住所)</t>
    <rPh sb="0" eb="4">
      <t>ホウジンジュウショ</t>
    </rPh>
    <rPh sb="6" eb="9">
      <t>ジギョウショ</t>
    </rPh>
    <rPh sb="9" eb="11">
      <t>ジュウショ</t>
    </rPh>
    <phoneticPr fontId="4"/>
  </si>
  <si>
    <t>担当者連絡先</t>
    <rPh sb="0" eb="3">
      <t>タントウシャ</t>
    </rPh>
    <rPh sb="3" eb="6">
      <t>レンラクサキ</t>
    </rPh>
    <phoneticPr fontId="4"/>
  </si>
  <si>
    <t>担当者メールアドレス</t>
    <rPh sb="0" eb="3">
      <t>タントウシャ</t>
    </rPh>
    <phoneticPr fontId="4"/>
  </si>
  <si>
    <t>法人郵便番号</t>
    <rPh sb="0" eb="2">
      <t>ホウジン</t>
    </rPh>
    <rPh sb="2" eb="6">
      <t>ユウビンバンゴウ</t>
    </rPh>
    <phoneticPr fontId="4"/>
  </si>
  <si>
    <t>㉓</t>
    <phoneticPr fontId="4"/>
  </si>
  <si>
    <t>㉔</t>
    <phoneticPr fontId="4"/>
  </si>
  <si>
    <t>㉕</t>
    <phoneticPr fontId="4"/>
  </si>
  <si>
    <t>㉖</t>
    <phoneticPr fontId="4"/>
  </si>
  <si>
    <t>㉗</t>
    <phoneticPr fontId="4"/>
  </si>
  <si>
    <t>㉘</t>
    <phoneticPr fontId="4"/>
  </si>
  <si>
    <t>㉙</t>
    <phoneticPr fontId="4"/>
  </si>
  <si>
    <t>田中</t>
    <rPh sb="0" eb="2">
      <t>タナカ</t>
    </rPh>
    <phoneticPr fontId="4"/>
  </si>
  <si>
    <t>460-8501</t>
  </si>
  <si>
    <t>名古屋市中区三の丸三丁目1-2</t>
    <rPh sb="0" eb="4">
      <t>ナゴヤシ</t>
    </rPh>
    <rPh sb="4" eb="6">
      <t>ナカク</t>
    </rPh>
    <rPh sb="6" eb="7">
      <t>サン</t>
    </rPh>
    <rPh sb="8" eb="9">
      <t>マル</t>
    </rPh>
    <rPh sb="9" eb="12">
      <t>サンチョウメ</t>
    </rPh>
    <phoneticPr fontId="4"/>
  </si>
  <si>
    <t>052-000-0000</t>
  </si>
  <si>
    <t>tanaka@abcfukushikai.jp</t>
  </si>
  <si>
    <t>社会福祉法人ABC福祉会</t>
    <rPh sb="0" eb="6">
      <t>シャカイフクシホウジン</t>
    </rPh>
    <rPh sb="9" eb="12">
      <t>フクシカイ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</si>
</sst>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1"/>
      <name val="ＭＳ Ｐゴシック"/>
      <family val="3"/>
      <charset val="128"/>
    </font>
    <font>
      <sz val="6"/>
      <name val="Yu Gothic"/>
      <family val="2"/>
      <charset val="128"/>
      <scheme val="minor"/>
    </font>
    <font>
      <sz val="11"/>
      <color theme="1"/>
      <name val="ＭＳ ゴシック"/>
      <family val="3"/>
      <charset val="128"/>
    </font>
    <font>
      <sz val="11"/>
      <color theme="1"/>
      <name val="ＭＳ 明朝"/>
      <family val="1"/>
      <charset val="128"/>
    </font>
    <font>
      <b/>
      <sz val="20"/>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sz val="11"/>
      <color theme="1"/>
      <name val="Yu Gothic"/>
      <family val="2"/>
      <scheme val="minor"/>
    </font>
    <font>
      <sz val="10"/>
      <color theme="1"/>
      <name val="ＭＳ 明朝"/>
      <family val="1"/>
      <charset val="128"/>
    </font>
    <font>
      <sz val="11"/>
      <color theme="1"/>
      <name val="Yu Gothic"/>
      <family val="3"/>
      <charset val="128"/>
      <scheme val="minor"/>
    </font>
    <font>
      <sz val="16"/>
      <color theme="1"/>
      <name val="ＭＳ 明朝"/>
      <family val="1"/>
      <charset val="128"/>
    </font>
    <font>
      <sz val="12"/>
      <color theme="1"/>
      <name val="Yu Gothic"/>
      <family val="3"/>
      <charset val="128"/>
      <scheme val="minor"/>
    </font>
    <font>
      <sz val="11"/>
      <color theme="1"/>
      <name val="ＭＳ Ｐゴシック"/>
      <family val="3"/>
      <charset val="128"/>
    </font>
    <font>
      <b/>
      <sz val="12"/>
      <color theme="1"/>
      <name val="ＭＳ 明朝"/>
      <family val="1"/>
      <charset val="128"/>
    </font>
    <font>
      <b/>
      <sz val="11"/>
      <color theme="1"/>
      <name val="ＭＳ 明朝"/>
      <family val="1"/>
      <charset val="128"/>
    </font>
    <font>
      <b/>
      <sz val="12"/>
      <color theme="1"/>
      <name val="ＭＳ ゴシック"/>
      <family val="3"/>
      <charset val="128"/>
    </font>
    <font>
      <b/>
      <sz val="16"/>
      <color theme="1"/>
      <name val="ＭＳ ゴシック"/>
      <family val="3"/>
      <charset val="128"/>
    </font>
    <font>
      <b/>
      <sz val="12"/>
      <color theme="1"/>
      <name val="Yu Gothic"/>
      <family val="3"/>
      <charset val="128"/>
      <scheme val="minor"/>
    </font>
    <font>
      <sz val="16"/>
      <color theme="1"/>
      <name val="ＭＳ ゴシック"/>
      <family val="3"/>
      <charset val="128"/>
    </font>
    <font>
      <sz val="8"/>
      <color theme="1"/>
      <name val="Yu Gothic"/>
      <family val="3"/>
      <charset val="128"/>
      <scheme val="minor"/>
    </font>
  </fonts>
  <fills count="3">
    <fill>
      <patternFill patternType="none"/>
    </fill>
    <fill>
      <patternFill patternType="gray125"/>
    </fill>
    <fill>
      <patternFill patternType="solid">
        <fgColor rgb="FFFFFF00"/>
        <bgColor indexed="64"/>
      </patternFill>
    </fill>
  </fills>
  <borders count="65">
    <border>
      <left/>
      <right/>
      <top/>
      <bottom/>
      <diagonal/>
    </border>
    <border diagonalUp="1">
      <left style="medium">
        <color indexed="64"/>
      </left>
      <right style="medium">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diagonalUp="1">
      <left style="medium">
        <color indexed="64"/>
      </left>
      <right/>
      <top style="medium">
        <color indexed="64"/>
      </top>
      <bottom/>
      <diagonal style="thin">
        <color indexed="64"/>
      </diagonal>
    </border>
    <border diagonalUp="1">
      <left style="medium">
        <color indexed="64"/>
      </left>
      <right/>
      <top/>
      <bottom style="medium">
        <color indexed="64"/>
      </bottom>
      <diagonal style="thin">
        <color indexed="64"/>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style="medium">
        <color indexed="64"/>
      </bottom>
      <diagonal style="thin">
        <color indexed="64"/>
      </diagonal>
    </border>
  </borders>
  <cellStyleXfs count="13">
    <xf numFmtId="0" fontId="0" fillId="0" borderId="0"/>
    <xf numFmtId="0" fontId="3" fillId="0" borderId="0">
      <alignment vertical="center"/>
    </xf>
    <xf numFmtId="38" fontId="3" fillId="0" borderId="0" applyFont="0" applyFill="0" applyBorder="0" applyAlignment="0" applyProtection="0">
      <alignment vertical="center"/>
    </xf>
    <xf numFmtId="0" fontId="6" fillId="0" borderId="0"/>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2" fillId="0" borderId="0" applyFont="0" applyFill="0" applyBorder="0" applyAlignment="0" applyProtection="0">
      <alignment vertical="center"/>
    </xf>
    <xf numFmtId="0" fontId="6" fillId="0" borderId="0"/>
    <xf numFmtId="0" fontId="2" fillId="0" borderId="0">
      <alignment vertical="center"/>
    </xf>
    <xf numFmtId="0" fontId="6" fillId="0" borderId="0"/>
    <xf numFmtId="38" fontId="14" fillId="0" borderId="0" applyFont="0" applyFill="0" applyBorder="0" applyAlignment="0" applyProtection="0">
      <alignment vertical="center"/>
    </xf>
    <xf numFmtId="0" fontId="1" fillId="0" borderId="0">
      <alignment vertical="center"/>
    </xf>
  </cellStyleXfs>
  <cellXfs count="199">
    <xf numFmtId="0" fontId="0" fillId="0" borderId="0" xfId="0"/>
    <xf numFmtId="38" fontId="8" fillId="0" borderId="0" xfId="11" applyFont="1" applyAlignment="1">
      <alignment horizontal="left" vertical="center"/>
    </xf>
    <xf numFmtId="38" fontId="12" fillId="0" borderId="0" xfId="11" applyFont="1">
      <alignment vertical="center"/>
    </xf>
    <xf numFmtId="38" fontId="9" fillId="0" borderId="0" xfId="11" applyFont="1">
      <alignment vertical="center"/>
    </xf>
    <xf numFmtId="38" fontId="9" fillId="0" borderId="0" xfId="11" applyFont="1" applyAlignment="1">
      <alignment horizontal="center" vertical="center"/>
    </xf>
    <xf numFmtId="38" fontId="9" fillId="0" borderId="0" xfId="11" applyFont="1" applyAlignment="1">
      <alignment horizontal="right" vertical="center"/>
    </xf>
    <xf numFmtId="38" fontId="8" fillId="0" borderId="0" xfId="11" applyFont="1" applyFill="1" applyBorder="1">
      <alignment vertical="center"/>
    </xf>
    <xf numFmtId="38" fontId="9" fillId="0" borderId="0" xfId="11" applyFont="1" applyFill="1" applyBorder="1">
      <alignment vertical="center"/>
    </xf>
    <xf numFmtId="38" fontId="8" fillId="0" borderId="0" xfId="11" applyFont="1">
      <alignment vertical="center"/>
    </xf>
    <xf numFmtId="38" fontId="13" fillId="0" borderId="47" xfId="11" applyFont="1" applyBorder="1" applyAlignment="1">
      <alignment horizontal="right" vertical="center"/>
    </xf>
    <xf numFmtId="38" fontId="13" fillId="0" borderId="0" xfId="11" applyFont="1">
      <alignment vertical="center"/>
    </xf>
    <xf numFmtId="38" fontId="13" fillId="0" borderId="0" xfId="11" applyFont="1" applyAlignment="1">
      <alignment horizontal="center" vertical="center"/>
    </xf>
    <xf numFmtId="38" fontId="8" fillId="0" borderId="0" xfId="11" applyFont="1" applyFill="1">
      <alignment vertical="center"/>
    </xf>
    <xf numFmtId="38" fontId="9" fillId="0" borderId="0" xfId="11" applyFont="1" applyFill="1">
      <alignment vertical="center"/>
    </xf>
    <xf numFmtId="38" fontId="16" fillId="0" borderId="0" xfId="11" applyFont="1">
      <alignment vertical="center"/>
    </xf>
    <xf numFmtId="38" fontId="13" fillId="0" borderId="0" xfId="11" applyFont="1" applyAlignment="1">
      <alignment vertical="center" wrapText="1" shrinkToFit="1"/>
    </xf>
    <xf numFmtId="38" fontId="17" fillId="0" borderId="0" xfId="11" applyFont="1">
      <alignment vertical="center"/>
    </xf>
    <xf numFmtId="38" fontId="13" fillId="0" borderId="0" xfId="11" applyFont="1" applyFill="1" applyAlignment="1">
      <alignment horizontal="right" vertical="center"/>
    </xf>
    <xf numFmtId="38" fontId="18" fillId="0" borderId="0" xfId="11" applyFont="1">
      <alignment vertical="center"/>
    </xf>
    <xf numFmtId="38" fontId="13" fillId="0" borderId="40" xfId="11" applyFont="1" applyBorder="1" applyAlignment="1">
      <alignment horizontal="center" vertical="center"/>
    </xf>
    <xf numFmtId="38" fontId="13" fillId="0" borderId="32" xfId="11" applyFont="1" applyBorder="1" applyAlignment="1">
      <alignment horizontal="center" vertical="center"/>
    </xf>
    <xf numFmtId="38" fontId="13" fillId="0" borderId="38" xfId="11" applyFont="1" applyBorder="1" applyAlignment="1">
      <alignment horizontal="center" vertical="center"/>
    </xf>
    <xf numFmtId="38" fontId="13" fillId="0" borderId="39" xfId="11" applyFont="1" applyBorder="1" applyAlignment="1">
      <alignment horizontal="center" vertical="center"/>
    </xf>
    <xf numFmtId="38" fontId="13" fillId="0" borderId="0" xfId="11" applyFont="1" applyFill="1" applyBorder="1" applyAlignment="1">
      <alignment horizontal="center" vertical="center"/>
    </xf>
    <xf numFmtId="38" fontId="13" fillId="0" borderId="21" xfId="11" applyFont="1" applyBorder="1" applyAlignment="1">
      <alignment horizontal="center" vertical="center"/>
    </xf>
    <xf numFmtId="38" fontId="13" fillId="0" borderId="20" xfId="11" applyFont="1" applyBorder="1">
      <alignment vertical="center"/>
    </xf>
    <xf numFmtId="38" fontId="13" fillId="0" borderId="0" xfId="11" applyFont="1" applyFill="1" applyBorder="1" applyAlignment="1">
      <alignment vertical="center" shrinkToFit="1"/>
    </xf>
    <xf numFmtId="38" fontId="13" fillId="0" borderId="37" xfId="11" applyFont="1" applyBorder="1" applyAlignment="1">
      <alignment horizontal="center" vertical="center"/>
    </xf>
    <xf numFmtId="38" fontId="13" fillId="0" borderId="36" xfId="11" applyFont="1" applyBorder="1">
      <alignment vertical="center"/>
    </xf>
    <xf numFmtId="38" fontId="13" fillId="0" borderId="19" xfId="11" applyFont="1" applyBorder="1" applyAlignment="1">
      <alignment horizontal="center" vertical="center"/>
    </xf>
    <xf numFmtId="38" fontId="13" fillId="0" borderId="18" xfId="11" applyFont="1" applyBorder="1">
      <alignment vertical="center"/>
    </xf>
    <xf numFmtId="38" fontId="20" fillId="0" borderId="26" xfId="11" applyFont="1" applyBorder="1">
      <alignment vertical="center"/>
    </xf>
    <xf numFmtId="38" fontId="20" fillId="0" borderId="27" xfId="11" applyFont="1" applyBorder="1">
      <alignment vertical="center"/>
    </xf>
    <xf numFmtId="38" fontId="20" fillId="0" borderId="31" xfId="11" applyFont="1" applyBorder="1">
      <alignment vertical="center"/>
    </xf>
    <xf numFmtId="38" fontId="20" fillId="0" borderId="0" xfId="11" applyFont="1" applyFill="1" applyBorder="1">
      <alignment vertical="center"/>
    </xf>
    <xf numFmtId="38" fontId="20" fillId="0" borderId="0" xfId="11" applyFont="1">
      <alignment vertical="center"/>
    </xf>
    <xf numFmtId="38" fontId="13" fillId="0" borderId="0" xfId="11" applyFont="1" applyFill="1">
      <alignment vertical="center"/>
    </xf>
    <xf numFmtId="38" fontId="16" fillId="0" borderId="0" xfId="11" applyFont="1" applyAlignment="1">
      <alignment horizontal="center" vertical="center"/>
    </xf>
    <xf numFmtId="38" fontId="9" fillId="0" borderId="29" xfId="11" applyFont="1" applyBorder="1" applyAlignment="1">
      <alignment horizontal="center" vertical="center"/>
    </xf>
    <xf numFmtId="38" fontId="9" fillId="0" borderId="13" xfId="11" applyFont="1" applyBorder="1" applyAlignment="1">
      <alignment horizontal="center" vertical="center" wrapText="1"/>
    </xf>
    <xf numFmtId="38" fontId="9" fillId="0" borderId="13" xfId="11" applyFont="1" applyBorder="1" applyAlignment="1">
      <alignment horizontal="center" vertical="center"/>
    </xf>
    <xf numFmtId="38" fontId="9" fillId="0" borderId="13" xfId="11" applyFont="1" applyFill="1" applyBorder="1" applyAlignment="1">
      <alignment horizontal="center" vertical="center" wrapText="1"/>
    </xf>
    <xf numFmtId="38" fontId="15" fillId="0" borderId="28" xfId="11" applyFont="1" applyBorder="1" applyAlignment="1">
      <alignment vertical="center" wrapText="1"/>
    </xf>
    <xf numFmtId="38" fontId="16" fillId="0" borderId="0" xfId="11" applyFont="1" applyAlignment="1">
      <alignment horizontal="right" vertical="center"/>
    </xf>
    <xf numFmtId="38" fontId="13" fillId="0" borderId="27" xfId="11" applyFont="1" applyBorder="1" applyAlignment="1">
      <alignment horizontal="right" vertical="center"/>
    </xf>
    <xf numFmtId="38" fontId="13" fillId="0" borderId="4" xfId="11" applyFont="1" applyBorder="1" applyAlignment="1">
      <alignment horizontal="right" vertical="center" wrapText="1"/>
    </xf>
    <xf numFmtId="38" fontId="13" fillId="0" borderId="4" xfId="11" applyFont="1" applyBorder="1" applyAlignment="1">
      <alignment horizontal="right" vertical="center"/>
    </xf>
    <xf numFmtId="38" fontId="13" fillId="0" borderId="4" xfId="11" applyFont="1" applyFill="1" applyBorder="1" applyAlignment="1">
      <alignment horizontal="right" vertical="center" wrapText="1"/>
    </xf>
    <xf numFmtId="38" fontId="13" fillId="0" borderId="25" xfId="11" applyFont="1" applyBorder="1" applyAlignment="1">
      <alignment horizontal="right" vertical="center" wrapText="1"/>
    </xf>
    <xf numFmtId="38" fontId="13" fillId="0" borderId="16" xfId="11" applyFont="1" applyBorder="1" applyAlignment="1">
      <alignment horizontal="right" vertical="center"/>
    </xf>
    <xf numFmtId="38" fontId="13" fillId="0" borderId="12" xfId="11" applyFont="1" applyBorder="1">
      <alignment vertical="center"/>
    </xf>
    <xf numFmtId="38" fontId="9" fillId="0" borderId="13" xfId="11" applyFont="1" applyBorder="1" applyAlignment="1">
      <alignment horizontal="right" vertical="center"/>
    </xf>
    <xf numFmtId="38" fontId="9" fillId="0" borderId="12" xfId="11" applyFont="1" applyBorder="1" applyAlignment="1">
      <alignment horizontal="right" vertical="center"/>
    </xf>
    <xf numFmtId="38" fontId="13" fillId="0" borderId="7" xfId="11" applyFont="1" applyBorder="1">
      <alignment vertical="center"/>
    </xf>
    <xf numFmtId="38" fontId="13" fillId="0" borderId="4" xfId="11" applyFont="1" applyFill="1" applyBorder="1">
      <alignment vertical="center"/>
    </xf>
    <xf numFmtId="38" fontId="20" fillId="0" borderId="0" xfId="11" applyFont="1" applyAlignment="1">
      <alignment horizontal="right" vertical="center"/>
    </xf>
    <xf numFmtId="38" fontId="20" fillId="0" borderId="0" xfId="11" applyFont="1" applyAlignment="1">
      <alignment horizontal="center" vertical="center"/>
    </xf>
    <xf numFmtId="38" fontId="22" fillId="0" borderId="0" xfId="11" applyFont="1" applyAlignment="1">
      <alignment horizontal="right" vertical="center"/>
    </xf>
    <xf numFmtId="38" fontId="22" fillId="0" borderId="0" xfId="11" applyFont="1" applyAlignment="1">
      <alignment horizontal="center" vertical="center"/>
    </xf>
    <xf numFmtId="38" fontId="8" fillId="0" borderId="0" xfId="11" applyFont="1" applyAlignment="1">
      <alignment horizontal="right" vertical="center"/>
    </xf>
    <xf numFmtId="38" fontId="8" fillId="0" borderId="0" xfId="11" applyFont="1" applyAlignment="1">
      <alignment vertical="center"/>
    </xf>
    <xf numFmtId="38" fontId="8" fillId="0" borderId="0" xfId="11" applyFont="1" applyAlignment="1">
      <alignment vertical="center" wrapText="1"/>
    </xf>
    <xf numFmtId="38" fontId="13" fillId="2" borderId="21" xfId="11" applyFont="1" applyFill="1" applyBorder="1" applyAlignment="1">
      <alignment horizontal="right" vertical="center"/>
    </xf>
    <xf numFmtId="38" fontId="13" fillId="0" borderId="21" xfId="11" applyFont="1" applyBorder="1" applyAlignment="1">
      <alignment horizontal="right" vertical="center"/>
    </xf>
    <xf numFmtId="38" fontId="16" fillId="0" borderId="0" xfId="11" applyFont="1" applyAlignment="1">
      <alignment horizontal="right"/>
    </xf>
    <xf numFmtId="38" fontId="13" fillId="0" borderId="23" xfId="11" applyFont="1" applyBorder="1" applyAlignment="1">
      <alignment horizontal="right" vertical="center"/>
    </xf>
    <xf numFmtId="38" fontId="13" fillId="2" borderId="23" xfId="11" applyFont="1" applyFill="1" applyBorder="1" applyAlignment="1">
      <alignment horizontal="right" vertical="center"/>
    </xf>
    <xf numFmtId="38" fontId="9" fillId="0" borderId="17" xfId="11" applyFont="1" applyBorder="1" applyAlignment="1">
      <alignment horizontal="right" vertical="center"/>
    </xf>
    <xf numFmtId="38" fontId="13" fillId="0" borderId="46" xfId="11" applyFont="1" applyBorder="1" applyAlignment="1">
      <alignment horizontal="right" vertical="center"/>
    </xf>
    <xf numFmtId="38" fontId="13" fillId="0" borderId="46" xfId="11" applyFont="1" applyFill="1" applyBorder="1" applyAlignment="1">
      <alignment horizontal="right" vertical="center" wrapText="1"/>
    </xf>
    <xf numFmtId="38" fontId="13" fillId="0" borderId="21" xfId="11" applyFont="1" applyFill="1" applyBorder="1" applyAlignment="1">
      <alignment horizontal="right" vertical="center"/>
    </xf>
    <xf numFmtId="38" fontId="13" fillId="0" borderId="21" xfId="11" applyFont="1" applyBorder="1" applyAlignment="1">
      <alignment vertical="center"/>
    </xf>
    <xf numFmtId="38" fontId="13" fillId="0" borderId="19" xfId="11" applyFont="1" applyBorder="1" applyAlignment="1">
      <alignment vertical="center"/>
    </xf>
    <xf numFmtId="38" fontId="13" fillId="2" borderId="21" xfId="11" applyFont="1" applyFill="1" applyBorder="1" applyAlignment="1">
      <alignment vertical="center"/>
    </xf>
    <xf numFmtId="38" fontId="13" fillId="0" borderId="23" xfId="11" applyFont="1" applyBorder="1" applyAlignment="1">
      <alignment vertical="center"/>
    </xf>
    <xf numFmtId="38" fontId="13" fillId="2" borderId="23" xfId="11" applyFont="1" applyFill="1" applyBorder="1" applyAlignment="1">
      <alignment vertical="center"/>
    </xf>
    <xf numFmtId="38" fontId="16" fillId="0" borderId="0" xfId="11" applyFont="1" applyAlignment="1"/>
    <xf numFmtId="38" fontId="13" fillId="0" borderId="23" xfId="11" applyFont="1" applyFill="1" applyBorder="1" applyAlignment="1">
      <alignment horizontal="right" vertical="center" wrapText="1"/>
    </xf>
    <xf numFmtId="38" fontId="13" fillId="0" borderId="21" xfId="11" applyFont="1" applyFill="1" applyBorder="1" applyAlignment="1">
      <alignment horizontal="right" vertical="center" wrapText="1"/>
    </xf>
    <xf numFmtId="38" fontId="13" fillId="2" borderId="24" xfId="11" applyFont="1" applyFill="1" applyBorder="1" applyAlignment="1">
      <alignment horizontal="left" vertical="center" wrapText="1"/>
    </xf>
    <xf numFmtId="38" fontId="13" fillId="2" borderId="22" xfId="11" applyFont="1" applyFill="1" applyBorder="1" applyAlignment="1">
      <alignment horizontal="left" vertical="center" wrapText="1"/>
    </xf>
    <xf numFmtId="38" fontId="13" fillId="2" borderId="23" xfId="11" applyFont="1" applyFill="1" applyBorder="1" applyAlignment="1">
      <alignment horizontal="right" vertical="center" wrapText="1"/>
    </xf>
    <xf numFmtId="38" fontId="13" fillId="2" borderId="21" xfId="11" applyFont="1" applyFill="1" applyBorder="1" applyAlignment="1">
      <alignment horizontal="right" vertical="center" wrapText="1"/>
    </xf>
    <xf numFmtId="38" fontId="13" fillId="2" borderId="19" xfId="11" applyFont="1" applyFill="1" applyBorder="1" applyAlignment="1">
      <alignment horizontal="right" vertical="center" wrapText="1"/>
    </xf>
    <xf numFmtId="38" fontId="9" fillId="0" borderId="35" xfId="11" applyFont="1" applyBorder="1" applyAlignment="1">
      <alignment horizontal="left" vertical="center" wrapText="1"/>
    </xf>
    <xf numFmtId="38" fontId="13" fillId="0" borderId="0" xfId="11" applyFont="1" applyAlignment="1">
      <alignment horizontal="left" vertical="center" wrapText="1"/>
    </xf>
    <xf numFmtId="38" fontId="13" fillId="0" borderId="54" xfId="11" applyFont="1" applyBorder="1" applyAlignment="1">
      <alignment horizontal="right" vertical="center"/>
    </xf>
    <xf numFmtId="38" fontId="9" fillId="0" borderId="39" xfId="11" applyFont="1" applyBorder="1" applyAlignment="1">
      <alignment horizontal="center" vertical="center"/>
    </xf>
    <xf numFmtId="38" fontId="9" fillId="0" borderId="45" xfId="11" applyFont="1" applyBorder="1" applyAlignment="1">
      <alignment horizontal="center" vertical="center"/>
    </xf>
    <xf numFmtId="38" fontId="9" fillId="0" borderId="44" xfId="11" applyFont="1" applyBorder="1" applyAlignment="1">
      <alignment horizontal="center" vertical="center"/>
    </xf>
    <xf numFmtId="38" fontId="8" fillId="0" borderId="56" xfId="11" applyFont="1" applyBorder="1" applyAlignment="1">
      <alignment vertical="center" wrapText="1"/>
    </xf>
    <xf numFmtId="38" fontId="8" fillId="0" borderId="56" xfId="11" applyFont="1" applyFill="1" applyBorder="1">
      <alignment vertical="center"/>
    </xf>
    <xf numFmtId="38" fontId="8" fillId="0" borderId="7" xfId="11" applyFont="1" applyFill="1" applyBorder="1">
      <alignment vertical="center"/>
    </xf>
    <xf numFmtId="38" fontId="16" fillId="0" borderId="54" xfId="11" applyFont="1" applyBorder="1" applyAlignment="1">
      <alignment horizontal="right" vertical="center"/>
    </xf>
    <xf numFmtId="38" fontId="9" fillId="2" borderId="23" xfId="11" applyFont="1" applyFill="1" applyBorder="1" applyAlignment="1">
      <alignment horizontal="center" vertical="center"/>
    </xf>
    <xf numFmtId="38" fontId="9" fillId="2" borderId="53" xfId="11" applyFont="1" applyFill="1" applyBorder="1" applyAlignment="1">
      <alignment horizontal="center" vertical="center"/>
    </xf>
    <xf numFmtId="38" fontId="16" fillId="2" borderId="52" xfId="11" applyFont="1" applyFill="1" applyBorder="1" applyAlignment="1">
      <alignment horizontal="right" vertical="center"/>
    </xf>
    <xf numFmtId="38" fontId="9" fillId="2" borderId="21" xfId="11" applyFont="1" applyFill="1" applyBorder="1" applyAlignment="1">
      <alignment horizontal="center" vertical="center"/>
    </xf>
    <xf numFmtId="38" fontId="9" fillId="2" borderId="43" xfId="11" applyFont="1" applyFill="1" applyBorder="1" applyAlignment="1">
      <alignment horizontal="center" vertical="center"/>
    </xf>
    <xf numFmtId="38" fontId="16" fillId="2" borderId="20" xfId="11" applyFont="1" applyFill="1" applyBorder="1" applyAlignment="1">
      <alignment horizontal="right" vertical="center"/>
    </xf>
    <xf numFmtId="38" fontId="9" fillId="2" borderId="37" xfId="11" applyFont="1" applyFill="1" applyBorder="1" applyAlignment="1">
      <alignment horizontal="center" vertical="center"/>
    </xf>
    <xf numFmtId="38" fontId="9" fillId="2" borderId="42" xfId="11" applyFont="1" applyFill="1" applyBorder="1" applyAlignment="1">
      <alignment horizontal="center" vertical="center"/>
    </xf>
    <xf numFmtId="38" fontId="16" fillId="2" borderId="18" xfId="11" applyFont="1" applyFill="1" applyBorder="1" applyAlignment="1">
      <alignment horizontal="right" vertical="center"/>
    </xf>
    <xf numFmtId="38" fontId="9" fillId="0" borderId="0" xfId="11" applyFont="1" applyAlignment="1">
      <alignment horizontal="left" vertical="center"/>
    </xf>
    <xf numFmtId="0" fontId="23" fillId="0" borderId="16" xfId="0" applyFont="1" applyBorder="1" applyAlignment="1">
      <alignment vertical="center" wrapText="1"/>
    </xf>
    <xf numFmtId="0" fontId="22" fillId="0" borderId="56" xfId="0" applyFont="1" applyBorder="1" applyAlignment="1">
      <alignment vertical="center"/>
    </xf>
    <xf numFmtId="0" fontId="23" fillId="0" borderId="56" xfId="0" applyFont="1" applyBorder="1" applyAlignment="1">
      <alignment vertical="center"/>
    </xf>
    <xf numFmtId="0" fontId="22" fillId="0" borderId="56" xfId="0" applyFont="1" applyBorder="1" applyAlignment="1">
      <alignment vertical="top"/>
    </xf>
    <xf numFmtId="38" fontId="16" fillId="0" borderId="0" xfId="11" applyFont="1" applyBorder="1">
      <alignment vertical="center"/>
    </xf>
    <xf numFmtId="38" fontId="16" fillId="0" borderId="60" xfId="11" applyFont="1" applyBorder="1">
      <alignment vertical="center"/>
    </xf>
    <xf numFmtId="0" fontId="23" fillId="0" borderId="56" xfId="0" applyFont="1" applyBorder="1" applyAlignment="1">
      <alignment vertical="top" wrapText="1"/>
    </xf>
    <xf numFmtId="0" fontId="22" fillId="0" borderId="0" xfId="0" applyFont="1" applyBorder="1" applyAlignment="1">
      <alignment vertical="center" wrapText="1"/>
    </xf>
    <xf numFmtId="38" fontId="26" fillId="0" borderId="41" xfId="11" applyFont="1" applyBorder="1" applyAlignment="1">
      <alignment horizontal="left" vertical="center" wrapText="1"/>
    </xf>
    <xf numFmtId="38" fontId="13" fillId="0" borderId="49" xfId="11" applyFont="1" applyFill="1" applyBorder="1" applyAlignment="1">
      <alignment horizontal="left" vertical="center" wrapText="1"/>
    </xf>
    <xf numFmtId="38" fontId="13" fillId="0" borderId="46" xfId="11" applyFont="1" applyFill="1" applyBorder="1" applyAlignment="1">
      <alignment horizontal="left" vertical="center" wrapText="1"/>
    </xf>
    <xf numFmtId="58" fontId="13" fillId="0" borderId="44" xfId="11" applyNumberFormat="1" applyFont="1" applyBorder="1" applyAlignment="1">
      <alignment horizontal="left" vertical="center" wrapText="1"/>
    </xf>
    <xf numFmtId="38" fontId="9" fillId="0" borderId="0" xfId="11" applyFont="1" applyFill="1" applyBorder="1" applyAlignment="1">
      <alignment vertical="center" wrapText="1"/>
    </xf>
    <xf numFmtId="38" fontId="13" fillId="0" borderId="23" xfId="11" applyFont="1" applyFill="1" applyBorder="1" applyAlignment="1">
      <alignment vertical="center"/>
    </xf>
    <xf numFmtId="38" fontId="13" fillId="0" borderId="21" xfId="11" applyFont="1" applyFill="1" applyBorder="1" applyAlignment="1">
      <alignment vertical="center"/>
    </xf>
    <xf numFmtId="49" fontId="13" fillId="2" borderId="52" xfId="11" applyNumberFormat="1" applyFont="1" applyFill="1" applyBorder="1" applyAlignment="1">
      <alignment horizontal="right" vertical="center"/>
    </xf>
    <xf numFmtId="49" fontId="13" fillId="2" borderId="20" xfId="11" applyNumberFormat="1" applyFont="1" applyFill="1" applyBorder="1" applyAlignment="1">
      <alignment horizontal="right" vertical="center"/>
    </xf>
    <xf numFmtId="49" fontId="13" fillId="2" borderId="18" xfId="11" applyNumberFormat="1" applyFont="1" applyFill="1" applyBorder="1" applyAlignment="1">
      <alignment horizontal="right" vertical="center"/>
    </xf>
    <xf numFmtId="38" fontId="9" fillId="0" borderId="61" xfId="11" applyFont="1" applyBorder="1" applyAlignment="1">
      <alignment horizontal="center" vertical="center"/>
    </xf>
    <xf numFmtId="38" fontId="16" fillId="0" borderId="27" xfId="11" applyFont="1" applyBorder="1" applyAlignment="1">
      <alignment horizontal="right" vertical="center"/>
    </xf>
    <xf numFmtId="38" fontId="16" fillId="0" borderId="4" xfId="11" applyFont="1" applyBorder="1" applyAlignment="1">
      <alignment horizontal="right" vertical="center"/>
    </xf>
    <xf numFmtId="38" fontId="16" fillId="0" borderId="26" xfId="11" applyFont="1" applyBorder="1" applyAlignment="1">
      <alignment horizontal="right" vertical="center"/>
    </xf>
    <xf numFmtId="49" fontId="13" fillId="0" borderId="27" xfId="11" applyNumberFormat="1" applyFont="1" applyBorder="1" applyAlignment="1">
      <alignment vertical="center" wrapText="1"/>
    </xf>
    <xf numFmtId="49" fontId="13" fillId="0" borderId="4" xfId="11" applyNumberFormat="1" applyFont="1" applyBorder="1" applyAlignment="1">
      <alignment vertical="center" wrapText="1"/>
    </xf>
    <xf numFmtId="49" fontId="13" fillId="0" borderId="26" xfId="11" applyNumberFormat="1" applyFont="1" applyBorder="1" applyAlignment="1">
      <alignment vertical="center" wrapText="1"/>
    </xf>
    <xf numFmtId="49" fontId="13" fillId="2" borderId="24" xfId="11" applyNumberFormat="1" applyFont="1" applyFill="1" applyBorder="1" applyAlignment="1">
      <alignment horizontal="right" vertical="center"/>
    </xf>
    <xf numFmtId="49" fontId="13" fillId="2" borderId="23" xfId="11" applyNumberFormat="1" applyFont="1" applyFill="1" applyBorder="1" applyAlignment="1">
      <alignment horizontal="right" vertical="center"/>
    </xf>
    <xf numFmtId="49" fontId="13" fillId="2" borderId="22" xfId="11" applyNumberFormat="1" applyFont="1" applyFill="1" applyBorder="1" applyAlignment="1">
      <alignment horizontal="right" vertical="center"/>
    </xf>
    <xf numFmtId="49" fontId="13" fillId="2" borderId="21" xfId="11" applyNumberFormat="1" applyFont="1" applyFill="1" applyBorder="1" applyAlignment="1">
      <alignment horizontal="right" vertical="center"/>
    </xf>
    <xf numFmtId="49" fontId="13" fillId="2" borderId="62" xfId="11" applyNumberFormat="1" applyFont="1" applyFill="1" applyBorder="1" applyAlignment="1">
      <alignment horizontal="right" vertical="center"/>
    </xf>
    <xf numFmtId="49" fontId="13" fillId="2" borderId="19" xfId="11" applyNumberFormat="1" applyFont="1" applyFill="1" applyBorder="1" applyAlignment="1">
      <alignment horizontal="right" vertical="center"/>
    </xf>
    <xf numFmtId="0" fontId="22" fillId="0" borderId="0" xfId="0" applyFont="1" applyBorder="1" applyAlignment="1">
      <alignment vertical="center" wrapText="1"/>
    </xf>
    <xf numFmtId="0" fontId="22" fillId="0" borderId="60" xfId="0" applyFont="1" applyBorder="1" applyAlignment="1">
      <alignment vertical="center" wrapText="1"/>
    </xf>
    <xf numFmtId="0" fontId="22" fillId="0" borderId="47" xfId="0" applyFont="1" applyBorder="1" applyAlignment="1">
      <alignment vertical="center" wrapText="1"/>
    </xf>
    <xf numFmtId="0" fontId="22" fillId="0" borderId="31" xfId="0" applyFont="1" applyBorder="1" applyAlignment="1">
      <alignment vertical="center" wrapText="1"/>
    </xf>
    <xf numFmtId="0" fontId="25" fillId="0" borderId="16" xfId="0" applyFont="1" applyBorder="1" applyAlignment="1">
      <alignment vertical="top"/>
    </xf>
    <xf numFmtId="0" fontId="25" fillId="0" borderId="7" xfId="0" applyFont="1" applyBorder="1" applyAlignment="1">
      <alignment vertical="top"/>
    </xf>
    <xf numFmtId="0" fontId="22" fillId="0" borderId="55" xfId="0" applyFont="1" applyBorder="1" applyAlignment="1">
      <alignment vertical="center" wrapText="1"/>
    </xf>
    <xf numFmtId="0" fontId="22" fillId="0" borderId="57" xfId="0" applyFont="1" applyBorder="1" applyAlignment="1">
      <alignment vertical="center" wrapText="1"/>
    </xf>
    <xf numFmtId="0" fontId="22" fillId="0" borderId="0" xfId="0" applyFont="1" applyBorder="1" applyAlignment="1">
      <alignment vertical="center"/>
    </xf>
    <xf numFmtId="0" fontId="22" fillId="0" borderId="60" xfId="0" applyFont="1" applyBorder="1" applyAlignment="1">
      <alignment vertical="center"/>
    </xf>
    <xf numFmtId="0" fontId="22" fillId="0" borderId="0" xfId="0" applyFont="1" applyBorder="1" applyAlignment="1">
      <alignment vertical="top" wrapText="1"/>
    </xf>
    <xf numFmtId="0" fontId="22" fillId="0" borderId="60" xfId="0" applyFont="1" applyBorder="1" applyAlignment="1">
      <alignment vertical="top" wrapText="1"/>
    </xf>
    <xf numFmtId="0" fontId="22" fillId="0" borderId="47" xfId="0" applyFont="1" applyBorder="1" applyAlignment="1">
      <alignment vertical="top" wrapText="1"/>
    </xf>
    <xf numFmtId="0" fontId="22" fillId="0" borderId="31" xfId="0" applyFont="1" applyBorder="1" applyAlignment="1">
      <alignment vertical="top" wrapText="1"/>
    </xf>
    <xf numFmtId="0" fontId="24" fillId="0" borderId="55" xfId="0" applyFont="1" applyBorder="1" applyAlignment="1">
      <alignment vertical="center" wrapText="1"/>
    </xf>
    <xf numFmtId="0" fontId="24" fillId="0" borderId="57" xfId="0" applyFont="1" applyBorder="1" applyAlignment="1">
      <alignment vertical="center" wrapText="1"/>
    </xf>
    <xf numFmtId="38" fontId="9" fillId="0" borderId="33" xfId="11" applyFont="1" applyBorder="1" applyAlignment="1">
      <alignment horizontal="center" vertical="center"/>
    </xf>
    <xf numFmtId="38" fontId="9" fillId="0" borderId="48" xfId="11" applyFont="1" applyBorder="1" applyAlignment="1">
      <alignment horizontal="center" vertical="center"/>
    </xf>
    <xf numFmtId="38" fontId="9" fillId="0" borderId="38" xfId="11" applyFont="1" applyBorder="1" applyAlignment="1">
      <alignment horizontal="center" vertical="center"/>
    </xf>
    <xf numFmtId="38" fontId="9" fillId="0" borderId="58" xfId="11" applyFont="1" applyBorder="1">
      <alignment vertical="center"/>
    </xf>
    <xf numFmtId="38" fontId="9" fillId="0" borderId="15" xfId="11" applyFont="1" applyBorder="1">
      <alignment vertical="center"/>
    </xf>
    <xf numFmtId="38" fontId="9" fillId="0" borderId="59" xfId="11" applyFont="1" applyBorder="1">
      <alignment vertical="center"/>
    </xf>
    <xf numFmtId="38" fontId="9" fillId="0" borderId="6" xfId="11" applyFont="1" applyBorder="1">
      <alignment vertical="center"/>
    </xf>
    <xf numFmtId="38" fontId="16" fillId="0" borderId="10" xfId="11" applyFont="1" applyBorder="1">
      <alignment vertical="center"/>
    </xf>
    <xf numFmtId="38" fontId="16" fillId="0" borderId="2" xfId="11" applyFont="1" applyBorder="1">
      <alignment vertical="center"/>
    </xf>
    <xf numFmtId="38" fontId="9" fillId="0" borderId="35" xfId="11" applyFont="1" applyBorder="1" applyAlignment="1">
      <alignment horizontal="center" vertical="center" wrapText="1" shrinkToFit="1"/>
    </xf>
    <xf numFmtId="38" fontId="9" fillId="0" borderId="27" xfId="11" applyFont="1" applyBorder="1" applyAlignment="1">
      <alignment horizontal="center" vertical="center" wrapText="1" shrinkToFit="1"/>
    </xf>
    <xf numFmtId="38" fontId="9" fillId="0" borderId="35" xfId="11" applyFont="1" applyBorder="1" applyAlignment="1">
      <alignment vertical="center" shrinkToFit="1"/>
    </xf>
    <xf numFmtId="38" fontId="9" fillId="0" borderId="27" xfId="11" applyFont="1" applyBorder="1" applyAlignment="1">
      <alignment vertical="center" shrinkToFit="1"/>
    </xf>
    <xf numFmtId="38" fontId="19" fillId="0" borderId="34" xfId="11" applyFont="1" applyBorder="1" applyAlignment="1">
      <alignment vertical="center" shrinkToFit="1"/>
    </xf>
    <xf numFmtId="38" fontId="19" fillId="0" borderId="26" xfId="11" applyFont="1" applyBorder="1" applyAlignment="1">
      <alignment vertical="center" shrinkToFit="1"/>
    </xf>
    <xf numFmtId="38" fontId="9" fillId="0" borderId="9" xfId="11" applyFont="1" applyBorder="1" applyAlignment="1">
      <alignment horizontal="center" vertical="center"/>
    </xf>
    <xf numFmtId="38" fontId="9" fillId="0" borderId="1" xfId="11" applyFont="1" applyBorder="1" applyAlignment="1">
      <alignment horizontal="center" vertical="center"/>
    </xf>
    <xf numFmtId="38" fontId="13" fillId="0" borderId="0" xfId="11" applyFont="1" applyAlignment="1">
      <alignment vertical="center" shrinkToFit="1"/>
    </xf>
    <xf numFmtId="38" fontId="10" fillId="0" borderId="0" xfId="11" applyFont="1" applyAlignment="1">
      <alignment horizontal="center" vertical="center" wrapText="1"/>
    </xf>
    <xf numFmtId="38" fontId="11" fillId="0" borderId="0" xfId="11" applyFont="1" applyAlignment="1">
      <alignment horizontal="center" vertical="center" wrapText="1"/>
    </xf>
    <xf numFmtId="38" fontId="13" fillId="0" borderId="35" xfId="11" applyFont="1" applyBorder="1" applyAlignment="1">
      <alignment horizontal="center" vertical="center" wrapText="1" shrinkToFit="1"/>
    </xf>
    <xf numFmtId="38" fontId="13" fillId="0" borderId="27" xfId="11" applyFont="1" applyBorder="1" applyAlignment="1">
      <alignment horizontal="center" vertical="center" wrapText="1" shrinkToFit="1"/>
    </xf>
    <xf numFmtId="38" fontId="13" fillId="0" borderId="0" xfId="11" applyFont="1" applyFill="1" applyBorder="1" applyAlignment="1">
      <alignment horizontal="center" vertical="center" shrinkToFit="1"/>
    </xf>
    <xf numFmtId="38" fontId="16" fillId="0" borderId="0" xfId="11" applyFont="1" applyAlignment="1">
      <alignment horizontal="right"/>
    </xf>
    <xf numFmtId="38" fontId="13" fillId="0" borderId="11" xfId="11" applyFont="1" applyFill="1" applyBorder="1" applyAlignment="1">
      <alignment horizontal="center" vertical="center"/>
    </xf>
    <xf numFmtId="38" fontId="13" fillId="0" borderId="3" xfId="11" applyFont="1" applyFill="1" applyBorder="1" applyAlignment="1">
      <alignment horizontal="center" vertical="center"/>
    </xf>
    <xf numFmtId="38" fontId="9" fillId="0" borderId="30" xfId="11" applyFont="1" applyBorder="1" applyAlignment="1">
      <alignment horizontal="right" vertical="center" wrapText="1"/>
    </xf>
    <xf numFmtId="38" fontId="9" fillId="0" borderId="17" xfId="11" applyFont="1" applyBorder="1" applyAlignment="1">
      <alignment horizontal="right" vertical="center"/>
    </xf>
    <xf numFmtId="38" fontId="9" fillId="0" borderId="17" xfId="11" applyFont="1" applyBorder="1" applyAlignment="1">
      <alignment horizontal="center" vertical="center"/>
    </xf>
    <xf numFmtId="38" fontId="9" fillId="0" borderId="8" xfId="11" applyFont="1" applyBorder="1" applyAlignment="1">
      <alignment horizontal="center" vertical="center"/>
    </xf>
    <xf numFmtId="38" fontId="20" fillId="0" borderId="15" xfId="11" applyFont="1" applyBorder="1">
      <alignment vertical="center"/>
    </xf>
    <xf numFmtId="38" fontId="20" fillId="0" borderId="6" xfId="11" applyFont="1" applyBorder="1">
      <alignment vertical="center"/>
    </xf>
    <xf numFmtId="38" fontId="20" fillId="0" borderId="14" xfId="11" applyFont="1" applyBorder="1">
      <alignment vertical="center"/>
    </xf>
    <xf numFmtId="38" fontId="20" fillId="0" borderId="5" xfId="11" applyFont="1" applyBorder="1">
      <alignment vertical="center"/>
    </xf>
    <xf numFmtId="38" fontId="20" fillId="0" borderId="50" xfId="11" applyFont="1" applyBorder="1">
      <alignment vertical="center"/>
    </xf>
    <xf numFmtId="38" fontId="20" fillId="0" borderId="51" xfId="11" applyFont="1" applyBorder="1">
      <alignment vertical="center"/>
    </xf>
    <xf numFmtId="38" fontId="20" fillId="0" borderId="11" xfId="11" applyFont="1" applyBorder="1">
      <alignment vertical="center"/>
    </xf>
    <xf numFmtId="38" fontId="20" fillId="0" borderId="3" xfId="11" applyFont="1" applyBorder="1">
      <alignment vertical="center"/>
    </xf>
    <xf numFmtId="38" fontId="13" fillId="0" borderId="10" xfId="11" applyFont="1" applyFill="1" applyBorder="1" applyAlignment="1">
      <alignment horizontal="center" vertical="center"/>
    </xf>
    <xf numFmtId="38" fontId="13" fillId="0" borderId="2" xfId="11" applyFont="1" applyFill="1" applyBorder="1" applyAlignment="1">
      <alignment horizontal="center" vertical="center"/>
    </xf>
    <xf numFmtId="38" fontId="20" fillId="0" borderId="33" xfId="11" applyFont="1" applyBorder="1" applyAlignment="1">
      <alignment horizontal="center" vertical="center"/>
    </xf>
    <xf numFmtId="38" fontId="21" fillId="0" borderId="32" xfId="11" applyFont="1" applyBorder="1" applyAlignment="1">
      <alignment horizontal="center" vertical="center"/>
    </xf>
    <xf numFmtId="38" fontId="16" fillId="0" borderId="11" xfId="11" applyFont="1" applyBorder="1" applyAlignment="1">
      <alignment horizontal="center" vertical="center"/>
    </xf>
    <xf numFmtId="38" fontId="16" fillId="0" borderId="3" xfId="11" applyFont="1" applyBorder="1" applyAlignment="1">
      <alignment horizontal="center" vertical="center"/>
    </xf>
    <xf numFmtId="38" fontId="16" fillId="0" borderId="10" xfId="11" applyFont="1" applyBorder="1" applyAlignment="1">
      <alignment horizontal="center" vertical="center"/>
    </xf>
    <xf numFmtId="38" fontId="16" fillId="0" borderId="2" xfId="11" applyFont="1" applyBorder="1" applyAlignment="1">
      <alignment horizontal="center" vertical="center"/>
    </xf>
    <xf numFmtId="38" fontId="16" fillId="0" borderId="63" xfId="11" applyFont="1" applyBorder="1" applyAlignment="1">
      <alignment horizontal="center" vertical="center"/>
    </xf>
    <xf numFmtId="38" fontId="16" fillId="0" borderId="64" xfId="11" applyFont="1" applyBorder="1" applyAlignment="1">
      <alignment horizontal="center" vertical="center"/>
    </xf>
  </cellXfs>
  <cellStyles count="13">
    <cellStyle name="桁区切り" xfId="11" builtinId="6"/>
    <cellStyle name="桁区切り 2" xfId="5" xr:uid="{51605DE7-E33A-4B6C-A5CF-73977DBBD906}"/>
    <cellStyle name="桁区切り 5" xfId="2" xr:uid="{43AE3733-CC01-4C66-B673-917DD3BA5B96}"/>
    <cellStyle name="桁区切り 6" xfId="7" xr:uid="{233BB858-12BD-4F65-BB36-CF5DE5685408}"/>
    <cellStyle name="標準" xfId="0" builtinId="0"/>
    <cellStyle name="標準 10" xfId="10" xr:uid="{891AE470-A60D-46CF-91FA-3E1B3D3CD3D6}"/>
    <cellStyle name="標準 12" xfId="8" xr:uid="{22C13113-CF0C-4305-8DF1-C98C09BC10FC}"/>
    <cellStyle name="標準 13" xfId="3" xr:uid="{883BC4AC-2C61-4BCD-B0F0-AD696C8A18A2}"/>
    <cellStyle name="標準 2" xfId="12" xr:uid="{9EF700D5-6ABE-4F5E-AC60-C7AEB8702E78}"/>
    <cellStyle name="標準 2 2 3" xfId="1" xr:uid="{6D3287B9-B87B-497C-A44C-5BF619C8ED94}"/>
    <cellStyle name="標準 2 3" xfId="4" xr:uid="{29125934-610A-48C0-8FB4-590AD12C467F}"/>
    <cellStyle name="標準 27" xfId="6" xr:uid="{9F2867BD-6488-40D3-831E-852E46886FE1}"/>
    <cellStyle name="標準 7" xfId="9" xr:uid="{42D0DF5D-479C-4649-98B8-3E09B95182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73025</xdr:colOff>
      <xdr:row>1</xdr:row>
      <xdr:rowOff>187325</xdr:rowOff>
    </xdr:from>
    <xdr:to>
      <xdr:col>50</xdr:col>
      <xdr:colOff>49213</xdr:colOff>
      <xdr:row>4</xdr:row>
      <xdr:rowOff>611981</xdr:rowOff>
    </xdr:to>
    <xdr:sp macro="" textlink="">
      <xdr:nvSpPr>
        <xdr:cNvPr id="2" name="正方形/長方形 1">
          <a:extLst>
            <a:ext uri="{FF2B5EF4-FFF2-40B4-BE49-F238E27FC236}">
              <a16:creationId xmlns:a16="http://schemas.microsoft.com/office/drawing/2014/main" id="{8DE0BC80-E3ED-4FE6-A812-ABBCD50C9F32}"/>
            </a:ext>
          </a:extLst>
        </xdr:cNvPr>
        <xdr:cNvSpPr/>
      </xdr:nvSpPr>
      <xdr:spPr>
        <a:xfrm>
          <a:off x="28895675" y="415925"/>
          <a:ext cx="8205788" cy="1262856"/>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61D48-A78F-45F3-BB9F-D0F998D80C3B}">
  <sheetPr>
    <pageSetUpPr fitToPage="1"/>
  </sheetPr>
  <dimension ref="A1:AH97"/>
  <sheetViews>
    <sheetView showGridLines="0" tabSelected="1" view="pageBreakPreview" topLeftCell="A7" zoomScale="70" zoomScaleNormal="70" zoomScaleSheetLayoutView="70" workbookViewId="0">
      <selection activeCell="E6" sqref="E6"/>
    </sheetView>
  </sheetViews>
  <sheetFormatPr defaultColWidth="9" defaultRowHeight="17.649999999999999"/>
  <cols>
    <col min="1" max="1" width="4.875" style="14" customWidth="1"/>
    <col min="2" max="2" width="4.75" style="3" customWidth="1"/>
    <col min="3" max="3" width="16.625" style="3" customWidth="1"/>
    <col min="4" max="4" width="10.625" style="3" customWidth="1"/>
    <col min="5" max="9" width="15.125" style="3" customWidth="1"/>
    <col min="10" max="17" width="15.125" style="13" customWidth="1"/>
    <col min="18" max="18" width="29.625" style="3" customWidth="1"/>
    <col min="19" max="19" width="9" style="14" customWidth="1"/>
    <col min="20" max="23" width="9" style="14"/>
    <col min="24" max="24" width="30.625" style="14" customWidth="1"/>
    <col min="25" max="28" width="15.125" style="14" customWidth="1"/>
    <col min="29" max="29" width="23.75" style="14" bestFit="1" customWidth="1"/>
    <col min="30" max="30" width="15.125" style="14" customWidth="1"/>
    <col min="31" max="31" width="21.6875" style="14" bestFit="1" customWidth="1"/>
    <col min="32" max="32" width="4.875" style="14" customWidth="1"/>
    <col min="33" max="16384" width="9" style="14"/>
  </cols>
  <sheetData>
    <row r="1" spans="1:34" ht="18" customHeight="1">
      <c r="A1" s="2"/>
      <c r="B1" s="2"/>
    </row>
    <row r="2" spans="1:34" ht="20.25" customHeight="1"/>
    <row r="3" spans="1:34" ht="25.5" customHeight="1">
      <c r="B3" s="169" t="s">
        <v>119</v>
      </c>
      <c r="C3" s="170"/>
      <c r="D3" s="170"/>
      <c r="E3" s="170"/>
      <c r="F3" s="170"/>
      <c r="G3" s="170"/>
      <c r="H3" s="170"/>
      <c r="I3" s="170"/>
      <c r="J3" s="170"/>
      <c r="K3" s="170"/>
      <c r="L3" s="170"/>
      <c r="M3" s="170"/>
      <c r="N3" s="170"/>
      <c r="O3" s="170"/>
      <c r="P3" s="170"/>
      <c r="Q3" s="170"/>
      <c r="R3" s="170"/>
    </row>
    <row r="4" spans="1:34">
      <c r="C4" s="5"/>
      <c r="D4" s="4"/>
    </row>
    <row r="5" spans="1:34" ht="50.1" customHeight="1">
      <c r="C5" s="5"/>
      <c r="D5" s="4"/>
      <c r="P5" s="116"/>
      <c r="Q5" s="173"/>
      <c r="R5" s="173"/>
    </row>
    <row r="6" spans="1:34" ht="27" customHeight="1">
      <c r="R6" s="15"/>
    </row>
    <row r="7" spans="1:34" ht="18" customHeight="1">
      <c r="B7" s="16" t="s">
        <v>57</v>
      </c>
      <c r="C7" s="11"/>
      <c r="D7" s="11"/>
      <c r="E7" s="11"/>
      <c r="F7" s="10"/>
      <c r="G7" s="10"/>
      <c r="H7" s="10"/>
      <c r="I7" s="17"/>
      <c r="J7" s="17"/>
      <c r="K7" s="17"/>
      <c r="L7" s="17"/>
      <c r="M7" s="17"/>
      <c r="N7" s="17"/>
      <c r="O7" s="17"/>
      <c r="P7" s="17"/>
      <c r="Q7" s="3"/>
    </row>
    <row r="8" spans="1:34" ht="9" customHeight="1" thickBot="1">
      <c r="B8" s="16"/>
      <c r="C8" s="11"/>
      <c r="D8" s="11"/>
      <c r="E8" s="11"/>
      <c r="F8" s="10"/>
      <c r="G8" s="10"/>
      <c r="H8" s="10"/>
      <c r="I8" s="17"/>
      <c r="J8" s="17"/>
      <c r="K8" s="17"/>
      <c r="L8" s="17"/>
      <c r="M8" s="17"/>
      <c r="N8" s="17"/>
      <c r="O8" s="17"/>
      <c r="P8" s="17"/>
      <c r="Q8" s="3"/>
    </row>
    <row r="9" spans="1:34" s="18" customFormat="1" ht="18" customHeight="1" thickBot="1">
      <c r="B9" s="10"/>
      <c r="C9" s="19"/>
      <c r="D9" s="20" t="s">
        <v>47</v>
      </c>
      <c r="E9" s="21" t="s">
        <v>58</v>
      </c>
      <c r="F9" s="22" t="s">
        <v>46</v>
      </c>
      <c r="G9" s="21" t="s">
        <v>45</v>
      </c>
      <c r="H9" s="23"/>
      <c r="I9" s="23"/>
      <c r="J9" s="23"/>
      <c r="K9" s="23"/>
      <c r="L9" s="23"/>
      <c r="M9" s="23"/>
      <c r="N9" s="23"/>
      <c r="O9" s="11"/>
      <c r="P9" s="10"/>
    </row>
    <row r="10" spans="1:34" ht="18" customHeight="1">
      <c r="C10" s="171" t="s">
        <v>44</v>
      </c>
      <c r="D10" s="24" t="s">
        <v>42</v>
      </c>
      <c r="E10" s="25">
        <f>COUNTIF($D$24:$D$33,"公立")</f>
        <v>0</v>
      </c>
      <c r="F10" s="162">
        <f>SUM(E10:E11)</f>
        <v>0</v>
      </c>
      <c r="G10" s="164">
        <f>O35</f>
        <v>0</v>
      </c>
      <c r="H10" s="26"/>
      <c r="I10" s="26"/>
      <c r="J10" s="26"/>
      <c r="K10" s="26"/>
      <c r="L10" s="26"/>
      <c r="M10" s="26"/>
      <c r="N10" s="26"/>
      <c r="O10" s="168"/>
      <c r="P10" s="3"/>
      <c r="Q10" s="14"/>
      <c r="R10" s="14"/>
    </row>
    <row r="11" spans="1:34" ht="18" customHeight="1" thickBot="1">
      <c r="C11" s="172"/>
      <c r="D11" s="27" t="s">
        <v>41</v>
      </c>
      <c r="E11" s="28">
        <f>COUNTIF($D$24:$D$33,"私立")</f>
        <v>0</v>
      </c>
      <c r="F11" s="163"/>
      <c r="G11" s="165"/>
      <c r="H11" s="26"/>
      <c r="I11" s="26"/>
      <c r="J11" s="26"/>
      <c r="K11" s="26"/>
      <c r="L11" s="26"/>
      <c r="M11" s="26"/>
      <c r="N11" s="26"/>
      <c r="O11" s="168"/>
      <c r="P11" s="3"/>
      <c r="Q11" s="14"/>
      <c r="R11" s="14"/>
    </row>
    <row r="12" spans="1:34" ht="18" customHeight="1">
      <c r="C12" s="160" t="s">
        <v>43</v>
      </c>
      <c r="D12" s="24" t="s">
        <v>42</v>
      </c>
      <c r="E12" s="25">
        <f>COUNTIF($D$40:$D$49,"公立")</f>
        <v>0</v>
      </c>
      <c r="F12" s="162">
        <f>SUM(E12:E13)</f>
        <v>0</v>
      </c>
      <c r="G12" s="164">
        <f>O51</f>
        <v>0</v>
      </c>
      <c r="H12" s="26"/>
      <c r="I12" s="26"/>
      <c r="J12" s="26"/>
      <c r="K12" s="26"/>
      <c r="L12" s="26"/>
      <c r="M12" s="26"/>
      <c r="N12" s="26"/>
      <c r="O12" s="168"/>
      <c r="P12" s="3"/>
      <c r="Q12" s="14"/>
      <c r="R12" s="14"/>
    </row>
    <row r="13" spans="1:34" ht="18" customHeight="1" thickBot="1">
      <c r="C13" s="161"/>
      <c r="D13" s="29" t="s">
        <v>41</v>
      </c>
      <c r="E13" s="30">
        <f>COUNTIF($D$40:$D$49,"私立")</f>
        <v>0</v>
      </c>
      <c r="F13" s="163"/>
      <c r="G13" s="165"/>
      <c r="H13" s="26"/>
      <c r="I13" s="26"/>
      <c r="J13" s="26"/>
      <c r="K13" s="26"/>
      <c r="L13" s="26"/>
      <c r="M13" s="26"/>
      <c r="N13" s="26"/>
      <c r="O13" s="168"/>
      <c r="P13" s="3"/>
      <c r="Q13" s="14"/>
      <c r="R13" s="14"/>
    </row>
    <row r="14" spans="1:34" ht="18" customHeight="1">
      <c r="C14" s="160" t="s">
        <v>61</v>
      </c>
      <c r="D14" s="24" t="s">
        <v>42</v>
      </c>
      <c r="E14" s="25">
        <f>COUNTIF($D$56:$D$65,"公立")</f>
        <v>0</v>
      </c>
      <c r="F14" s="162">
        <f>SUM(E14:E15)</f>
        <v>0</v>
      </c>
      <c r="G14" s="164">
        <f>O67</f>
        <v>0</v>
      </c>
      <c r="H14" s="26"/>
      <c r="I14" s="26"/>
      <c r="J14" s="26"/>
      <c r="K14" s="26"/>
      <c r="L14" s="26"/>
      <c r="M14" s="26"/>
      <c r="N14" s="26"/>
      <c r="O14" s="168"/>
      <c r="P14" s="3"/>
      <c r="Q14" s="14"/>
      <c r="R14" s="14"/>
    </row>
    <row r="15" spans="1:34" ht="18" customHeight="1" thickBot="1">
      <c r="C15" s="161"/>
      <c r="D15" s="29" t="s">
        <v>41</v>
      </c>
      <c r="E15" s="30">
        <f>COUNTIF($D$56:$D$65,"私立")</f>
        <v>0</v>
      </c>
      <c r="F15" s="163"/>
      <c r="G15" s="165"/>
      <c r="H15" s="26"/>
      <c r="I15" s="26"/>
      <c r="J15" s="26"/>
      <c r="K15" s="26"/>
      <c r="L15" s="26"/>
      <c r="M15" s="26"/>
      <c r="N15" s="26"/>
      <c r="O15" s="168"/>
      <c r="P15" s="3"/>
      <c r="Q15" s="14"/>
      <c r="R15" s="14"/>
      <c r="AH15" s="14" t="s">
        <v>84</v>
      </c>
    </row>
    <row r="16" spans="1:34" ht="24" customHeight="1" thickBot="1">
      <c r="C16" s="191" t="s">
        <v>40</v>
      </c>
      <c r="D16" s="192"/>
      <c r="E16" s="31">
        <f>SUM(E10:E15)</f>
        <v>0</v>
      </c>
      <c r="F16" s="32">
        <f>SUM(F10:F15)</f>
        <v>0</v>
      </c>
      <c r="G16" s="33">
        <f>SUM(G10:G15)</f>
        <v>0</v>
      </c>
      <c r="H16" s="34"/>
      <c r="I16" s="34"/>
      <c r="J16" s="34"/>
      <c r="K16" s="34"/>
      <c r="L16" s="34"/>
      <c r="M16" s="34"/>
      <c r="N16" s="34"/>
      <c r="O16" s="35"/>
      <c r="P16" s="3"/>
      <c r="Q16" s="14"/>
      <c r="R16" s="14"/>
      <c r="AH16" s="14" t="s">
        <v>85</v>
      </c>
    </row>
    <row r="17" spans="1:31" ht="18" customHeight="1">
      <c r="C17" s="11"/>
      <c r="D17" s="11"/>
      <c r="E17" s="11"/>
      <c r="F17" s="10"/>
      <c r="G17" s="10"/>
      <c r="H17" s="10"/>
      <c r="I17" s="10"/>
      <c r="J17" s="36"/>
      <c r="K17" s="36"/>
      <c r="L17" s="36"/>
      <c r="M17" s="36"/>
      <c r="N17" s="36"/>
      <c r="O17" s="36"/>
      <c r="P17" s="36"/>
      <c r="Q17" s="36"/>
      <c r="W17" s="37"/>
    </row>
    <row r="18" spans="1:31" ht="18.75">
      <c r="B18" s="16" t="s">
        <v>39</v>
      </c>
      <c r="D18" s="10"/>
    </row>
    <row r="19" spans="1:31" ht="9" customHeight="1">
      <c r="B19" s="16"/>
      <c r="C19" s="11"/>
      <c r="D19" s="11"/>
      <c r="E19" s="11"/>
      <c r="F19" s="10"/>
      <c r="G19" s="10"/>
      <c r="H19" s="10"/>
      <c r="I19" s="10"/>
      <c r="J19" s="17"/>
      <c r="K19" s="17"/>
      <c r="L19" s="17"/>
      <c r="M19" s="17"/>
      <c r="N19" s="17"/>
      <c r="O19" s="17"/>
      <c r="P19" s="17"/>
      <c r="Q19" s="17"/>
    </row>
    <row r="20" spans="1:31" ht="22.5" customHeight="1" thickBot="1">
      <c r="B20" s="2" t="s">
        <v>56</v>
      </c>
      <c r="R20" s="9"/>
    </row>
    <row r="21" spans="1:31" ht="36" customHeight="1" thickBot="1">
      <c r="B21" s="177" t="s">
        <v>37</v>
      </c>
      <c r="C21" s="38" t="s">
        <v>36</v>
      </c>
      <c r="D21" s="39" t="s">
        <v>35</v>
      </c>
      <c r="E21" s="40" t="s">
        <v>34</v>
      </c>
      <c r="F21" s="40" t="s">
        <v>55</v>
      </c>
      <c r="G21" s="39" t="s">
        <v>33</v>
      </c>
      <c r="H21" s="39" t="s">
        <v>32</v>
      </c>
      <c r="I21" s="40" t="s">
        <v>31</v>
      </c>
      <c r="J21" s="41" t="s">
        <v>30</v>
      </c>
      <c r="K21" s="41" t="s">
        <v>29</v>
      </c>
      <c r="L21" s="41" t="s">
        <v>53</v>
      </c>
      <c r="M21" s="41" t="s">
        <v>28</v>
      </c>
      <c r="N21" s="41" t="s">
        <v>27</v>
      </c>
      <c r="O21" s="41" t="s">
        <v>26</v>
      </c>
      <c r="P21" s="41" t="s">
        <v>25</v>
      </c>
      <c r="Q21" s="41" t="s">
        <v>24</v>
      </c>
      <c r="R21" s="42" t="s">
        <v>70</v>
      </c>
      <c r="S21" s="151" t="s">
        <v>100</v>
      </c>
      <c r="T21" s="152"/>
      <c r="U21" s="152"/>
      <c r="V21" s="152"/>
      <c r="W21" s="152"/>
      <c r="X21" s="153"/>
      <c r="Y21" s="38" t="s">
        <v>122</v>
      </c>
      <c r="Z21" s="40" t="s">
        <v>123</v>
      </c>
      <c r="AA21" s="40" t="s">
        <v>124</v>
      </c>
      <c r="AB21" s="40" t="s">
        <v>128</v>
      </c>
      <c r="AC21" s="40" t="s">
        <v>125</v>
      </c>
      <c r="AD21" s="40" t="s">
        <v>126</v>
      </c>
      <c r="AE21" s="122" t="s">
        <v>127</v>
      </c>
    </row>
    <row r="22" spans="1:31" s="43" customFormat="1" ht="12" customHeight="1" thickBot="1">
      <c r="B22" s="178"/>
      <c r="C22" s="44" t="s">
        <v>23</v>
      </c>
      <c r="D22" s="45" t="s">
        <v>22</v>
      </c>
      <c r="E22" s="46" t="s">
        <v>21</v>
      </c>
      <c r="F22" s="46" t="s">
        <v>20</v>
      </c>
      <c r="G22" s="46" t="s">
        <v>19</v>
      </c>
      <c r="H22" s="46" t="s">
        <v>18</v>
      </c>
      <c r="I22" s="46" t="s">
        <v>17</v>
      </c>
      <c r="J22" s="47" t="s">
        <v>16</v>
      </c>
      <c r="K22" s="47" t="s">
        <v>15</v>
      </c>
      <c r="L22" s="47" t="s">
        <v>14</v>
      </c>
      <c r="M22" s="47" t="s">
        <v>13</v>
      </c>
      <c r="N22" s="47" t="s">
        <v>12</v>
      </c>
      <c r="O22" s="47" t="s">
        <v>11</v>
      </c>
      <c r="P22" s="47" t="s">
        <v>10</v>
      </c>
      <c r="Q22" s="47" t="s">
        <v>9</v>
      </c>
      <c r="R22" s="48" t="s">
        <v>8</v>
      </c>
      <c r="S22" s="86" t="s">
        <v>80</v>
      </c>
      <c r="T22" s="86" t="s">
        <v>79</v>
      </c>
      <c r="U22" s="86" t="s">
        <v>81</v>
      </c>
      <c r="V22" s="86" t="s">
        <v>82</v>
      </c>
      <c r="W22" s="86" t="s">
        <v>101</v>
      </c>
      <c r="X22" s="93" t="s">
        <v>102</v>
      </c>
      <c r="Y22" s="123" t="s">
        <v>129</v>
      </c>
      <c r="Z22" s="124" t="s">
        <v>130</v>
      </c>
      <c r="AA22" s="124" t="s">
        <v>131</v>
      </c>
      <c r="AB22" s="124" t="s">
        <v>132</v>
      </c>
      <c r="AC22" s="124" t="s">
        <v>133</v>
      </c>
      <c r="AD22" s="124" t="s">
        <v>134</v>
      </c>
      <c r="AE22" s="125" t="s">
        <v>135</v>
      </c>
    </row>
    <row r="23" spans="1:31" s="43" customFormat="1" ht="50.1" customHeight="1" thickBot="1">
      <c r="B23" s="84" t="s">
        <v>72</v>
      </c>
      <c r="C23" s="85" t="s">
        <v>74</v>
      </c>
      <c r="D23" s="70" t="s">
        <v>76</v>
      </c>
      <c r="E23" s="68" t="s">
        <v>77</v>
      </c>
      <c r="F23" s="68" t="s">
        <v>71</v>
      </c>
      <c r="G23" s="68">
        <v>264000</v>
      </c>
      <c r="H23" s="68">
        <v>0</v>
      </c>
      <c r="I23" s="68">
        <f>G23-H23</f>
        <v>264000</v>
      </c>
      <c r="J23" s="69">
        <v>350000</v>
      </c>
      <c r="K23" s="69">
        <f>IF(I23&gt;J23,J23,I23)</f>
        <v>264000</v>
      </c>
      <c r="L23" s="69">
        <v>264000</v>
      </c>
      <c r="M23" s="74">
        <f>IF(K23&gt;L23,L23,K23)</f>
        <v>264000</v>
      </c>
      <c r="N23" s="74">
        <f>M23</f>
        <v>264000</v>
      </c>
      <c r="O23" s="69">
        <v>2</v>
      </c>
      <c r="P23" s="113" t="s">
        <v>73</v>
      </c>
      <c r="Q23" s="114" t="s">
        <v>120</v>
      </c>
      <c r="R23" s="115" t="s">
        <v>121</v>
      </c>
      <c r="S23" s="87" t="s">
        <v>83</v>
      </c>
      <c r="T23" s="88" t="s">
        <v>83</v>
      </c>
      <c r="U23" s="88" t="s">
        <v>83</v>
      </c>
      <c r="V23" s="88" t="s">
        <v>83</v>
      </c>
      <c r="W23" s="89" t="s">
        <v>83</v>
      </c>
      <c r="X23" s="112" t="s">
        <v>99</v>
      </c>
      <c r="Y23" s="126">
        <v>2350000000</v>
      </c>
      <c r="Z23" s="127" t="s">
        <v>141</v>
      </c>
      <c r="AA23" s="127" t="s">
        <v>136</v>
      </c>
      <c r="AB23" s="127" t="s">
        <v>137</v>
      </c>
      <c r="AC23" s="127" t="s">
        <v>138</v>
      </c>
      <c r="AD23" s="127" t="s">
        <v>139</v>
      </c>
      <c r="AE23" s="128" t="s">
        <v>140</v>
      </c>
    </row>
    <row r="24" spans="1:31" s="43" customFormat="1" ht="50.1" customHeight="1">
      <c r="A24" s="76"/>
      <c r="B24" s="67">
        <v>1</v>
      </c>
      <c r="C24" s="79"/>
      <c r="D24" s="66"/>
      <c r="E24" s="66"/>
      <c r="F24" s="66"/>
      <c r="G24" s="66"/>
      <c r="H24" s="66"/>
      <c r="I24" s="65">
        <f t="shared" ref="I24:I33" si="0">G24-H24</f>
        <v>0</v>
      </c>
      <c r="J24" s="77">
        <f>175000*O24</f>
        <v>0</v>
      </c>
      <c r="K24" s="77">
        <f t="shared" ref="K24:K33" si="1">IF(I24&gt;J24,J24,I24)</f>
        <v>0</v>
      </c>
      <c r="L24" s="117">
        <f>K24</f>
        <v>0</v>
      </c>
      <c r="M24" s="74">
        <f>IF(K24&gt;L24,L24,K24)</f>
        <v>0</v>
      </c>
      <c r="N24" s="74">
        <f>M24</f>
        <v>0</v>
      </c>
      <c r="O24" s="75"/>
      <c r="P24" s="81"/>
      <c r="Q24" s="81"/>
      <c r="R24" s="119"/>
      <c r="S24" s="94"/>
      <c r="T24" s="94"/>
      <c r="U24" s="94"/>
      <c r="V24" s="94"/>
      <c r="W24" s="95"/>
      <c r="X24" s="96"/>
      <c r="Y24" s="129"/>
      <c r="Z24" s="130"/>
      <c r="AA24" s="130"/>
      <c r="AB24" s="130"/>
      <c r="AC24" s="130"/>
      <c r="AD24" s="130"/>
      <c r="AE24" s="119"/>
    </row>
    <row r="25" spans="1:31" s="43" customFormat="1" ht="50.1" customHeight="1">
      <c r="A25" s="76"/>
      <c r="B25" s="67">
        <f>B24+1</f>
        <v>2</v>
      </c>
      <c r="C25" s="80"/>
      <c r="D25" s="62"/>
      <c r="E25" s="62"/>
      <c r="F25" s="62"/>
      <c r="G25" s="62"/>
      <c r="H25" s="62"/>
      <c r="I25" s="63">
        <f t="shared" si="0"/>
        <v>0</v>
      </c>
      <c r="J25" s="78">
        <f>175000*O25</f>
        <v>0</v>
      </c>
      <c r="K25" s="78">
        <f t="shared" si="1"/>
        <v>0</v>
      </c>
      <c r="L25" s="118">
        <f>K25</f>
        <v>0</v>
      </c>
      <c r="M25" s="71">
        <f t="shared" ref="M25:M33" si="2">IF(K25&gt;L25,L25,K25)</f>
        <v>0</v>
      </c>
      <c r="N25" s="71">
        <f t="shared" ref="N25:N33" si="3">M25</f>
        <v>0</v>
      </c>
      <c r="O25" s="73"/>
      <c r="P25" s="82"/>
      <c r="Q25" s="82"/>
      <c r="R25" s="120"/>
      <c r="S25" s="97"/>
      <c r="T25" s="97"/>
      <c r="U25" s="97"/>
      <c r="V25" s="97"/>
      <c r="W25" s="98"/>
      <c r="X25" s="99"/>
      <c r="Y25" s="131"/>
      <c r="Z25" s="132"/>
      <c r="AA25" s="132"/>
      <c r="AB25" s="132"/>
      <c r="AC25" s="132"/>
      <c r="AD25" s="132"/>
      <c r="AE25" s="120"/>
    </row>
    <row r="26" spans="1:31" s="43" customFormat="1" ht="50.1" customHeight="1">
      <c r="A26" s="76"/>
      <c r="B26" s="67">
        <f t="shared" ref="B26:B31" si="4">B25+1</f>
        <v>3</v>
      </c>
      <c r="C26" s="80"/>
      <c r="D26" s="62"/>
      <c r="E26" s="62"/>
      <c r="F26" s="62"/>
      <c r="G26" s="62"/>
      <c r="H26" s="62"/>
      <c r="I26" s="63">
        <f t="shared" si="0"/>
        <v>0</v>
      </c>
      <c r="J26" s="78">
        <f t="shared" ref="J26:J32" si="5">175000*O26</f>
        <v>0</v>
      </c>
      <c r="K26" s="78">
        <f t="shared" si="1"/>
        <v>0</v>
      </c>
      <c r="L26" s="118">
        <f>K26</f>
        <v>0</v>
      </c>
      <c r="M26" s="71">
        <f t="shared" si="2"/>
        <v>0</v>
      </c>
      <c r="N26" s="71">
        <f t="shared" si="3"/>
        <v>0</v>
      </c>
      <c r="O26" s="73"/>
      <c r="P26" s="82"/>
      <c r="Q26" s="82"/>
      <c r="R26" s="120"/>
      <c r="S26" s="97"/>
      <c r="T26" s="97"/>
      <c r="U26" s="97"/>
      <c r="V26" s="97"/>
      <c r="W26" s="98"/>
      <c r="X26" s="99"/>
      <c r="Y26" s="131"/>
      <c r="Z26" s="132"/>
      <c r="AA26" s="132"/>
      <c r="AB26" s="132"/>
      <c r="AC26" s="132"/>
      <c r="AD26" s="132"/>
      <c r="AE26" s="120"/>
    </row>
    <row r="27" spans="1:31" s="43" customFormat="1" ht="50.1" customHeight="1">
      <c r="A27" s="76"/>
      <c r="B27" s="67">
        <f t="shared" si="4"/>
        <v>4</v>
      </c>
      <c r="C27" s="80"/>
      <c r="D27" s="62"/>
      <c r="E27" s="62"/>
      <c r="F27" s="62"/>
      <c r="G27" s="62"/>
      <c r="H27" s="62"/>
      <c r="I27" s="63">
        <f t="shared" si="0"/>
        <v>0</v>
      </c>
      <c r="J27" s="78">
        <f t="shared" si="5"/>
        <v>0</v>
      </c>
      <c r="K27" s="78">
        <f t="shared" si="1"/>
        <v>0</v>
      </c>
      <c r="L27" s="118">
        <f t="shared" ref="L27:L31" si="6">K27</f>
        <v>0</v>
      </c>
      <c r="M27" s="71">
        <f t="shared" si="2"/>
        <v>0</v>
      </c>
      <c r="N27" s="71">
        <f t="shared" si="3"/>
        <v>0</v>
      </c>
      <c r="O27" s="73"/>
      <c r="P27" s="82"/>
      <c r="Q27" s="82"/>
      <c r="R27" s="120"/>
      <c r="S27" s="97"/>
      <c r="T27" s="97"/>
      <c r="U27" s="97"/>
      <c r="V27" s="97"/>
      <c r="W27" s="98"/>
      <c r="X27" s="99"/>
      <c r="Y27" s="131"/>
      <c r="Z27" s="132"/>
      <c r="AA27" s="132"/>
      <c r="AB27" s="132"/>
      <c r="AC27" s="132"/>
      <c r="AD27" s="132"/>
      <c r="AE27" s="120"/>
    </row>
    <row r="28" spans="1:31" s="43" customFormat="1" ht="50.1" customHeight="1">
      <c r="A28" s="76"/>
      <c r="B28" s="67">
        <f t="shared" si="4"/>
        <v>5</v>
      </c>
      <c r="C28" s="80"/>
      <c r="D28" s="62"/>
      <c r="E28" s="62"/>
      <c r="F28" s="62"/>
      <c r="G28" s="62"/>
      <c r="H28" s="62"/>
      <c r="I28" s="63">
        <f t="shared" si="0"/>
        <v>0</v>
      </c>
      <c r="J28" s="78">
        <f t="shared" si="5"/>
        <v>0</v>
      </c>
      <c r="K28" s="78">
        <f t="shared" si="1"/>
        <v>0</v>
      </c>
      <c r="L28" s="118">
        <f t="shared" si="6"/>
        <v>0</v>
      </c>
      <c r="M28" s="71">
        <f t="shared" si="2"/>
        <v>0</v>
      </c>
      <c r="N28" s="71">
        <f t="shared" si="3"/>
        <v>0</v>
      </c>
      <c r="O28" s="73"/>
      <c r="P28" s="82"/>
      <c r="Q28" s="82"/>
      <c r="R28" s="120"/>
      <c r="S28" s="97"/>
      <c r="T28" s="97"/>
      <c r="U28" s="97"/>
      <c r="V28" s="97"/>
      <c r="W28" s="98"/>
      <c r="X28" s="99"/>
      <c r="Y28" s="131"/>
      <c r="Z28" s="132"/>
      <c r="AA28" s="132"/>
      <c r="AB28" s="132"/>
      <c r="AC28" s="132"/>
      <c r="AD28" s="132"/>
      <c r="AE28" s="120"/>
    </row>
    <row r="29" spans="1:31" s="43" customFormat="1" ht="50.1" customHeight="1">
      <c r="A29" s="76"/>
      <c r="B29" s="67">
        <f t="shared" si="4"/>
        <v>6</v>
      </c>
      <c r="C29" s="80"/>
      <c r="D29" s="62"/>
      <c r="E29" s="62"/>
      <c r="F29" s="62"/>
      <c r="G29" s="62"/>
      <c r="H29" s="62"/>
      <c r="I29" s="63">
        <f t="shared" si="0"/>
        <v>0</v>
      </c>
      <c r="J29" s="78">
        <f t="shared" si="5"/>
        <v>0</v>
      </c>
      <c r="K29" s="78">
        <f t="shared" si="1"/>
        <v>0</v>
      </c>
      <c r="L29" s="118">
        <f t="shared" si="6"/>
        <v>0</v>
      </c>
      <c r="M29" s="71">
        <f t="shared" si="2"/>
        <v>0</v>
      </c>
      <c r="N29" s="71">
        <f t="shared" si="3"/>
        <v>0</v>
      </c>
      <c r="O29" s="73"/>
      <c r="P29" s="82"/>
      <c r="Q29" s="82"/>
      <c r="R29" s="120"/>
      <c r="S29" s="97"/>
      <c r="T29" s="97"/>
      <c r="U29" s="97"/>
      <c r="V29" s="97"/>
      <c r="W29" s="98"/>
      <c r="X29" s="99"/>
      <c r="Y29" s="131"/>
      <c r="Z29" s="132"/>
      <c r="AA29" s="132"/>
      <c r="AB29" s="132"/>
      <c r="AC29" s="132"/>
      <c r="AD29" s="132"/>
      <c r="AE29" s="120"/>
    </row>
    <row r="30" spans="1:31" s="43" customFormat="1" ht="50.1" customHeight="1">
      <c r="A30" s="76"/>
      <c r="B30" s="67">
        <f t="shared" si="4"/>
        <v>7</v>
      </c>
      <c r="C30" s="80"/>
      <c r="D30" s="62"/>
      <c r="E30" s="62"/>
      <c r="F30" s="62"/>
      <c r="G30" s="62"/>
      <c r="H30" s="62"/>
      <c r="I30" s="63">
        <f t="shared" si="0"/>
        <v>0</v>
      </c>
      <c r="J30" s="78">
        <f t="shared" si="5"/>
        <v>0</v>
      </c>
      <c r="K30" s="78">
        <f t="shared" si="1"/>
        <v>0</v>
      </c>
      <c r="L30" s="118">
        <f t="shared" si="6"/>
        <v>0</v>
      </c>
      <c r="M30" s="71">
        <f t="shared" si="2"/>
        <v>0</v>
      </c>
      <c r="N30" s="71">
        <f t="shared" si="3"/>
        <v>0</v>
      </c>
      <c r="O30" s="73"/>
      <c r="P30" s="82"/>
      <c r="Q30" s="82"/>
      <c r="R30" s="120"/>
      <c r="S30" s="97"/>
      <c r="T30" s="97"/>
      <c r="U30" s="97"/>
      <c r="V30" s="97"/>
      <c r="W30" s="98"/>
      <c r="X30" s="99"/>
      <c r="Y30" s="131"/>
      <c r="Z30" s="132"/>
      <c r="AA30" s="132"/>
      <c r="AB30" s="132"/>
      <c r="AC30" s="132"/>
      <c r="AD30" s="132"/>
      <c r="AE30" s="120"/>
    </row>
    <row r="31" spans="1:31" s="43" customFormat="1" ht="50.1" customHeight="1">
      <c r="A31" s="76"/>
      <c r="B31" s="67">
        <f t="shared" si="4"/>
        <v>8</v>
      </c>
      <c r="C31" s="80"/>
      <c r="D31" s="62"/>
      <c r="E31" s="62"/>
      <c r="F31" s="62"/>
      <c r="G31" s="62"/>
      <c r="H31" s="62"/>
      <c r="I31" s="63">
        <f t="shared" si="0"/>
        <v>0</v>
      </c>
      <c r="J31" s="78">
        <f t="shared" si="5"/>
        <v>0</v>
      </c>
      <c r="K31" s="78">
        <f t="shared" si="1"/>
        <v>0</v>
      </c>
      <c r="L31" s="118">
        <f t="shared" si="6"/>
        <v>0</v>
      </c>
      <c r="M31" s="71">
        <f t="shared" si="2"/>
        <v>0</v>
      </c>
      <c r="N31" s="71">
        <f t="shared" si="3"/>
        <v>0</v>
      </c>
      <c r="O31" s="73"/>
      <c r="P31" s="82"/>
      <c r="Q31" s="82"/>
      <c r="R31" s="120"/>
      <c r="S31" s="97"/>
      <c r="T31" s="97"/>
      <c r="U31" s="97"/>
      <c r="V31" s="97"/>
      <c r="W31" s="98"/>
      <c r="X31" s="99"/>
      <c r="Y31" s="131"/>
      <c r="Z31" s="132"/>
      <c r="AA31" s="132"/>
      <c r="AB31" s="132"/>
      <c r="AC31" s="132"/>
      <c r="AD31" s="132"/>
      <c r="AE31" s="120"/>
    </row>
    <row r="32" spans="1:31" s="43" customFormat="1" ht="50.1" customHeight="1">
      <c r="A32" s="76"/>
      <c r="B32" s="67">
        <f>B31+1</f>
        <v>9</v>
      </c>
      <c r="C32" s="80"/>
      <c r="D32" s="62"/>
      <c r="E32" s="62"/>
      <c r="F32" s="62"/>
      <c r="G32" s="62"/>
      <c r="H32" s="62"/>
      <c r="I32" s="63">
        <f t="shared" si="0"/>
        <v>0</v>
      </c>
      <c r="J32" s="78">
        <f t="shared" si="5"/>
        <v>0</v>
      </c>
      <c r="K32" s="78">
        <f t="shared" si="1"/>
        <v>0</v>
      </c>
      <c r="L32" s="118">
        <f>K32</f>
        <v>0</v>
      </c>
      <c r="M32" s="71">
        <f t="shared" si="2"/>
        <v>0</v>
      </c>
      <c r="N32" s="71">
        <f t="shared" si="3"/>
        <v>0</v>
      </c>
      <c r="O32" s="73"/>
      <c r="P32" s="82"/>
      <c r="Q32" s="82"/>
      <c r="R32" s="120"/>
      <c r="S32" s="97"/>
      <c r="T32" s="97"/>
      <c r="U32" s="97"/>
      <c r="V32" s="97"/>
      <c r="W32" s="98"/>
      <c r="X32" s="99"/>
      <c r="Y32" s="131"/>
      <c r="Z32" s="132"/>
      <c r="AA32" s="132"/>
      <c r="AB32" s="132"/>
      <c r="AC32" s="132"/>
      <c r="AD32" s="132"/>
      <c r="AE32" s="120"/>
    </row>
    <row r="33" spans="1:31" s="43" customFormat="1" ht="50.1" customHeight="1" thickBot="1">
      <c r="A33" s="76"/>
      <c r="B33" s="67">
        <f t="shared" ref="B33" si="7">B32+1</f>
        <v>10</v>
      </c>
      <c r="C33" s="80"/>
      <c r="D33" s="62"/>
      <c r="E33" s="62"/>
      <c r="F33" s="62"/>
      <c r="G33" s="62"/>
      <c r="H33" s="62"/>
      <c r="I33" s="63">
        <f t="shared" si="0"/>
        <v>0</v>
      </c>
      <c r="J33" s="78">
        <f>175000*O33</f>
        <v>0</v>
      </c>
      <c r="K33" s="78">
        <f t="shared" si="1"/>
        <v>0</v>
      </c>
      <c r="L33" s="118">
        <f>K33</f>
        <v>0</v>
      </c>
      <c r="M33" s="72">
        <f t="shared" si="2"/>
        <v>0</v>
      </c>
      <c r="N33" s="72">
        <f t="shared" si="3"/>
        <v>0</v>
      </c>
      <c r="O33" s="73"/>
      <c r="P33" s="83"/>
      <c r="Q33" s="83"/>
      <c r="R33" s="121"/>
      <c r="S33" s="100"/>
      <c r="T33" s="100"/>
      <c r="U33" s="100"/>
      <c r="V33" s="100"/>
      <c r="W33" s="101"/>
      <c r="X33" s="102"/>
      <c r="Y33" s="133"/>
      <c r="Z33" s="134"/>
      <c r="AA33" s="134"/>
      <c r="AB33" s="134"/>
      <c r="AC33" s="134"/>
      <c r="AD33" s="134"/>
      <c r="AE33" s="121"/>
    </row>
    <row r="34" spans="1:31" ht="12" customHeight="1">
      <c r="B34" s="179"/>
      <c r="C34" s="49" t="s">
        <v>7</v>
      </c>
      <c r="D34" s="181"/>
      <c r="E34" s="183"/>
      <c r="F34" s="50" t="s">
        <v>38</v>
      </c>
      <c r="G34" s="51" t="s">
        <v>6</v>
      </c>
      <c r="H34" s="52" t="s">
        <v>6</v>
      </c>
      <c r="I34" s="52" t="s">
        <v>6</v>
      </c>
      <c r="J34" s="52" t="s">
        <v>6</v>
      </c>
      <c r="K34" s="52" t="s">
        <v>6</v>
      </c>
      <c r="L34" s="52" t="s">
        <v>6</v>
      </c>
      <c r="M34" s="52" t="s">
        <v>6</v>
      </c>
      <c r="N34" s="52" t="s">
        <v>6</v>
      </c>
      <c r="O34" s="52" t="s">
        <v>5</v>
      </c>
      <c r="P34" s="175"/>
      <c r="Q34" s="189"/>
      <c r="R34" s="166"/>
      <c r="S34" s="154"/>
      <c r="T34" s="155"/>
      <c r="U34" s="155"/>
      <c r="V34" s="155"/>
      <c r="W34" s="155"/>
      <c r="X34" s="158"/>
      <c r="Y34" s="197"/>
      <c r="Z34" s="193"/>
      <c r="AA34" s="193"/>
      <c r="AB34" s="193"/>
      <c r="AC34" s="193"/>
      <c r="AD34" s="193"/>
      <c r="AE34" s="195"/>
    </row>
    <row r="35" spans="1:31" ht="36" customHeight="1" thickBot="1">
      <c r="B35" s="180"/>
      <c r="C35" s="53">
        <f>COUNTA(C24:C33)</f>
        <v>0</v>
      </c>
      <c r="D35" s="182"/>
      <c r="E35" s="184"/>
      <c r="F35" s="46">
        <f>SUMPRODUCT((F24:F33&lt;&gt;"")/COUNTIF(F24:F33,F24:F33&amp;""))</f>
        <v>0</v>
      </c>
      <c r="G35" s="54">
        <f t="shared" ref="G35:O35" si="8">SUM(G24:G33)</f>
        <v>0</v>
      </c>
      <c r="H35" s="54">
        <f t="shared" si="8"/>
        <v>0</v>
      </c>
      <c r="I35" s="54">
        <f t="shared" si="8"/>
        <v>0</v>
      </c>
      <c r="J35" s="54">
        <f t="shared" si="8"/>
        <v>0</v>
      </c>
      <c r="K35" s="54">
        <f t="shared" si="8"/>
        <v>0</v>
      </c>
      <c r="L35" s="54">
        <f t="shared" si="8"/>
        <v>0</v>
      </c>
      <c r="M35" s="54">
        <f t="shared" si="8"/>
        <v>0</v>
      </c>
      <c r="N35" s="54">
        <f t="shared" si="8"/>
        <v>0</v>
      </c>
      <c r="O35" s="54">
        <f t="shared" si="8"/>
        <v>0</v>
      </c>
      <c r="P35" s="176"/>
      <c r="Q35" s="190"/>
      <c r="R35" s="167"/>
      <c r="S35" s="156"/>
      <c r="T35" s="157"/>
      <c r="U35" s="157"/>
      <c r="V35" s="157"/>
      <c r="W35" s="157"/>
      <c r="X35" s="159"/>
      <c r="Y35" s="198"/>
      <c r="Z35" s="194"/>
      <c r="AA35" s="194"/>
      <c r="AB35" s="194"/>
      <c r="AC35" s="194"/>
      <c r="AD35" s="194"/>
      <c r="AE35" s="196"/>
    </row>
    <row r="36" spans="1:31" ht="30" customHeight="1">
      <c r="E36" s="55"/>
      <c r="F36" s="56"/>
      <c r="R36" s="14"/>
    </row>
    <row r="37" spans="1:31" ht="23.25" customHeight="1" thickBot="1">
      <c r="B37" s="2" t="s">
        <v>67</v>
      </c>
      <c r="R37" s="14"/>
    </row>
    <row r="38" spans="1:31" ht="36" customHeight="1" thickBot="1">
      <c r="B38" s="177" t="s">
        <v>37</v>
      </c>
      <c r="C38" s="38" t="s">
        <v>36</v>
      </c>
      <c r="D38" s="39" t="s">
        <v>35</v>
      </c>
      <c r="E38" s="40" t="s">
        <v>34</v>
      </c>
      <c r="F38" s="40" t="s">
        <v>54</v>
      </c>
      <c r="G38" s="39" t="s">
        <v>33</v>
      </c>
      <c r="H38" s="39" t="s">
        <v>32</v>
      </c>
      <c r="I38" s="40" t="s">
        <v>31</v>
      </c>
      <c r="J38" s="41" t="s">
        <v>30</v>
      </c>
      <c r="K38" s="41" t="s">
        <v>29</v>
      </c>
      <c r="L38" s="41" t="s">
        <v>53</v>
      </c>
      <c r="M38" s="41" t="s">
        <v>28</v>
      </c>
      <c r="N38" s="41" t="s">
        <v>27</v>
      </c>
      <c r="O38" s="41" t="s">
        <v>26</v>
      </c>
      <c r="P38" s="41" t="s">
        <v>25</v>
      </c>
      <c r="Q38" s="41" t="s">
        <v>24</v>
      </c>
      <c r="R38" s="42" t="s">
        <v>60</v>
      </c>
      <c r="S38" s="151" t="s">
        <v>100</v>
      </c>
      <c r="T38" s="152"/>
      <c r="U38" s="152"/>
      <c r="V38" s="152"/>
      <c r="W38" s="152"/>
      <c r="X38" s="153"/>
      <c r="Y38" s="38" t="s">
        <v>122</v>
      </c>
      <c r="Z38" s="40" t="s">
        <v>123</v>
      </c>
      <c r="AA38" s="40" t="s">
        <v>124</v>
      </c>
      <c r="AB38" s="40" t="s">
        <v>128</v>
      </c>
      <c r="AC38" s="40" t="s">
        <v>125</v>
      </c>
      <c r="AD38" s="40" t="s">
        <v>126</v>
      </c>
      <c r="AE38" s="122" t="s">
        <v>127</v>
      </c>
    </row>
    <row r="39" spans="1:31" ht="12" customHeight="1" thickBot="1">
      <c r="A39" s="43"/>
      <c r="B39" s="178"/>
      <c r="C39" s="44" t="s">
        <v>23</v>
      </c>
      <c r="D39" s="45" t="s">
        <v>22</v>
      </c>
      <c r="E39" s="46" t="s">
        <v>21</v>
      </c>
      <c r="F39" s="46" t="s">
        <v>20</v>
      </c>
      <c r="G39" s="46" t="s">
        <v>19</v>
      </c>
      <c r="H39" s="46" t="s">
        <v>18</v>
      </c>
      <c r="I39" s="46" t="s">
        <v>17</v>
      </c>
      <c r="J39" s="47" t="s">
        <v>16</v>
      </c>
      <c r="K39" s="47" t="s">
        <v>15</v>
      </c>
      <c r="L39" s="47" t="s">
        <v>14</v>
      </c>
      <c r="M39" s="47" t="s">
        <v>13</v>
      </c>
      <c r="N39" s="47" t="s">
        <v>12</v>
      </c>
      <c r="O39" s="47" t="s">
        <v>11</v>
      </c>
      <c r="P39" s="47" t="s">
        <v>10</v>
      </c>
      <c r="Q39" s="47" t="s">
        <v>9</v>
      </c>
      <c r="R39" s="48" t="s">
        <v>8</v>
      </c>
      <c r="S39" s="86" t="s">
        <v>113</v>
      </c>
      <c r="T39" s="86" t="s">
        <v>114</v>
      </c>
      <c r="U39" s="86" t="s">
        <v>115</v>
      </c>
      <c r="V39" s="86" t="s">
        <v>116</v>
      </c>
      <c r="W39" s="86" t="s">
        <v>117</v>
      </c>
      <c r="X39" s="93" t="s">
        <v>118</v>
      </c>
      <c r="Y39" s="123" t="s">
        <v>129</v>
      </c>
      <c r="Z39" s="124" t="s">
        <v>130</v>
      </c>
      <c r="AA39" s="124" t="s">
        <v>131</v>
      </c>
      <c r="AB39" s="124" t="s">
        <v>132</v>
      </c>
      <c r="AC39" s="124" t="s">
        <v>133</v>
      </c>
      <c r="AD39" s="124" t="s">
        <v>134</v>
      </c>
      <c r="AE39" s="125" t="s">
        <v>135</v>
      </c>
    </row>
    <row r="40" spans="1:31" ht="50.1" customHeight="1">
      <c r="A40" s="76"/>
      <c r="B40" s="67">
        <v>1</v>
      </c>
      <c r="C40" s="79"/>
      <c r="D40" s="66"/>
      <c r="E40" s="66"/>
      <c r="F40" s="66"/>
      <c r="G40" s="66"/>
      <c r="H40" s="66"/>
      <c r="I40" s="65">
        <f t="shared" ref="I40:I49" si="9">G40-H40</f>
        <v>0</v>
      </c>
      <c r="J40" s="77">
        <f>175000*O40</f>
        <v>0</v>
      </c>
      <c r="K40" s="77">
        <f t="shared" ref="K40:K49" si="10">IF(I40&gt;J40,J40,I40)</f>
        <v>0</v>
      </c>
      <c r="L40" s="117">
        <f>K40</f>
        <v>0</v>
      </c>
      <c r="M40" s="74">
        <f>IF(K40&gt;L40,L40,K40)</f>
        <v>0</v>
      </c>
      <c r="N40" s="74">
        <f>M40</f>
        <v>0</v>
      </c>
      <c r="O40" s="75"/>
      <c r="P40" s="81"/>
      <c r="Q40" s="81"/>
      <c r="R40" s="119"/>
      <c r="S40" s="94"/>
      <c r="T40" s="94"/>
      <c r="U40" s="94"/>
      <c r="V40" s="94"/>
      <c r="W40" s="95"/>
      <c r="X40" s="96"/>
      <c r="Y40" s="129"/>
      <c r="Z40" s="130"/>
      <c r="AA40" s="130"/>
      <c r="AB40" s="130"/>
      <c r="AC40" s="130"/>
      <c r="AD40" s="130"/>
      <c r="AE40" s="119"/>
    </row>
    <row r="41" spans="1:31" ht="50.1" customHeight="1">
      <c r="A41" s="76"/>
      <c r="B41" s="67">
        <f>B40+1</f>
        <v>2</v>
      </c>
      <c r="C41" s="80"/>
      <c r="D41" s="62"/>
      <c r="E41" s="62"/>
      <c r="F41" s="62"/>
      <c r="G41" s="62"/>
      <c r="H41" s="62"/>
      <c r="I41" s="63">
        <f t="shared" si="9"/>
        <v>0</v>
      </c>
      <c r="J41" s="78">
        <f>175000*O41</f>
        <v>0</v>
      </c>
      <c r="K41" s="78">
        <f t="shared" si="10"/>
        <v>0</v>
      </c>
      <c r="L41" s="118">
        <f>K41</f>
        <v>0</v>
      </c>
      <c r="M41" s="71">
        <f t="shared" ref="M41:M49" si="11">IF(K41&gt;L41,L41,K41)</f>
        <v>0</v>
      </c>
      <c r="N41" s="71">
        <f t="shared" ref="N41:N49" si="12">M41</f>
        <v>0</v>
      </c>
      <c r="O41" s="73"/>
      <c r="P41" s="82"/>
      <c r="Q41" s="82"/>
      <c r="R41" s="120"/>
      <c r="S41" s="97"/>
      <c r="T41" s="97"/>
      <c r="U41" s="97"/>
      <c r="V41" s="97"/>
      <c r="W41" s="98"/>
      <c r="X41" s="99"/>
      <c r="Y41" s="131"/>
      <c r="Z41" s="132"/>
      <c r="AA41" s="132"/>
      <c r="AB41" s="132"/>
      <c r="AC41" s="132"/>
      <c r="AD41" s="132"/>
      <c r="AE41" s="120"/>
    </row>
    <row r="42" spans="1:31" ht="50.1" customHeight="1">
      <c r="A42" s="76"/>
      <c r="B42" s="67">
        <f t="shared" ref="B42:B47" si="13">B41+1</f>
        <v>3</v>
      </c>
      <c r="C42" s="80"/>
      <c r="D42" s="62"/>
      <c r="E42" s="62"/>
      <c r="F42" s="62"/>
      <c r="G42" s="62"/>
      <c r="H42" s="62"/>
      <c r="I42" s="63">
        <f t="shared" si="9"/>
        <v>0</v>
      </c>
      <c r="J42" s="78">
        <f t="shared" ref="J42:J48" si="14">175000*O42</f>
        <v>0</v>
      </c>
      <c r="K42" s="78">
        <f t="shared" si="10"/>
        <v>0</v>
      </c>
      <c r="L42" s="118">
        <f t="shared" ref="L42:L48" si="15">K42</f>
        <v>0</v>
      </c>
      <c r="M42" s="71">
        <f t="shared" si="11"/>
        <v>0</v>
      </c>
      <c r="N42" s="71">
        <f t="shared" si="12"/>
        <v>0</v>
      </c>
      <c r="O42" s="73"/>
      <c r="P42" s="82"/>
      <c r="Q42" s="82"/>
      <c r="R42" s="120"/>
      <c r="S42" s="97"/>
      <c r="T42" s="97"/>
      <c r="U42" s="97"/>
      <c r="V42" s="97"/>
      <c r="W42" s="98"/>
      <c r="X42" s="99"/>
      <c r="Y42" s="131"/>
      <c r="Z42" s="132"/>
      <c r="AA42" s="132"/>
      <c r="AB42" s="132"/>
      <c r="AC42" s="132"/>
      <c r="AD42" s="132"/>
      <c r="AE42" s="120"/>
    </row>
    <row r="43" spans="1:31" ht="50.1" customHeight="1">
      <c r="A43" s="76"/>
      <c r="B43" s="67">
        <f t="shared" si="13"/>
        <v>4</v>
      </c>
      <c r="C43" s="80"/>
      <c r="D43" s="62"/>
      <c r="E43" s="62"/>
      <c r="F43" s="62"/>
      <c r="G43" s="62"/>
      <c r="H43" s="62"/>
      <c r="I43" s="63">
        <f t="shared" si="9"/>
        <v>0</v>
      </c>
      <c r="J43" s="78">
        <f t="shared" si="14"/>
        <v>0</v>
      </c>
      <c r="K43" s="78">
        <f t="shared" si="10"/>
        <v>0</v>
      </c>
      <c r="L43" s="118">
        <f t="shared" si="15"/>
        <v>0</v>
      </c>
      <c r="M43" s="71">
        <f t="shared" si="11"/>
        <v>0</v>
      </c>
      <c r="N43" s="71">
        <f t="shared" si="12"/>
        <v>0</v>
      </c>
      <c r="O43" s="73"/>
      <c r="P43" s="82"/>
      <c r="Q43" s="82"/>
      <c r="R43" s="120"/>
      <c r="S43" s="97"/>
      <c r="T43" s="97"/>
      <c r="U43" s="97"/>
      <c r="V43" s="97"/>
      <c r="W43" s="98"/>
      <c r="X43" s="99"/>
      <c r="Y43" s="131"/>
      <c r="Z43" s="132"/>
      <c r="AA43" s="132"/>
      <c r="AB43" s="132"/>
      <c r="AC43" s="132"/>
      <c r="AD43" s="132"/>
      <c r="AE43" s="120"/>
    </row>
    <row r="44" spans="1:31" ht="50.1" customHeight="1">
      <c r="A44" s="76"/>
      <c r="B44" s="67">
        <f t="shared" si="13"/>
        <v>5</v>
      </c>
      <c r="C44" s="80"/>
      <c r="D44" s="62"/>
      <c r="E44" s="62"/>
      <c r="F44" s="62"/>
      <c r="G44" s="62"/>
      <c r="H44" s="62"/>
      <c r="I44" s="63">
        <f t="shared" si="9"/>
        <v>0</v>
      </c>
      <c r="J44" s="78">
        <f t="shared" si="14"/>
        <v>0</v>
      </c>
      <c r="K44" s="78">
        <f t="shared" si="10"/>
        <v>0</v>
      </c>
      <c r="L44" s="118">
        <f t="shared" si="15"/>
        <v>0</v>
      </c>
      <c r="M44" s="71">
        <f t="shared" si="11"/>
        <v>0</v>
      </c>
      <c r="N44" s="71">
        <f t="shared" si="12"/>
        <v>0</v>
      </c>
      <c r="O44" s="73"/>
      <c r="P44" s="82"/>
      <c r="Q44" s="82"/>
      <c r="R44" s="120"/>
      <c r="S44" s="97"/>
      <c r="T44" s="97"/>
      <c r="U44" s="97"/>
      <c r="V44" s="97"/>
      <c r="W44" s="98"/>
      <c r="X44" s="99"/>
      <c r="Y44" s="131"/>
      <c r="Z44" s="132"/>
      <c r="AA44" s="132"/>
      <c r="AB44" s="132"/>
      <c r="AC44" s="132"/>
      <c r="AD44" s="132"/>
      <c r="AE44" s="120"/>
    </row>
    <row r="45" spans="1:31" ht="50.1" customHeight="1">
      <c r="A45" s="76"/>
      <c r="B45" s="67">
        <f t="shared" si="13"/>
        <v>6</v>
      </c>
      <c r="C45" s="80"/>
      <c r="D45" s="62"/>
      <c r="E45" s="62"/>
      <c r="F45" s="62"/>
      <c r="G45" s="62"/>
      <c r="H45" s="62"/>
      <c r="I45" s="63">
        <f t="shared" si="9"/>
        <v>0</v>
      </c>
      <c r="J45" s="78">
        <f t="shared" si="14"/>
        <v>0</v>
      </c>
      <c r="K45" s="78">
        <f t="shared" si="10"/>
        <v>0</v>
      </c>
      <c r="L45" s="118">
        <f t="shared" si="15"/>
        <v>0</v>
      </c>
      <c r="M45" s="71">
        <f t="shared" si="11"/>
        <v>0</v>
      </c>
      <c r="N45" s="71">
        <f t="shared" si="12"/>
        <v>0</v>
      </c>
      <c r="O45" s="73"/>
      <c r="P45" s="82"/>
      <c r="Q45" s="82"/>
      <c r="R45" s="120"/>
      <c r="S45" s="97"/>
      <c r="T45" s="97"/>
      <c r="U45" s="97"/>
      <c r="V45" s="97"/>
      <c r="W45" s="98"/>
      <c r="X45" s="99"/>
      <c r="Y45" s="131"/>
      <c r="Z45" s="132"/>
      <c r="AA45" s="132"/>
      <c r="AB45" s="132"/>
      <c r="AC45" s="132"/>
      <c r="AD45" s="132"/>
      <c r="AE45" s="120"/>
    </row>
    <row r="46" spans="1:31" ht="50.1" customHeight="1">
      <c r="A46" s="76"/>
      <c r="B46" s="67">
        <f t="shared" si="13"/>
        <v>7</v>
      </c>
      <c r="C46" s="80"/>
      <c r="D46" s="62"/>
      <c r="E46" s="62"/>
      <c r="F46" s="62"/>
      <c r="G46" s="62"/>
      <c r="H46" s="62"/>
      <c r="I46" s="63">
        <f t="shared" si="9"/>
        <v>0</v>
      </c>
      <c r="J46" s="78">
        <f t="shared" si="14"/>
        <v>0</v>
      </c>
      <c r="K46" s="78">
        <f t="shared" si="10"/>
        <v>0</v>
      </c>
      <c r="L46" s="118">
        <f t="shared" si="15"/>
        <v>0</v>
      </c>
      <c r="M46" s="71">
        <f t="shared" si="11"/>
        <v>0</v>
      </c>
      <c r="N46" s="71">
        <f t="shared" si="12"/>
        <v>0</v>
      </c>
      <c r="O46" s="73"/>
      <c r="P46" s="82"/>
      <c r="Q46" s="82"/>
      <c r="R46" s="120"/>
      <c r="S46" s="97"/>
      <c r="T46" s="97"/>
      <c r="U46" s="97"/>
      <c r="V46" s="97"/>
      <c r="W46" s="98"/>
      <c r="X46" s="99"/>
      <c r="Y46" s="131"/>
      <c r="Z46" s="132"/>
      <c r="AA46" s="132"/>
      <c r="AB46" s="132"/>
      <c r="AC46" s="132"/>
      <c r="AD46" s="132"/>
      <c r="AE46" s="120"/>
    </row>
    <row r="47" spans="1:31" ht="50.1" customHeight="1">
      <c r="A47" s="76"/>
      <c r="B47" s="67">
        <f t="shared" si="13"/>
        <v>8</v>
      </c>
      <c r="C47" s="80"/>
      <c r="D47" s="62"/>
      <c r="E47" s="62"/>
      <c r="F47" s="62"/>
      <c r="G47" s="62"/>
      <c r="H47" s="62"/>
      <c r="I47" s="63">
        <f t="shared" si="9"/>
        <v>0</v>
      </c>
      <c r="J47" s="78">
        <f t="shared" si="14"/>
        <v>0</v>
      </c>
      <c r="K47" s="78">
        <f t="shared" si="10"/>
        <v>0</v>
      </c>
      <c r="L47" s="118">
        <f t="shared" si="15"/>
        <v>0</v>
      </c>
      <c r="M47" s="71">
        <f t="shared" si="11"/>
        <v>0</v>
      </c>
      <c r="N47" s="71">
        <f t="shared" si="12"/>
        <v>0</v>
      </c>
      <c r="O47" s="73"/>
      <c r="P47" s="82"/>
      <c r="Q47" s="82"/>
      <c r="R47" s="120"/>
      <c r="S47" s="97"/>
      <c r="T47" s="97"/>
      <c r="U47" s="97"/>
      <c r="V47" s="97"/>
      <c r="W47" s="98"/>
      <c r="X47" s="99"/>
      <c r="Y47" s="131"/>
      <c r="Z47" s="132"/>
      <c r="AA47" s="132"/>
      <c r="AB47" s="132"/>
      <c r="AC47" s="132"/>
      <c r="AD47" s="132"/>
      <c r="AE47" s="120"/>
    </row>
    <row r="48" spans="1:31" ht="50.1" customHeight="1">
      <c r="A48" s="76"/>
      <c r="B48" s="67">
        <f>B47+1</f>
        <v>9</v>
      </c>
      <c r="C48" s="80"/>
      <c r="D48" s="62"/>
      <c r="E48" s="62"/>
      <c r="F48" s="62"/>
      <c r="G48" s="62"/>
      <c r="H48" s="62"/>
      <c r="I48" s="63">
        <f t="shared" si="9"/>
        <v>0</v>
      </c>
      <c r="J48" s="78">
        <f t="shared" si="14"/>
        <v>0</v>
      </c>
      <c r="K48" s="78">
        <f t="shared" si="10"/>
        <v>0</v>
      </c>
      <c r="L48" s="118">
        <f t="shared" si="15"/>
        <v>0</v>
      </c>
      <c r="M48" s="71">
        <f t="shared" si="11"/>
        <v>0</v>
      </c>
      <c r="N48" s="71">
        <f t="shared" si="12"/>
        <v>0</v>
      </c>
      <c r="O48" s="73"/>
      <c r="P48" s="82"/>
      <c r="Q48" s="82"/>
      <c r="R48" s="120"/>
      <c r="S48" s="97"/>
      <c r="T48" s="97"/>
      <c r="U48" s="97"/>
      <c r="V48" s="97"/>
      <c r="W48" s="98"/>
      <c r="X48" s="99"/>
      <c r="Y48" s="131"/>
      <c r="Z48" s="132"/>
      <c r="AA48" s="132"/>
      <c r="AB48" s="132"/>
      <c r="AC48" s="132"/>
      <c r="AD48" s="132"/>
      <c r="AE48" s="120"/>
    </row>
    <row r="49" spans="1:31" ht="50.1" customHeight="1" thickBot="1">
      <c r="A49" s="76"/>
      <c r="B49" s="67">
        <f t="shared" ref="B49" si="16">B48+1</f>
        <v>10</v>
      </c>
      <c r="C49" s="80"/>
      <c r="D49" s="62"/>
      <c r="E49" s="62"/>
      <c r="F49" s="62"/>
      <c r="G49" s="62"/>
      <c r="H49" s="62"/>
      <c r="I49" s="63">
        <f t="shared" si="9"/>
        <v>0</v>
      </c>
      <c r="J49" s="78">
        <f>175000*O49</f>
        <v>0</v>
      </c>
      <c r="K49" s="78">
        <f t="shared" si="10"/>
        <v>0</v>
      </c>
      <c r="L49" s="118">
        <f>K49</f>
        <v>0</v>
      </c>
      <c r="M49" s="72">
        <f t="shared" si="11"/>
        <v>0</v>
      </c>
      <c r="N49" s="72">
        <f t="shared" si="12"/>
        <v>0</v>
      </c>
      <c r="O49" s="73"/>
      <c r="P49" s="83"/>
      <c r="Q49" s="83"/>
      <c r="R49" s="121"/>
      <c r="S49" s="100"/>
      <c r="T49" s="100"/>
      <c r="U49" s="100"/>
      <c r="V49" s="100"/>
      <c r="W49" s="101"/>
      <c r="X49" s="102"/>
      <c r="Y49" s="133"/>
      <c r="Z49" s="134"/>
      <c r="AA49" s="134"/>
      <c r="AB49" s="134"/>
      <c r="AC49" s="134"/>
      <c r="AD49" s="134"/>
      <c r="AE49" s="121"/>
    </row>
    <row r="50" spans="1:31" ht="12" customHeight="1">
      <c r="B50" s="179"/>
      <c r="C50" s="49" t="s">
        <v>7</v>
      </c>
      <c r="D50" s="185"/>
      <c r="E50" s="185"/>
      <c r="F50" s="50" t="s">
        <v>52</v>
      </c>
      <c r="G50" s="51" t="s">
        <v>6</v>
      </c>
      <c r="H50" s="52" t="s">
        <v>6</v>
      </c>
      <c r="I50" s="52" t="s">
        <v>6</v>
      </c>
      <c r="J50" s="52" t="s">
        <v>6</v>
      </c>
      <c r="K50" s="52" t="s">
        <v>6</v>
      </c>
      <c r="L50" s="52" t="s">
        <v>6</v>
      </c>
      <c r="M50" s="52" t="s">
        <v>6</v>
      </c>
      <c r="N50" s="52" t="s">
        <v>6</v>
      </c>
      <c r="O50" s="52" t="s">
        <v>5</v>
      </c>
      <c r="P50" s="175"/>
      <c r="Q50" s="189"/>
      <c r="R50" s="166"/>
      <c r="S50" s="154"/>
      <c r="T50" s="155"/>
      <c r="U50" s="155"/>
      <c r="V50" s="155"/>
      <c r="W50" s="155"/>
      <c r="X50" s="158"/>
      <c r="Y50" s="197"/>
      <c r="Z50" s="193"/>
      <c r="AA50" s="193"/>
      <c r="AB50" s="193"/>
      <c r="AC50" s="193"/>
      <c r="AD50" s="193"/>
      <c r="AE50" s="195"/>
    </row>
    <row r="51" spans="1:31" ht="36" customHeight="1" thickBot="1">
      <c r="B51" s="180"/>
      <c r="C51" s="53">
        <f>COUNTA(C40:C49)</f>
        <v>0</v>
      </c>
      <c r="D51" s="186"/>
      <c r="E51" s="186"/>
      <c r="F51" s="46">
        <f>SUMPRODUCT((F40:F49&lt;&gt;"")/COUNTIF(F40:F49,F40:F49&amp;""))</f>
        <v>0</v>
      </c>
      <c r="G51" s="54">
        <f t="shared" ref="G51:O51" si="17">SUM(G40:G49)</f>
        <v>0</v>
      </c>
      <c r="H51" s="54">
        <f t="shared" si="17"/>
        <v>0</v>
      </c>
      <c r="I51" s="54">
        <f t="shared" si="17"/>
        <v>0</v>
      </c>
      <c r="J51" s="54">
        <f t="shared" si="17"/>
        <v>0</v>
      </c>
      <c r="K51" s="54">
        <f t="shared" si="17"/>
        <v>0</v>
      </c>
      <c r="L51" s="54">
        <f t="shared" si="17"/>
        <v>0</v>
      </c>
      <c r="M51" s="54">
        <f t="shared" si="17"/>
        <v>0</v>
      </c>
      <c r="N51" s="54">
        <f t="shared" si="17"/>
        <v>0</v>
      </c>
      <c r="O51" s="54">
        <f t="shared" si="17"/>
        <v>0</v>
      </c>
      <c r="P51" s="176"/>
      <c r="Q51" s="190"/>
      <c r="R51" s="167"/>
      <c r="S51" s="156"/>
      <c r="T51" s="157"/>
      <c r="U51" s="157"/>
      <c r="V51" s="157"/>
      <c r="W51" s="157"/>
      <c r="X51" s="159"/>
      <c r="Y51" s="198"/>
      <c r="Z51" s="194"/>
      <c r="AA51" s="194"/>
      <c r="AB51" s="194"/>
      <c r="AC51" s="194"/>
      <c r="AD51" s="194"/>
      <c r="AE51" s="196"/>
    </row>
    <row r="52" spans="1:31" ht="30" customHeight="1">
      <c r="E52" s="55"/>
      <c r="F52" s="56"/>
      <c r="R52" s="14"/>
    </row>
    <row r="53" spans="1:31" ht="23.25" customHeight="1" thickBot="1">
      <c r="B53" s="2" t="s">
        <v>68</v>
      </c>
      <c r="R53" s="14"/>
    </row>
    <row r="54" spans="1:31" ht="36" customHeight="1" thickBot="1">
      <c r="B54" s="177" t="s">
        <v>37</v>
      </c>
      <c r="C54" s="38" t="s">
        <v>36</v>
      </c>
      <c r="D54" s="39" t="s">
        <v>35</v>
      </c>
      <c r="E54" s="40" t="s">
        <v>34</v>
      </c>
      <c r="F54" s="40" t="s">
        <v>54</v>
      </c>
      <c r="G54" s="39" t="s">
        <v>33</v>
      </c>
      <c r="H54" s="39" t="s">
        <v>32</v>
      </c>
      <c r="I54" s="40" t="s">
        <v>31</v>
      </c>
      <c r="J54" s="41" t="s">
        <v>30</v>
      </c>
      <c r="K54" s="41" t="s">
        <v>29</v>
      </c>
      <c r="L54" s="41" t="s">
        <v>53</v>
      </c>
      <c r="M54" s="41" t="s">
        <v>28</v>
      </c>
      <c r="N54" s="41" t="s">
        <v>27</v>
      </c>
      <c r="O54" s="41" t="s">
        <v>26</v>
      </c>
      <c r="P54" s="41" t="s">
        <v>25</v>
      </c>
      <c r="Q54" s="41" t="s">
        <v>24</v>
      </c>
      <c r="R54" s="42" t="s">
        <v>60</v>
      </c>
      <c r="S54" s="151" t="s">
        <v>100</v>
      </c>
      <c r="T54" s="152"/>
      <c r="U54" s="152"/>
      <c r="V54" s="152"/>
      <c r="W54" s="152"/>
      <c r="X54" s="153"/>
      <c r="Y54" s="38" t="s">
        <v>122</v>
      </c>
      <c r="Z54" s="40" t="s">
        <v>123</v>
      </c>
      <c r="AA54" s="40" t="s">
        <v>124</v>
      </c>
      <c r="AB54" s="40" t="s">
        <v>128</v>
      </c>
      <c r="AC54" s="40" t="s">
        <v>125</v>
      </c>
      <c r="AD54" s="40" t="s">
        <v>126</v>
      </c>
      <c r="AE54" s="122" t="s">
        <v>127</v>
      </c>
    </row>
    <row r="55" spans="1:31" ht="12" customHeight="1" thickBot="1">
      <c r="A55" s="43"/>
      <c r="B55" s="178"/>
      <c r="C55" s="44" t="s">
        <v>23</v>
      </c>
      <c r="D55" s="45" t="s">
        <v>22</v>
      </c>
      <c r="E55" s="46" t="s">
        <v>21</v>
      </c>
      <c r="F55" s="46" t="s">
        <v>20</v>
      </c>
      <c r="G55" s="46" t="s">
        <v>19</v>
      </c>
      <c r="H55" s="46" t="s">
        <v>18</v>
      </c>
      <c r="I55" s="46" t="s">
        <v>17</v>
      </c>
      <c r="J55" s="47" t="s">
        <v>16</v>
      </c>
      <c r="K55" s="47" t="s">
        <v>15</v>
      </c>
      <c r="L55" s="47" t="s">
        <v>14</v>
      </c>
      <c r="M55" s="47" t="s">
        <v>13</v>
      </c>
      <c r="N55" s="47" t="s">
        <v>12</v>
      </c>
      <c r="O55" s="47" t="s">
        <v>11</v>
      </c>
      <c r="P55" s="47" t="s">
        <v>10</v>
      </c>
      <c r="Q55" s="47" t="s">
        <v>9</v>
      </c>
      <c r="R55" s="48" t="s">
        <v>8</v>
      </c>
      <c r="S55" s="86" t="s">
        <v>113</v>
      </c>
      <c r="T55" s="86" t="s">
        <v>114</v>
      </c>
      <c r="U55" s="86" t="s">
        <v>115</v>
      </c>
      <c r="V55" s="86" t="s">
        <v>116</v>
      </c>
      <c r="W55" s="86" t="s">
        <v>117</v>
      </c>
      <c r="X55" s="93" t="s">
        <v>118</v>
      </c>
      <c r="Y55" s="123" t="s">
        <v>129</v>
      </c>
      <c r="Z55" s="124" t="s">
        <v>130</v>
      </c>
      <c r="AA55" s="124" t="s">
        <v>131</v>
      </c>
      <c r="AB55" s="124" t="s">
        <v>132</v>
      </c>
      <c r="AC55" s="124" t="s">
        <v>133</v>
      </c>
      <c r="AD55" s="124" t="s">
        <v>134</v>
      </c>
      <c r="AE55" s="125" t="s">
        <v>135</v>
      </c>
    </row>
    <row r="56" spans="1:31" ht="50.1" customHeight="1">
      <c r="A56" s="174"/>
      <c r="B56" s="67">
        <v>1</v>
      </c>
      <c r="C56" s="79"/>
      <c r="D56" s="66"/>
      <c r="E56" s="66"/>
      <c r="F56" s="66"/>
      <c r="G56" s="66"/>
      <c r="H56" s="66"/>
      <c r="I56" s="65">
        <f t="shared" ref="I56:I65" si="18">G56-H56</f>
        <v>0</v>
      </c>
      <c r="J56" s="77">
        <f>175000*O56</f>
        <v>0</v>
      </c>
      <c r="K56" s="77">
        <f t="shared" ref="K56:K65" si="19">IF(I56&gt;J56,J56,I56)</f>
        <v>0</v>
      </c>
      <c r="L56" s="117">
        <f>K56</f>
        <v>0</v>
      </c>
      <c r="M56" s="74">
        <f>IF(K56&gt;L56,L56,K56)</f>
        <v>0</v>
      </c>
      <c r="N56" s="74">
        <f>M56</f>
        <v>0</v>
      </c>
      <c r="O56" s="75"/>
      <c r="P56" s="81"/>
      <c r="Q56" s="81"/>
      <c r="R56" s="119"/>
      <c r="S56" s="94"/>
      <c r="T56" s="94"/>
      <c r="U56" s="94"/>
      <c r="V56" s="94"/>
      <c r="W56" s="95"/>
      <c r="X56" s="96"/>
      <c r="Y56" s="129"/>
      <c r="Z56" s="130"/>
      <c r="AA56" s="130"/>
      <c r="AB56" s="130"/>
      <c r="AC56" s="130"/>
      <c r="AD56" s="130"/>
      <c r="AE56" s="119"/>
    </row>
    <row r="57" spans="1:31" ht="50.1" customHeight="1">
      <c r="A57" s="174"/>
      <c r="B57" s="67">
        <f>B56+1</f>
        <v>2</v>
      </c>
      <c r="C57" s="80"/>
      <c r="D57" s="62"/>
      <c r="E57" s="62"/>
      <c r="F57" s="62"/>
      <c r="G57" s="62"/>
      <c r="H57" s="62"/>
      <c r="I57" s="63">
        <f t="shared" si="18"/>
        <v>0</v>
      </c>
      <c r="J57" s="78">
        <f>175000*O57</f>
        <v>0</v>
      </c>
      <c r="K57" s="78">
        <f t="shared" si="19"/>
        <v>0</v>
      </c>
      <c r="L57" s="118">
        <f>K57</f>
        <v>0</v>
      </c>
      <c r="M57" s="71">
        <f t="shared" ref="M57:M65" si="20">IF(K57&gt;L57,L57,K57)</f>
        <v>0</v>
      </c>
      <c r="N57" s="71">
        <f t="shared" ref="N57:N65" si="21">M57</f>
        <v>0</v>
      </c>
      <c r="O57" s="73"/>
      <c r="P57" s="82"/>
      <c r="Q57" s="82"/>
      <c r="R57" s="120"/>
      <c r="S57" s="97"/>
      <c r="T57" s="97"/>
      <c r="U57" s="97"/>
      <c r="V57" s="97"/>
      <c r="W57" s="98"/>
      <c r="X57" s="99"/>
      <c r="Y57" s="131"/>
      <c r="Z57" s="132"/>
      <c r="AA57" s="132"/>
      <c r="AB57" s="132"/>
      <c r="AC57" s="132"/>
      <c r="AD57" s="132"/>
      <c r="AE57" s="120"/>
    </row>
    <row r="58" spans="1:31" ht="50.1" customHeight="1">
      <c r="A58" s="174"/>
      <c r="B58" s="67">
        <f t="shared" ref="B58:B63" si="22">B57+1</f>
        <v>3</v>
      </c>
      <c r="C58" s="80"/>
      <c r="D58" s="62"/>
      <c r="E58" s="62"/>
      <c r="F58" s="62"/>
      <c r="G58" s="62"/>
      <c r="H58" s="62"/>
      <c r="I58" s="63">
        <f t="shared" si="18"/>
        <v>0</v>
      </c>
      <c r="J58" s="78">
        <f t="shared" ref="J58:J64" si="23">175000*O58</f>
        <v>0</v>
      </c>
      <c r="K58" s="78">
        <f t="shared" si="19"/>
        <v>0</v>
      </c>
      <c r="L58" s="118">
        <f t="shared" ref="L58:L64" si="24">K58</f>
        <v>0</v>
      </c>
      <c r="M58" s="71">
        <f t="shared" si="20"/>
        <v>0</v>
      </c>
      <c r="N58" s="71">
        <f t="shared" si="21"/>
        <v>0</v>
      </c>
      <c r="O58" s="73"/>
      <c r="P58" s="82"/>
      <c r="Q58" s="82"/>
      <c r="R58" s="120"/>
      <c r="S58" s="97"/>
      <c r="T58" s="97"/>
      <c r="U58" s="97"/>
      <c r="V58" s="97"/>
      <c r="W58" s="98"/>
      <c r="X58" s="99"/>
      <c r="Y58" s="131"/>
      <c r="Z58" s="132"/>
      <c r="AA58" s="132"/>
      <c r="AB58" s="132"/>
      <c r="AC58" s="132"/>
      <c r="AD58" s="132"/>
      <c r="AE58" s="120"/>
    </row>
    <row r="59" spans="1:31" ht="50.1" customHeight="1">
      <c r="A59" s="174"/>
      <c r="B59" s="67">
        <f t="shared" si="22"/>
        <v>4</v>
      </c>
      <c r="C59" s="80"/>
      <c r="D59" s="62"/>
      <c r="E59" s="62"/>
      <c r="F59" s="62"/>
      <c r="G59" s="62"/>
      <c r="H59" s="62"/>
      <c r="I59" s="63">
        <f t="shared" si="18"/>
        <v>0</v>
      </c>
      <c r="J59" s="78">
        <f t="shared" si="23"/>
        <v>0</v>
      </c>
      <c r="K59" s="78">
        <f t="shared" si="19"/>
        <v>0</v>
      </c>
      <c r="L59" s="118">
        <f t="shared" si="24"/>
        <v>0</v>
      </c>
      <c r="M59" s="71">
        <f t="shared" si="20"/>
        <v>0</v>
      </c>
      <c r="N59" s="71">
        <f t="shared" si="21"/>
        <v>0</v>
      </c>
      <c r="O59" s="73"/>
      <c r="P59" s="82"/>
      <c r="Q59" s="82"/>
      <c r="R59" s="120"/>
      <c r="S59" s="97"/>
      <c r="T59" s="97"/>
      <c r="U59" s="97"/>
      <c r="V59" s="97"/>
      <c r="W59" s="98"/>
      <c r="X59" s="99"/>
      <c r="Y59" s="131"/>
      <c r="Z59" s="132"/>
      <c r="AA59" s="132"/>
      <c r="AB59" s="132"/>
      <c r="AC59" s="132"/>
      <c r="AD59" s="132"/>
      <c r="AE59" s="120"/>
    </row>
    <row r="60" spans="1:31" ht="50.1" customHeight="1">
      <c r="A60" s="174"/>
      <c r="B60" s="67">
        <f t="shared" si="22"/>
        <v>5</v>
      </c>
      <c r="C60" s="80"/>
      <c r="D60" s="62"/>
      <c r="E60" s="62"/>
      <c r="F60" s="62"/>
      <c r="G60" s="62"/>
      <c r="H60" s="62"/>
      <c r="I60" s="63">
        <f t="shared" si="18"/>
        <v>0</v>
      </c>
      <c r="J60" s="78">
        <f t="shared" si="23"/>
        <v>0</v>
      </c>
      <c r="K60" s="78">
        <f t="shared" si="19"/>
        <v>0</v>
      </c>
      <c r="L60" s="118">
        <f t="shared" si="24"/>
        <v>0</v>
      </c>
      <c r="M60" s="71">
        <f t="shared" si="20"/>
        <v>0</v>
      </c>
      <c r="N60" s="71">
        <f t="shared" si="21"/>
        <v>0</v>
      </c>
      <c r="O60" s="73"/>
      <c r="P60" s="82"/>
      <c r="Q60" s="82"/>
      <c r="R60" s="120"/>
      <c r="S60" s="97"/>
      <c r="T60" s="97"/>
      <c r="U60" s="97"/>
      <c r="V60" s="97"/>
      <c r="W60" s="98"/>
      <c r="X60" s="99"/>
      <c r="Y60" s="131"/>
      <c r="Z60" s="132"/>
      <c r="AA60" s="132"/>
      <c r="AB60" s="132"/>
      <c r="AC60" s="132"/>
      <c r="AD60" s="132"/>
      <c r="AE60" s="120"/>
    </row>
    <row r="61" spans="1:31" ht="50.1" customHeight="1">
      <c r="A61" s="174"/>
      <c r="B61" s="67">
        <f t="shared" si="22"/>
        <v>6</v>
      </c>
      <c r="C61" s="80"/>
      <c r="D61" s="62"/>
      <c r="E61" s="62"/>
      <c r="F61" s="62"/>
      <c r="G61" s="62"/>
      <c r="H61" s="62"/>
      <c r="I61" s="63">
        <f t="shared" si="18"/>
        <v>0</v>
      </c>
      <c r="J61" s="78">
        <f t="shared" si="23"/>
        <v>0</v>
      </c>
      <c r="K61" s="78">
        <f t="shared" si="19"/>
        <v>0</v>
      </c>
      <c r="L61" s="118">
        <f t="shared" si="24"/>
        <v>0</v>
      </c>
      <c r="M61" s="71">
        <f t="shared" si="20"/>
        <v>0</v>
      </c>
      <c r="N61" s="71">
        <f t="shared" si="21"/>
        <v>0</v>
      </c>
      <c r="O61" s="73"/>
      <c r="P61" s="82"/>
      <c r="Q61" s="82"/>
      <c r="R61" s="120"/>
      <c r="S61" s="97"/>
      <c r="T61" s="97"/>
      <c r="U61" s="97"/>
      <c r="V61" s="97"/>
      <c r="W61" s="98"/>
      <c r="X61" s="99"/>
      <c r="Y61" s="131"/>
      <c r="Z61" s="132"/>
      <c r="AA61" s="132"/>
      <c r="AB61" s="132"/>
      <c r="AC61" s="132"/>
      <c r="AD61" s="132"/>
      <c r="AE61" s="120"/>
    </row>
    <row r="62" spans="1:31" ht="50.1" customHeight="1">
      <c r="A62" s="174"/>
      <c r="B62" s="67">
        <f t="shared" si="22"/>
        <v>7</v>
      </c>
      <c r="C62" s="80"/>
      <c r="D62" s="62"/>
      <c r="E62" s="62"/>
      <c r="F62" s="62"/>
      <c r="G62" s="62"/>
      <c r="H62" s="62"/>
      <c r="I62" s="63">
        <f t="shared" si="18"/>
        <v>0</v>
      </c>
      <c r="J62" s="78">
        <f t="shared" si="23"/>
        <v>0</v>
      </c>
      <c r="K62" s="78">
        <f t="shared" si="19"/>
        <v>0</v>
      </c>
      <c r="L62" s="118">
        <f t="shared" si="24"/>
        <v>0</v>
      </c>
      <c r="M62" s="71">
        <f t="shared" si="20"/>
        <v>0</v>
      </c>
      <c r="N62" s="71">
        <f t="shared" si="21"/>
        <v>0</v>
      </c>
      <c r="O62" s="73"/>
      <c r="P62" s="82"/>
      <c r="Q62" s="82"/>
      <c r="R62" s="120"/>
      <c r="S62" s="97"/>
      <c r="T62" s="97"/>
      <c r="U62" s="97"/>
      <c r="V62" s="97"/>
      <c r="W62" s="98"/>
      <c r="X62" s="99"/>
      <c r="Y62" s="131"/>
      <c r="Z62" s="132"/>
      <c r="AA62" s="132"/>
      <c r="AB62" s="132"/>
      <c r="AC62" s="132"/>
      <c r="AD62" s="132"/>
      <c r="AE62" s="120"/>
    </row>
    <row r="63" spans="1:31" ht="50.1" customHeight="1">
      <c r="A63" s="174"/>
      <c r="B63" s="67">
        <f t="shared" si="22"/>
        <v>8</v>
      </c>
      <c r="C63" s="80"/>
      <c r="D63" s="62"/>
      <c r="E63" s="62"/>
      <c r="F63" s="62"/>
      <c r="G63" s="62"/>
      <c r="H63" s="62"/>
      <c r="I63" s="63">
        <f t="shared" si="18"/>
        <v>0</v>
      </c>
      <c r="J63" s="78">
        <f t="shared" si="23"/>
        <v>0</v>
      </c>
      <c r="K63" s="78">
        <f t="shared" si="19"/>
        <v>0</v>
      </c>
      <c r="L63" s="118">
        <f t="shared" si="24"/>
        <v>0</v>
      </c>
      <c r="M63" s="71">
        <f t="shared" si="20"/>
        <v>0</v>
      </c>
      <c r="N63" s="71">
        <f t="shared" si="21"/>
        <v>0</v>
      </c>
      <c r="O63" s="73"/>
      <c r="P63" s="82"/>
      <c r="Q63" s="82"/>
      <c r="R63" s="120"/>
      <c r="S63" s="97"/>
      <c r="T63" s="97"/>
      <c r="U63" s="97"/>
      <c r="V63" s="97"/>
      <c r="W63" s="98"/>
      <c r="X63" s="99"/>
      <c r="Y63" s="131"/>
      <c r="Z63" s="132"/>
      <c r="AA63" s="132"/>
      <c r="AB63" s="132"/>
      <c r="AC63" s="132"/>
      <c r="AD63" s="132"/>
      <c r="AE63" s="120"/>
    </row>
    <row r="64" spans="1:31" ht="50.1" customHeight="1">
      <c r="A64" s="174"/>
      <c r="B64" s="67">
        <f>B63+1</f>
        <v>9</v>
      </c>
      <c r="C64" s="80"/>
      <c r="D64" s="62"/>
      <c r="E64" s="62"/>
      <c r="F64" s="62"/>
      <c r="G64" s="62"/>
      <c r="H64" s="62"/>
      <c r="I64" s="63">
        <f t="shared" si="18"/>
        <v>0</v>
      </c>
      <c r="J64" s="78">
        <f t="shared" si="23"/>
        <v>0</v>
      </c>
      <c r="K64" s="78">
        <f t="shared" si="19"/>
        <v>0</v>
      </c>
      <c r="L64" s="118">
        <f t="shared" si="24"/>
        <v>0</v>
      </c>
      <c r="M64" s="71">
        <f t="shared" si="20"/>
        <v>0</v>
      </c>
      <c r="N64" s="71">
        <f t="shared" si="21"/>
        <v>0</v>
      </c>
      <c r="O64" s="73"/>
      <c r="P64" s="82"/>
      <c r="Q64" s="82"/>
      <c r="R64" s="120"/>
      <c r="S64" s="97"/>
      <c r="T64" s="97"/>
      <c r="U64" s="97"/>
      <c r="V64" s="97"/>
      <c r="W64" s="98"/>
      <c r="X64" s="99"/>
      <c r="Y64" s="131"/>
      <c r="Z64" s="132"/>
      <c r="AA64" s="132"/>
      <c r="AB64" s="132"/>
      <c r="AC64" s="132"/>
      <c r="AD64" s="132"/>
      <c r="AE64" s="120"/>
    </row>
    <row r="65" spans="1:31" ht="50.1" customHeight="1" thickBot="1">
      <c r="A65" s="64"/>
      <c r="B65" s="67">
        <f t="shared" ref="B65" si="25">B64+1</f>
        <v>10</v>
      </c>
      <c r="C65" s="80"/>
      <c r="D65" s="62"/>
      <c r="E65" s="62"/>
      <c r="F65" s="62"/>
      <c r="G65" s="62"/>
      <c r="H65" s="62"/>
      <c r="I65" s="63">
        <f t="shared" si="18"/>
        <v>0</v>
      </c>
      <c r="J65" s="78">
        <f>175000*O65</f>
        <v>0</v>
      </c>
      <c r="K65" s="78">
        <f t="shared" si="19"/>
        <v>0</v>
      </c>
      <c r="L65" s="118">
        <f>K65</f>
        <v>0</v>
      </c>
      <c r="M65" s="72">
        <f t="shared" si="20"/>
        <v>0</v>
      </c>
      <c r="N65" s="72">
        <f t="shared" si="21"/>
        <v>0</v>
      </c>
      <c r="O65" s="73"/>
      <c r="P65" s="83"/>
      <c r="Q65" s="83"/>
      <c r="R65" s="121"/>
      <c r="S65" s="100"/>
      <c r="T65" s="100"/>
      <c r="U65" s="100"/>
      <c r="V65" s="100"/>
      <c r="W65" s="101"/>
      <c r="X65" s="102"/>
      <c r="Y65" s="133"/>
      <c r="Z65" s="134"/>
      <c r="AA65" s="134"/>
      <c r="AB65" s="134"/>
      <c r="AC65" s="134"/>
      <c r="AD65" s="134"/>
      <c r="AE65" s="121"/>
    </row>
    <row r="66" spans="1:31" ht="12" customHeight="1">
      <c r="B66" s="179"/>
      <c r="C66" s="49" t="s">
        <v>7</v>
      </c>
      <c r="D66" s="187"/>
      <c r="E66" s="187"/>
      <c r="F66" s="50" t="s">
        <v>52</v>
      </c>
      <c r="G66" s="51" t="s">
        <v>6</v>
      </c>
      <c r="H66" s="52" t="s">
        <v>6</v>
      </c>
      <c r="I66" s="52" t="s">
        <v>6</v>
      </c>
      <c r="J66" s="52" t="s">
        <v>6</v>
      </c>
      <c r="K66" s="52" t="s">
        <v>6</v>
      </c>
      <c r="L66" s="52" t="s">
        <v>6</v>
      </c>
      <c r="M66" s="52" t="s">
        <v>6</v>
      </c>
      <c r="N66" s="52" t="s">
        <v>6</v>
      </c>
      <c r="O66" s="52" t="s">
        <v>5</v>
      </c>
      <c r="P66" s="175"/>
      <c r="Q66" s="189"/>
      <c r="R66" s="166"/>
      <c r="S66" s="154"/>
      <c r="T66" s="155"/>
      <c r="U66" s="155"/>
      <c r="V66" s="155"/>
      <c r="W66" s="155"/>
      <c r="X66" s="158"/>
      <c r="Y66" s="197"/>
      <c r="Z66" s="193"/>
      <c r="AA66" s="193"/>
      <c r="AB66" s="193"/>
      <c r="AC66" s="193"/>
      <c r="AD66" s="193"/>
      <c r="AE66" s="195"/>
    </row>
    <row r="67" spans="1:31" ht="36" customHeight="1" thickBot="1">
      <c r="B67" s="180"/>
      <c r="C67" s="53">
        <f>COUNTA(C56:C65)</f>
        <v>0</v>
      </c>
      <c r="D67" s="188"/>
      <c r="E67" s="188"/>
      <c r="F67" s="46">
        <f>SUMPRODUCT((F56:F65&lt;&gt;"")/COUNTIF(F56:F65,F56:F65&amp;""))</f>
        <v>0</v>
      </c>
      <c r="G67" s="54">
        <f t="shared" ref="G67:O67" si="26">SUM(G56:G65)</f>
        <v>0</v>
      </c>
      <c r="H67" s="54">
        <f t="shared" si="26"/>
        <v>0</v>
      </c>
      <c r="I67" s="54">
        <f t="shared" si="26"/>
        <v>0</v>
      </c>
      <c r="J67" s="54">
        <f t="shared" si="26"/>
        <v>0</v>
      </c>
      <c r="K67" s="54">
        <f t="shared" si="26"/>
        <v>0</v>
      </c>
      <c r="L67" s="54">
        <f t="shared" si="26"/>
        <v>0</v>
      </c>
      <c r="M67" s="54">
        <f t="shared" si="26"/>
        <v>0</v>
      </c>
      <c r="N67" s="54">
        <f t="shared" si="26"/>
        <v>0</v>
      </c>
      <c r="O67" s="54">
        <f t="shared" si="26"/>
        <v>0</v>
      </c>
      <c r="P67" s="176"/>
      <c r="Q67" s="190"/>
      <c r="R67" s="167"/>
      <c r="S67" s="156"/>
      <c r="T67" s="157"/>
      <c r="U67" s="157"/>
      <c r="V67" s="157"/>
      <c r="W67" s="157"/>
      <c r="X67" s="159"/>
      <c r="Y67" s="198"/>
      <c r="Z67" s="194"/>
      <c r="AA67" s="194"/>
      <c r="AB67" s="194"/>
      <c r="AC67" s="194"/>
      <c r="AD67" s="194"/>
      <c r="AE67" s="196"/>
    </row>
    <row r="68" spans="1:31" ht="18" customHeight="1">
      <c r="B68" s="8"/>
      <c r="C68" s="8"/>
      <c r="D68" s="8"/>
      <c r="E68" s="57"/>
      <c r="F68" s="58"/>
      <c r="G68" s="8"/>
      <c r="H68" s="8"/>
      <c r="I68" s="8"/>
      <c r="J68" s="12"/>
      <c r="K68" s="12"/>
      <c r="L68" s="12"/>
      <c r="M68" s="12"/>
      <c r="N68" s="12"/>
      <c r="O68" s="12"/>
      <c r="P68" s="12"/>
      <c r="Q68" s="12"/>
      <c r="R68" s="8"/>
    </row>
    <row r="69" spans="1:31" ht="18" customHeight="1" thickBot="1">
      <c r="B69" s="8"/>
      <c r="C69" s="8"/>
      <c r="D69" s="8"/>
      <c r="E69" s="8"/>
      <c r="F69" s="8"/>
      <c r="G69" s="8"/>
      <c r="H69" s="8"/>
      <c r="I69" s="8"/>
      <c r="J69" s="12"/>
      <c r="K69" s="12"/>
      <c r="L69" s="12"/>
      <c r="M69" s="12"/>
      <c r="N69" s="12"/>
      <c r="O69" s="12"/>
      <c r="P69" s="12"/>
      <c r="Q69" s="12"/>
      <c r="R69" s="8"/>
    </row>
    <row r="70" spans="1:31" ht="18.75">
      <c r="B70" s="59" t="s">
        <v>4</v>
      </c>
      <c r="C70" s="8" t="s">
        <v>3</v>
      </c>
      <c r="D70" s="8"/>
      <c r="E70" s="8"/>
      <c r="F70" s="8"/>
      <c r="G70" s="8"/>
      <c r="H70" s="8"/>
      <c r="I70" s="8"/>
      <c r="J70" s="12"/>
      <c r="K70" s="12"/>
      <c r="L70" s="12"/>
      <c r="M70" s="12"/>
      <c r="N70" s="12"/>
      <c r="O70" s="104" t="s">
        <v>87</v>
      </c>
      <c r="P70" s="141" t="s">
        <v>88</v>
      </c>
      <c r="Q70" s="141"/>
      <c r="R70" s="141"/>
      <c r="S70" s="141"/>
      <c r="T70" s="141"/>
      <c r="U70" s="141"/>
      <c r="V70" s="141"/>
      <c r="W70" s="142"/>
    </row>
    <row r="71" spans="1:31" ht="18.75" customHeight="1">
      <c r="B71" s="59" t="s">
        <v>1</v>
      </c>
      <c r="C71" s="60" t="s">
        <v>2</v>
      </c>
      <c r="D71" s="8"/>
      <c r="E71" s="8"/>
      <c r="F71" s="8"/>
      <c r="G71" s="8"/>
      <c r="H71" s="8"/>
      <c r="I71" s="8"/>
      <c r="J71" s="12"/>
      <c r="K71" s="12"/>
      <c r="L71" s="12"/>
      <c r="M71" s="12"/>
      <c r="N71" s="12"/>
      <c r="O71" s="105"/>
      <c r="P71" s="135"/>
      <c r="Q71" s="135"/>
      <c r="R71" s="135"/>
      <c r="S71" s="135"/>
      <c r="T71" s="135"/>
      <c r="U71" s="135"/>
      <c r="V71" s="135"/>
      <c r="W71" s="136"/>
    </row>
    <row r="72" spans="1:31" ht="18.75" customHeight="1">
      <c r="B72" s="59" t="s">
        <v>1</v>
      </c>
      <c r="C72" s="60" t="s">
        <v>51</v>
      </c>
      <c r="D72" s="8"/>
      <c r="E72" s="8"/>
      <c r="F72" s="8"/>
      <c r="G72" s="8"/>
      <c r="H72" s="8"/>
      <c r="I72" s="8"/>
      <c r="J72" s="12"/>
      <c r="K72" s="12"/>
      <c r="L72" s="12"/>
      <c r="M72" s="12"/>
      <c r="N72" s="12"/>
      <c r="O72" s="106"/>
      <c r="P72" s="143" t="s">
        <v>89</v>
      </c>
      <c r="Q72" s="143"/>
      <c r="R72" s="143"/>
      <c r="S72" s="143"/>
      <c r="T72" s="143"/>
      <c r="U72" s="143"/>
      <c r="V72" s="143"/>
      <c r="W72" s="144"/>
    </row>
    <row r="73" spans="1:31" ht="18.75" customHeight="1">
      <c r="B73" s="59" t="s">
        <v>1</v>
      </c>
      <c r="C73" s="60" t="s">
        <v>59</v>
      </c>
      <c r="D73" s="8"/>
      <c r="E73" s="8"/>
      <c r="F73" s="8"/>
      <c r="G73" s="8"/>
      <c r="H73" s="8"/>
      <c r="I73" s="8"/>
      <c r="J73" s="12"/>
      <c r="K73" s="12"/>
      <c r="L73" s="12"/>
      <c r="M73" s="12"/>
      <c r="N73" s="12"/>
      <c r="O73" s="107"/>
      <c r="P73" s="143" t="s">
        <v>90</v>
      </c>
      <c r="Q73" s="143"/>
      <c r="R73" s="7"/>
      <c r="S73" s="108"/>
      <c r="T73" s="108"/>
      <c r="U73" s="108"/>
      <c r="V73" s="108"/>
      <c r="W73" s="109"/>
    </row>
    <row r="74" spans="1:31" ht="18.75" customHeight="1">
      <c r="B74" s="59" t="s">
        <v>1</v>
      </c>
      <c r="C74" s="60" t="s">
        <v>50</v>
      </c>
      <c r="D74" s="61"/>
      <c r="E74" s="61"/>
      <c r="F74" s="61"/>
      <c r="G74" s="61"/>
      <c r="H74" s="61"/>
      <c r="I74" s="61"/>
      <c r="J74" s="61"/>
      <c r="K74" s="61"/>
      <c r="L74" s="61"/>
      <c r="M74" s="61"/>
      <c r="N74" s="61"/>
      <c r="O74" s="90"/>
      <c r="P74" s="145" t="s">
        <v>91</v>
      </c>
      <c r="Q74" s="145"/>
      <c r="R74" s="145"/>
      <c r="S74" s="145"/>
      <c r="T74" s="145"/>
      <c r="U74" s="145"/>
      <c r="V74" s="145"/>
      <c r="W74" s="146"/>
    </row>
    <row r="75" spans="1:31">
      <c r="B75" s="59" t="s">
        <v>1</v>
      </c>
      <c r="C75" s="60" t="s">
        <v>49</v>
      </c>
      <c r="D75" s="8"/>
      <c r="E75" s="8"/>
      <c r="F75" s="8"/>
      <c r="G75" s="8"/>
      <c r="H75" s="8"/>
      <c r="I75" s="8"/>
      <c r="J75" s="12"/>
      <c r="K75" s="12"/>
      <c r="M75" s="12"/>
      <c r="N75" s="12"/>
      <c r="O75" s="91"/>
      <c r="P75" s="145"/>
      <c r="Q75" s="145"/>
      <c r="R75" s="145"/>
      <c r="S75" s="145"/>
      <c r="T75" s="145"/>
      <c r="U75" s="145"/>
      <c r="V75" s="145"/>
      <c r="W75" s="146"/>
    </row>
    <row r="76" spans="1:31">
      <c r="B76" s="59" t="s">
        <v>1</v>
      </c>
      <c r="C76" s="60" t="s">
        <v>48</v>
      </c>
      <c r="D76" s="8"/>
      <c r="E76" s="8"/>
      <c r="F76" s="8"/>
      <c r="G76" s="8"/>
      <c r="H76" s="8"/>
      <c r="I76" s="8"/>
      <c r="J76" s="12"/>
      <c r="K76" s="12"/>
      <c r="L76" s="12"/>
      <c r="M76" s="12"/>
      <c r="N76" s="12"/>
      <c r="O76" s="91"/>
      <c r="P76" s="145"/>
      <c r="Q76" s="145"/>
      <c r="R76" s="145"/>
      <c r="S76" s="145"/>
      <c r="T76" s="145"/>
      <c r="U76" s="145"/>
      <c r="V76" s="145"/>
      <c r="W76" s="146"/>
    </row>
    <row r="77" spans="1:31" ht="18" thickBot="1">
      <c r="B77" s="59" t="s">
        <v>1</v>
      </c>
      <c r="C77" s="1" t="s">
        <v>75</v>
      </c>
      <c r="D77" s="8"/>
      <c r="E77" s="8"/>
      <c r="F77" s="8"/>
      <c r="G77" s="8"/>
      <c r="H77" s="8"/>
      <c r="I77" s="8"/>
      <c r="J77" s="12"/>
      <c r="K77" s="12"/>
      <c r="L77" s="12"/>
      <c r="M77" s="12"/>
      <c r="N77" s="12"/>
      <c r="O77" s="92"/>
      <c r="P77" s="147"/>
      <c r="Q77" s="147"/>
      <c r="R77" s="147"/>
      <c r="S77" s="147"/>
      <c r="T77" s="147"/>
      <c r="U77" s="147"/>
      <c r="V77" s="147"/>
      <c r="W77" s="148"/>
    </row>
    <row r="78" spans="1:31" ht="18" thickBot="1">
      <c r="B78" s="59" t="s">
        <v>1</v>
      </c>
      <c r="C78" s="1" t="s">
        <v>112</v>
      </c>
      <c r="D78" s="8"/>
      <c r="E78" s="8"/>
      <c r="F78" s="8"/>
      <c r="G78" s="8"/>
      <c r="H78" s="8"/>
      <c r="I78" s="8"/>
      <c r="J78" s="12"/>
      <c r="K78" s="12"/>
      <c r="L78" s="12"/>
      <c r="M78" s="12"/>
      <c r="N78" s="12"/>
      <c r="O78" s="12"/>
      <c r="R78" s="13"/>
    </row>
    <row r="79" spans="1:31" ht="19.899999999999999">
      <c r="B79" s="59" t="s">
        <v>1</v>
      </c>
      <c r="C79" s="12" t="s">
        <v>111</v>
      </c>
      <c r="D79" s="8"/>
      <c r="E79" s="8"/>
      <c r="F79" s="8"/>
      <c r="G79" s="8"/>
      <c r="H79" s="8"/>
      <c r="I79" s="8"/>
      <c r="J79" s="12"/>
      <c r="K79" s="12"/>
      <c r="L79" s="12"/>
      <c r="M79" s="12"/>
      <c r="N79" s="12"/>
      <c r="O79" s="104" t="s">
        <v>93</v>
      </c>
      <c r="P79" s="149" t="s">
        <v>94</v>
      </c>
      <c r="Q79" s="149"/>
      <c r="R79" s="149"/>
      <c r="S79" s="149"/>
      <c r="T79" s="149"/>
      <c r="U79" s="149"/>
      <c r="V79" s="149"/>
      <c r="W79" s="150"/>
    </row>
    <row r="80" spans="1:31" ht="18.75">
      <c r="B80" s="59" t="s">
        <v>1</v>
      </c>
      <c r="C80" s="1" t="s">
        <v>69</v>
      </c>
      <c r="D80" s="8"/>
      <c r="E80" s="8"/>
      <c r="F80" s="8"/>
      <c r="G80" s="8"/>
      <c r="H80" s="8"/>
      <c r="I80" s="8"/>
      <c r="J80" s="12"/>
      <c r="K80" s="12"/>
      <c r="L80" s="12"/>
      <c r="M80" s="12"/>
      <c r="N80" s="12"/>
      <c r="O80" s="110"/>
      <c r="P80" s="135" t="s">
        <v>95</v>
      </c>
      <c r="Q80" s="135"/>
      <c r="R80" s="135"/>
      <c r="S80" s="135"/>
      <c r="T80" s="135"/>
      <c r="U80" s="135"/>
      <c r="V80" s="135"/>
      <c r="W80" s="136"/>
    </row>
    <row r="81" spans="2:23">
      <c r="B81" s="59" t="s">
        <v>1</v>
      </c>
      <c r="C81" s="1" t="s">
        <v>78</v>
      </c>
      <c r="D81" s="8"/>
      <c r="E81" s="8"/>
      <c r="F81" s="8"/>
      <c r="G81" s="8"/>
      <c r="H81" s="8"/>
      <c r="I81" s="8"/>
      <c r="J81" s="12"/>
      <c r="K81" s="12"/>
      <c r="L81" s="12"/>
      <c r="M81" s="12"/>
      <c r="N81" s="12"/>
      <c r="O81" s="91"/>
      <c r="P81" s="135"/>
      <c r="Q81" s="135"/>
      <c r="R81" s="135"/>
      <c r="S81" s="135"/>
      <c r="T81" s="135"/>
      <c r="U81" s="135"/>
      <c r="V81" s="135"/>
      <c r="W81" s="136"/>
    </row>
    <row r="82" spans="2:23">
      <c r="B82" s="59" t="s">
        <v>1</v>
      </c>
      <c r="C82" s="8" t="s">
        <v>109</v>
      </c>
      <c r="D82" s="8"/>
      <c r="E82" s="8"/>
      <c r="F82" s="8"/>
      <c r="G82" s="8"/>
      <c r="H82" s="8"/>
      <c r="I82" s="8"/>
      <c r="J82" s="12"/>
      <c r="K82" s="12"/>
      <c r="L82" s="12"/>
      <c r="M82" s="12"/>
      <c r="N82" s="12"/>
      <c r="O82" s="91"/>
      <c r="P82" s="135"/>
      <c r="Q82" s="135"/>
      <c r="R82" s="135"/>
      <c r="S82" s="135"/>
      <c r="T82" s="135"/>
      <c r="U82" s="135"/>
      <c r="V82" s="135"/>
      <c r="W82" s="136"/>
    </row>
    <row r="83" spans="2:23">
      <c r="B83" s="8"/>
      <c r="C83" s="8" t="s">
        <v>65</v>
      </c>
      <c r="D83" s="8"/>
      <c r="E83" s="8"/>
      <c r="F83" s="8"/>
      <c r="G83" s="8"/>
      <c r="H83" s="8"/>
      <c r="I83" s="8"/>
      <c r="J83" s="12"/>
      <c r="K83" s="12" t="s">
        <v>0</v>
      </c>
      <c r="L83" s="12"/>
      <c r="M83" s="12"/>
      <c r="N83" s="12"/>
      <c r="O83" s="91"/>
      <c r="P83" s="135"/>
      <c r="Q83" s="135"/>
      <c r="R83" s="135"/>
      <c r="S83" s="135"/>
      <c r="T83" s="135"/>
      <c r="U83" s="135"/>
      <c r="V83" s="135"/>
      <c r="W83" s="136"/>
    </row>
    <row r="84" spans="2:23">
      <c r="B84" s="8"/>
      <c r="C84" s="8" t="s">
        <v>62</v>
      </c>
      <c r="D84" s="8"/>
      <c r="E84" s="8"/>
      <c r="F84" s="8"/>
      <c r="G84" s="8"/>
      <c r="H84" s="8"/>
      <c r="I84" s="8"/>
      <c r="J84" s="12"/>
      <c r="K84" s="12" t="s">
        <v>0</v>
      </c>
      <c r="L84" s="12"/>
      <c r="M84" s="12"/>
      <c r="N84" s="12"/>
      <c r="O84" s="91"/>
      <c r="P84" s="135"/>
      <c r="Q84" s="135"/>
      <c r="R84" s="135"/>
      <c r="S84" s="135"/>
      <c r="T84" s="135"/>
      <c r="U84" s="135"/>
      <c r="V84" s="135"/>
      <c r="W84" s="136"/>
    </row>
    <row r="85" spans="2:23">
      <c r="B85" s="8"/>
      <c r="C85" s="8" t="s">
        <v>63</v>
      </c>
      <c r="D85" s="8"/>
      <c r="E85" s="8"/>
      <c r="F85" s="8"/>
      <c r="G85" s="8"/>
      <c r="H85" s="8"/>
      <c r="I85" s="8"/>
      <c r="J85" s="12"/>
      <c r="K85" s="12" t="s">
        <v>0</v>
      </c>
      <c r="L85" s="12"/>
      <c r="M85" s="12"/>
      <c r="N85" s="12"/>
      <c r="O85" s="91"/>
      <c r="P85" s="135"/>
      <c r="Q85" s="135"/>
      <c r="R85" s="135"/>
      <c r="S85" s="135"/>
      <c r="T85" s="135"/>
      <c r="U85" s="135"/>
      <c r="V85" s="135"/>
      <c r="W85" s="136"/>
    </row>
    <row r="86" spans="2:23">
      <c r="B86" s="8"/>
      <c r="C86" s="8" t="s">
        <v>64</v>
      </c>
      <c r="D86" s="8"/>
      <c r="E86" s="8"/>
      <c r="F86" s="8"/>
      <c r="G86" s="8"/>
      <c r="H86" s="8"/>
      <c r="I86" s="8"/>
      <c r="J86" s="12"/>
      <c r="K86" s="12" t="s">
        <v>66</v>
      </c>
      <c r="L86" s="12"/>
      <c r="M86" s="12"/>
      <c r="N86" s="12"/>
      <c r="O86" s="91"/>
      <c r="P86" s="135"/>
      <c r="Q86" s="135"/>
      <c r="R86" s="135"/>
      <c r="S86" s="135"/>
      <c r="T86" s="135"/>
      <c r="U86" s="135"/>
      <c r="V86" s="135"/>
      <c r="W86" s="136"/>
    </row>
    <row r="87" spans="2:23">
      <c r="B87" s="8"/>
      <c r="C87" s="8"/>
      <c r="D87" s="8"/>
      <c r="E87" s="8"/>
      <c r="F87" s="8"/>
      <c r="G87" s="8"/>
      <c r="H87" s="8"/>
      <c r="I87" s="8"/>
      <c r="J87" s="12"/>
      <c r="K87" s="12"/>
      <c r="L87" s="12"/>
      <c r="M87" s="12"/>
      <c r="N87" s="12"/>
      <c r="O87" s="91"/>
      <c r="P87" s="135"/>
      <c r="Q87" s="135"/>
      <c r="R87" s="135"/>
      <c r="S87" s="135"/>
      <c r="T87" s="135"/>
      <c r="U87" s="135"/>
      <c r="V87" s="135"/>
      <c r="W87" s="136"/>
    </row>
    <row r="88" spans="2:23" ht="18" thickBot="1">
      <c r="B88" s="59" t="s">
        <v>86</v>
      </c>
      <c r="C88" s="8" t="s">
        <v>108</v>
      </c>
      <c r="D88" s="8"/>
      <c r="E88" s="8"/>
      <c r="F88" s="8"/>
      <c r="G88" s="8"/>
      <c r="H88" s="8"/>
      <c r="I88" s="8"/>
      <c r="J88" s="8"/>
      <c r="O88" s="92"/>
      <c r="P88" s="137"/>
      <c r="Q88" s="137"/>
      <c r="R88" s="137"/>
      <c r="S88" s="137"/>
      <c r="T88" s="137"/>
      <c r="U88" s="137"/>
      <c r="V88" s="137"/>
      <c r="W88" s="138"/>
    </row>
    <row r="89" spans="2:23" ht="18" thickBot="1">
      <c r="B89" s="59"/>
      <c r="C89" s="8"/>
      <c r="D89" s="8"/>
      <c r="E89" s="8"/>
      <c r="F89" s="8"/>
      <c r="G89" s="8"/>
      <c r="H89" s="8"/>
      <c r="I89" s="8"/>
      <c r="J89" s="8"/>
      <c r="O89" s="6"/>
      <c r="P89" s="111"/>
      <c r="Q89" s="111"/>
      <c r="R89" s="111"/>
      <c r="S89" s="111"/>
      <c r="T89" s="111"/>
      <c r="U89" s="111"/>
      <c r="V89" s="111"/>
      <c r="W89" s="111"/>
    </row>
    <row r="90" spans="2:23">
      <c r="B90" s="59"/>
      <c r="C90" s="103" t="s">
        <v>103</v>
      </c>
      <c r="J90" s="3"/>
      <c r="O90" s="139" t="s">
        <v>96</v>
      </c>
      <c r="P90" s="141" t="s">
        <v>97</v>
      </c>
      <c r="Q90" s="141"/>
      <c r="R90" s="141"/>
      <c r="S90" s="141"/>
      <c r="T90" s="141"/>
      <c r="U90" s="141"/>
      <c r="V90" s="141"/>
      <c r="W90" s="142"/>
    </row>
    <row r="91" spans="2:23" ht="18" thickBot="1">
      <c r="B91" s="59"/>
      <c r="C91" s="103" t="s">
        <v>92</v>
      </c>
      <c r="J91" s="3"/>
      <c r="O91" s="140"/>
      <c r="P91" s="137"/>
      <c r="Q91" s="137"/>
      <c r="R91" s="137"/>
      <c r="S91" s="137"/>
      <c r="T91" s="137"/>
      <c r="U91" s="137"/>
      <c r="V91" s="137"/>
      <c r="W91" s="138"/>
    </row>
    <row r="92" spans="2:23">
      <c r="C92" s="3" t="s">
        <v>104</v>
      </c>
      <c r="J92" s="3"/>
    </row>
    <row r="93" spans="2:23">
      <c r="C93" s="3" t="s">
        <v>98</v>
      </c>
      <c r="J93" s="3"/>
    </row>
    <row r="94" spans="2:23">
      <c r="C94" s="3" t="s">
        <v>105</v>
      </c>
      <c r="J94" s="3"/>
    </row>
    <row r="95" spans="2:23">
      <c r="C95" s="103" t="s">
        <v>106</v>
      </c>
      <c r="J95" s="3"/>
    </row>
    <row r="96" spans="2:23">
      <c r="C96" s="3" t="s">
        <v>107</v>
      </c>
      <c r="J96" s="3"/>
    </row>
    <row r="97" spans="3:10">
      <c r="C97" s="103" t="s">
        <v>110</v>
      </c>
      <c r="J97" s="3"/>
    </row>
  </sheetData>
  <mergeCells count="77">
    <mergeCell ref="AD66:AD67"/>
    <mergeCell ref="AE66:AE67"/>
    <mergeCell ref="Y66:Y67"/>
    <mergeCell ref="Z66:Z67"/>
    <mergeCell ref="AA66:AA67"/>
    <mergeCell ref="AB66:AB67"/>
    <mergeCell ref="AC66:AC67"/>
    <mergeCell ref="AD34:AD35"/>
    <mergeCell ref="AE34:AE35"/>
    <mergeCell ref="Y50:Y51"/>
    <mergeCell ref="Z50:Z51"/>
    <mergeCell ref="AA50:AA51"/>
    <mergeCell ref="AB50:AB51"/>
    <mergeCell ref="AC50:AC51"/>
    <mergeCell ref="AD50:AD51"/>
    <mergeCell ref="AE50:AE51"/>
    <mergeCell ref="Y34:Y35"/>
    <mergeCell ref="Z34:Z35"/>
    <mergeCell ref="AA34:AA35"/>
    <mergeCell ref="AB34:AB35"/>
    <mergeCell ref="AC34:AC35"/>
    <mergeCell ref="B21:B22"/>
    <mergeCell ref="O14:O15"/>
    <mergeCell ref="R66:R67"/>
    <mergeCell ref="R50:R51"/>
    <mergeCell ref="B66:B67"/>
    <mergeCell ref="D66:D67"/>
    <mergeCell ref="E66:E67"/>
    <mergeCell ref="P66:P67"/>
    <mergeCell ref="Q66:Q67"/>
    <mergeCell ref="Q50:Q51"/>
    <mergeCell ref="B54:B55"/>
    <mergeCell ref="Q34:Q35"/>
    <mergeCell ref="C16:D16"/>
    <mergeCell ref="C14:C15"/>
    <mergeCell ref="F14:F15"/>
    <mergeCell ref="G14:G15"/>
    <mergeCell ref="A62:A64"/>
    <mergeCell ref="A59:A61"/>
    <mergeCell ref="P50:P51"/>
    <mergeCell ref="B38:B39"/>
    <mergeCell ref="B34:B35"/>
    <mergeCell ref="D34:D35"/>
    <mergeCell ref="E34:E35"/>
    <mergeCell ref="P34:P35"/>
    <mergeCell ref="A56:A58"/>
    <mergeCell ref="B50:B51"/>
    <mergeCell ref="D50:D51"/>
    <mergeCell ref="E50:E51"/>
    <mergeCell ref="B3:R3"/>
    <mergeCell ref="C10:C11"/>
    <mergeCell ref="F10:F11"/>
    <mergeCell ref="G10:G11"/>
    <mergeCell ref="O10:O11"/>
    <mergeCell ref="Q5:R5"/>
    <mergeCell ref="C12:C13"/>
    <mergeCell ref="F12:F13"/>
    <mergeCell ref="S21:X21"/>
    <mergeCell ref="S34:W35"/>
    <mergeCell ref="X34:X35"/>
    <mergeCell ref="G12:G13"/>
    <mergeCell ref="R34:R35"/>
    <mergeCell ref="O12:O13"/>
    <mergeCell ref="S38:X38"/>
    <mergeCell ref="S50:W51"/>
    <mergeCell ref="X50:X51"/>
    <mergeCell ref="S54:X54"/>
    <mergeCell ref="S66:W67"/>
    <mergeCell ref="X66:X67"/>
    <mergeCell ref="P80:W88"/>
    <mergeCell ref="O90:O91"/>
    <mergeCell ref="P90:W91"/>
    <mergeCell ref="P70:W71"/>
    <mergeCell ref="P72:W72"/>
    <mergeCell ref="P73:Q73"/>
    <mergeCell ref="P74:W77"/>
    <mergeCell ref="P79:W79"/>
  </mergeCells>
  <phoneticPr fontId="4"/>
  <dataValidations count="2">
    <dataValidation type="list" allowBlank="1" showInputMessage="1" showErrorMessage="1" sqref="D40:D49 D23:D33 D56:D65" xr:uid="{9ECB73B8-53FE-42A9-9736-F7CB47E1653F}">
      <formula1>"公立,私立"</formula1>
    </dataValidation>
    <dataValidation type="list" allowBlank="1" showInputMessage="1" showErrorMessage="1" sqref="S23:W33 S56:W65 S40:W49" xr:uid="{CFB0990A-5CBD-4DC4-9ABE-A86E02BB0CC2}">
      <formula1>$AH$15:$AH$16</formula1>
    </dataValidation>
  </dataValidations>
  <printOptions horizontalCentered="1"/>
  <pageMargins left="0.31496062992125984" right="0.31496062992125984" top="0.39370078740157483" bottom="0.39370078740157483" header="0.31496062992125984" footer="0"/>
  <pageSetup paperSize="9" scale="19" fitToHeight="0" orientation="portrait" r:id="rId1"/>
  <headerFooter>
    <oddFooter>&amp;P / &amp;N ページ</oddFooter>
  </headerFooter>
  <rowBreaks count="2" manualBreakCount="2">
    <brk id="36" max="24" man="1"/>
    <brk id="52" max="24" man="1"/>
  </rowBreaks>
  <ignoredErrors>
    <ignoredError sqref="G35:H35 J35 L35 O35"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所要額調書</vt:lpstr>
      <vt:lpstr>所要額調書!Print_Area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2023-11-09T03:01:32Z</dcterms:created>
  <dcterms:modified xsi:type="dcterms:W3CDTF">2023-11-09T04:10:45Z</dcterms:modified>
</cp:coreProperties>
</file>