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J00125100\Desktop\財政状況資料集\"/>
    </mc:Choice>
  </mc:AlternateContent>
  <xr:revisionPtr revIDLastSave="0" documentId="13_ncr:1_{54B62FE2-46B1-4EDF-8419-D67564C8EA99}" xr6:coauthVersionLast="46" xr6:coauthVersionMax="46"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U37" i="10"/>
  <c r="C37" i="10"/>
  <c r="BE36" i="10"/>
  <c r="U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AM34" i="10"/>
  <c r="AM35" i="10" s="1"/>
  <c r="AM36" i="10" s="1"/>
  <c r="AM37" i="10" s="1"/>
  <c r="BE34" i="10" l="1"/>
  <c r="BW34" i="10" l="1"/>
  <c r="BW35" i="10" s="1"/>
  <c r="BW36" i="10" s="1"/>
  <c r="BW37" i="10" s="1"/>
  <c r="BW38" i="10" s="1"/>
  <c r="BW39" i="10" s="1"/>
  <c r="CO34" i="10" l="1"/>
  <c r="CO35" i="10" s="1"/>
  <c r="CO36" i="10" s="1"/>
</calcChain>
</file>

<file path=xl/sharedStrings.xml><?xml version="1.0" encoding="utf-8"?>
<sst xmlns="http://schemas.openxmlformats.org/spreadsheetml/2006/main" count="1147" uniqueCount="631">
  <si>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</si>
  <si>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</si>
  <si>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</si>
  <si>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</si>
  <si>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</si>
  <si>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</si>
  <si>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</si>
  <si>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</si>
  <si>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</si>
  <si>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</si>
  <si>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</si>
  <si>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</si>
  <si>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</si>
  <si>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</si>
  <si>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</si>
  <si>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</si>
  <si>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</si>
  <si>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</si>
  <si>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</si>
  <si>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</si>
  <si>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</si>
  <si>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</si>
  <si>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</si>
  <si>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</si>
  <si>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</si>
  <si>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</si>
  <si>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</si>
  <si>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</si>
  <si>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</si>
  <si>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</si>
  <si>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</si>
  <si>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</si>
  <si>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</si>
  <si>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</si>
  <si>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</si>
  <si>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</si>
  <si>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</si>
  <si>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</si>
  <si>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</si>
  <si>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</si>
  <si>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</si>
  <si>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</si>
  <si>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</si>
  <si>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</si>
  <si>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</si>
  <si>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</si>
  <si>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</si>
  <si>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</si>
  <si>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</si>
  <si>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</si>
  <si>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</si>
  <si>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</si>
  <si>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</si>
  <si>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</si>
  <si>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</si>
  <si>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</si>
  <si>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</si>
  <si>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</si>
  <si>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</si>
  <si>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</si>
  <si>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</si>
  <si>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</si>
  <si>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</si>
  <si>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</si>
  <si>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</si>
  <si>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</si>
  <si>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</si>
  <si>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</si>
  <si>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</si>
  <si>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</si>
  <si>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</si>
  <si>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</si>
  <si>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</si>
  <si>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</si>
  <si>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</si>
  <si>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</si>
  <si>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</si>
  <si>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</si>
  <si>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</si>
  <si>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</si>
  <si>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</si>
  <si>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</si>
  <si>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</si>
  <si>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</si>
  <si>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</si>
  <si>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</si>
  <si>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</si>
  <si>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</si>
  <si>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</si>
  <si>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</si>
  <si>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</si>
  <si>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</si>
  <si>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</si>
  <si>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</si>
  <si>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</si>
  <si>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</si>
  <si>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</si>
  <si>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</si>
  <si>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</si>
  <si>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</si>
  <si>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</si>
  <si>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</si>
  <si>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</si>
  <si>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</si>
  <si>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</si>
  <si>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</si>
  <si>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</si>
  <si>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</si>
  <si>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</si>
  <si>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</si>
  <si>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</si>
  <si>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</si>
  <si>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</si>
  <si>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</si>
  <si>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</si>
  <si>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</si>
  <si>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</si>
  <si>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</si>
  <si>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</si>
  <si>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</si>
  <si>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</si>
  <si>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</si>
  <si>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</si>
  <si>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</si>
  <si>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</si>
  <si>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</si>
  <si>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</si>
  <si>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</si>
  <si>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</si>
  <si>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</si>
  <si>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</si>
  <si>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</si>
  <si>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</si>
  <si>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</si>
  <si>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</si>
  <si>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</si>
  <si>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</si>
  <si>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</si>
  <si>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</si>
  <si>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</si>
  <si>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</si>
  <si>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</si>
  <si>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</si>
  <si>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</si>
  <si>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</si>
  <si>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</si>
  <si>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</si>
  <si>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</si>
  <si>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</si>
  <si>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</si>
  <si>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</si>
  <si>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</si>
  <si>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</si>
  <si>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</si>
  <si>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</si>
  <si>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</si>
  <si>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</si>
  <si>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</si>
  <si>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</si>
  <si>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</si>
  <si>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</si>
  <si>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</si>
  <si>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</si>
  <si>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</si>
  <si>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</si>
  <si>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</si>
  <si>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</si>
  <si>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</si>
  <si>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</si>
  <si>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</si>
  <si>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</si>
  <si>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</si>
  <si>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</si>
  <si>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</si>
  <si>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</si>
  <si>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</si>
  <si>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</si>
  <si>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</si>
  <si>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</si>
  <si>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</si>
  <si>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</si>
  <si>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</si>
  <si>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</si>
  <si>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</si>
  <si>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</si>
  <si>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</si>
  <si>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</si>
  <si>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</si>
  <si>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</si>
  <si>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</si>
  <si>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</si>
  <si>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</si>
  <si>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</si>
  <si>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</si>
  <si>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</si>
  <si>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</si>
  <si>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</si>
  <si>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</si>
  <si>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</si>
  <si>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</si>
  <si>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</si>
  <si>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</si>
  <si>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</si>
  <si>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</si>
  <si>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</si>
  <si>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</si>
  <si>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</si>
  <si>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</si>
  <si>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</si>
  <si>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</si>
  <si>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</si>
  <si>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</si>
  <si>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</si>
  <si>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愛知県蒲郡市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</si>
  <si>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</si>
  <si>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</si>
  <si>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</si>
  <si>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</si>
  <si>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</si>
  <si>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</si>
  <si>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</si>
  <si>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</si>
  <si>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</si>
  <si>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</si>
  <si>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</si>
  <si>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</si>
  <si>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</si>
  <si>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</si>
  <si>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</si>
  <si>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</si>
  <si>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</si>
  <si>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</si>
  <si>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</si>
  <si>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</si>
  <si>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</si>
  <si>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</si>
  <si>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</si>
  <si>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</si>
  <si>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</si>
  <si>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</si>
  <si>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</si>
  <si>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</si>
  <si>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</si>
  <si>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</si>
  <si>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</si>
  <si>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</si>
  <si>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</si>
  <si>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</si>
  <si>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</si>
  <si>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</si>
  <si>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</si>
  <si>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</si>
  <si>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</si>
  <si>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</si>
  <si>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</si>
  <si>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</si>
  <si>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</si>
  <si>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</si>
  <si>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</si>
  <si>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</si>
  <si>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</si>
  <si>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</si>
  <si>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</si>
  <si>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</si>
  <si>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</si>
  <si>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</si>
  <si>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</si>
  <si>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</si>
  <si>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</si>
  <si>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</si>
  <si>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</si>
  <si>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</si>
  <si>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</si>
  <si>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</si>
  <si>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</si>
  <si>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</si>
  <si>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</si>
  <si>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</si>
  <si>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</si>
  <si>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</si>
  <si>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</si>
  <si>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</si>
  <si>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</si>
  <si>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</si>
  <si>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</si>
  <si>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</si>
  <si>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</si>
  <si>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</si>
  <si>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</si>
  <si>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</si>
  <si>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</si>
  <si>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</si>
  <si>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</si>
  <si>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</si>
  <si>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</si>
  <si>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</si>
  <si>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</si>
  <si>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</si>
  <si>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</si>
  <si>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</si>
  <si>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</si>
  <si>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</si>
  <si>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</si>
  <si>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</si>
  <si>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</si>
  <si>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</si>
  <si>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</si>
  <si>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</si>
  <si>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</si>
  <si>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</si>
  <si>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</si>
  <si>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</si>
  <si>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</si>
  <si>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</si>
  <si>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</si>
  <si>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</si>
  <si>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</si>
  <si>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</si>
  <si>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</si>
  <si>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</si>
  <si>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</si>
  <si>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</si>
  <si>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</si>
  <si>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</si>
  <si>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</si>
  <si>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</si>
  <si>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</si>
  <si>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</si>
  <si>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</si>
  <si>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</si>
  <si>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</si>
  <si>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</si>
  <si>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</si>
  <si>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</si>
  <si>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</si>
  <si>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</si>
  <si>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</si>
  <si>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</si>
  <si>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</si>
  <si>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</si>
  <si>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</si>
  <si>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</si>
  <si>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</si>
  <si>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</si>
  <si>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</si>
  <si>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</si>
  <si>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</si>
  <si>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</si>
  <si>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</si>
  <si>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</si>
  <si>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</si>
  <si>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</si>
  <si>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</si>
  <si>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</si>
  <si>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</si>
  <si>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</si>
  <si>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</si>
  <si>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</si>
  <si>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</si>
  <si>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</si>
  <si>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</si>
  <si>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</si>
  <si>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</si>
  <si>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</si>
  <si>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</si>
  <si>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</si>
  <si>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</si>
  <si>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愛知県蒲郡市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</si>
  <si>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</si>
  <si>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</si>
  <si>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</si>
  <si>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</si>
  <si>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</si>
  <si>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</si>
  <si>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</si>
  <si>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</si>
  <si>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</si>
  <si>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</si>
  <si>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</si>
  <si>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</si>
  <si>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</si>
  <si>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</si>
  <si>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</si>
  <si>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</si>
  <si>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</si>
  <si>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</si>
  <si>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</si>
  <si>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</si>
  <si>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</si>
  <si>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</si>
  <si>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</si>
  <si>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</si>
  <si>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</si>
  <si>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</si>
  <si>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</si>
  <si>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</si>
  <si>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</si>
  <si>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</si>
  <si>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</si>
  <si>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</si>
  <si>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</si>
  <si>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</si>
  <si>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</si>
  <si>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</si>
  <si>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</si>
  <si>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</si>
  <si>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</si>
  <si>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</si>
  <si>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</si>
  <si>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</si>
  <si>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</si>
  <si>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</si>
  <si>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モーターボート競走事業会計</t>
    <phoneticPr fontId="5"/>
  </si>
  <si>
    <t>企業用地造成事業特別会計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</si>
  <si>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</si>
  <si>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</si>
  <si>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</si>
  <si>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</si>
  <si>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</si>
  <si>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</si>
  <si>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</si>
  <si>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</si>
  <si>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</si>
  <si>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</si>
  <si>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</si>
  <si>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</si>
  <si>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</si>
  <si>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</si>
  <si>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</si>
  <si>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</si>
  <si>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</si>
  <si>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</si>
  <si>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</si>
  <si>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</si>
  <si>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</si>
  <si>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</si>
  <si>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</si>
  <si>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</si>
  <si>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</si>
  <si>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</si>
  <si>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</si>
  <si>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</si>
  <si>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</si>
  <si>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</si>
  <si>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</si>
  <si>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</si>
  <si>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</si>
  <si>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</si>
  <si>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</si>
  <si>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</si>
  <si>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</si>
  <si>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</si>
  <si>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</si>
  <si>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</si>
  <si>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</si>
  <si>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</si>
  <si>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</si>
  <si>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</si>
  <si>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</si>
  <si>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</si>
  <si>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</si>
  <si>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</si>
  <si>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</si>
  <si>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</si>
  <si>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</si>
  <si>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</si>
  <si>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</si>
  <si>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</si>
  <si>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</si>
  <si>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</si>
  <si>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</si>
  <si>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</si>
  <si>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</si>
  <si>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</si>
  <si>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</si>
  <si>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</si>
  <si>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</si>
  <si>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</si>
  <si>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</si>
  <si>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</si>
  <si>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</si>
  <si>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</si>
  <si>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</si>
  <si>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</si>
  <si>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</si>
  <si>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</si>
  <si>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</si>
  <si>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</si>
  <si>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</si>
  <si>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</si>
  <si>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</si>
  <si>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</si>
  <si>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</si>
  <si>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</si>
  <si>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</si>
  <si>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</si>
  <si>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</si>
  <si>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</si>
  <si>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</si>
  <si>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</si>
  <si>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</si>
  <si>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</si>
  <si>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</si>
  <si>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</si>
  <si>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</si>
  <si>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</si>
  <si>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</si>
  <si>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</si>
  <si>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</si>
  <si>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</si>
  <si>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</si>
  <si>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</si>
  <si>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</si>
  <si>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</si>
  <si>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</si>
  <si>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</si>
  <si>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</si>
  <si>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</si>
  <si>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</si>
  <si>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</si>
  <si>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</si>
  <si>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</si>
  <si>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</si>
  <si>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</si>
  <si>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</si>
  <si>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</si>
  <si>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</si>
  <si>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</si>
  <si>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</si>
  <si>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</si>
  <si>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</si>
  <si>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</si>
  <si>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</si>
  <si>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</si>
  <si>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</si>
  <si>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</si>
  <si>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</si>
  <si>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</si>
  <si>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</si>
  <si>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</si>
  <si>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</si>
  <si>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</si>
  <si>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</si>
  <si>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</si>
  <si>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</si>
  <si>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</si>
  <si>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</si>
  <si>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</si>
  <si>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</si>
  <si>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</si>
  <si>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</si>
  <si>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</si>
  <si>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</si>
  <si>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</si>
  <si>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</si>
  <si>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</si>
  <si>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</si>
  <si>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</si>
  <si>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</si>
  <si>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</si>
  <si>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</si>
  <si>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</si>
  <si>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</si>
  <si>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</si>
  <si>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</si>
  <si>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</si>
  <si>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</si>
  <si>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</si>
  <si>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</si>
  <si>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</si>
  <si>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</si>
  <si>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</si>
  <si>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</si>
  <si>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</si>
  <si>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</si>
  <si>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</si>
  <si>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</si>
  <si>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</si>
  <si>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</si>
  <si>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</si>
  <si>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</si>
  <si>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</si>
  <si>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</si>
  <si>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</si>
  <si>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</si>
  <si>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1.99</t>
  </si>
  <si>
    <t>モーターボート競走事業会計</t>
  </si>
  <si>
    <t>一般会計</t>
  </si>
  <si>
    <t>水道事業会計</t>
  </si>
  <si>
    <t>公共用地対策事業特別会計</t>
  </si>
  <si>
    <t>病院事業会計</t>
  </si>
  <si>
    <t>▲ 0.62</t>
  </si>
  <si>
    <t>下水道事業会計</t>
  </si>
  <si>
    <t>土地区画整理事業特別会計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</si>
  <si>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</si>
  <si>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</si>
  <si>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</si>
  <si>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</si>
  <si>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</si>
  <si>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</si>
  <si>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</si>
  <si>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</si>
  <si>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</si>
  <si>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蒲郡交通安全事業会</t>
    <phoneticPr fontId="2"/>
  </si>
  <si>
    <t>蒲郡港営施設</t>
    <phoneticPr fontId="2"/>
  </si>
  <si>
    <t>蒲郡市土地開発公社</t>
    <phoneticPr fontId="2"/>
  </si>
  <si>
    <t>-</t>
    <phoneticPr fontId="2"/>
  </si>
  <si>
    <t>蒲郡市幸田町衛生組合</t>
    <rPh sb="0" eb="3">
      <t>ガマゴオリシ</t>
    </rPh>
    <rPh sb="3" eb="5">
      <t>コウタ</t>
    </rPh>
    <rPh sb="5" eb="6">
      <t>チョウ</t>
    </rPh>
    <rPh sb="6" eb="8">
      <t>エイセイ</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</si>
  <si>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</si>
  <si>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</si>
  <si>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</si>
  <si>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</si>
  <si>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教育施設整備事業基金</t>
    <phoneticPr fontId="2"/>
  </si>
  <si>
    <t>社会福祉基金</t>
    <rPh sb="0" eb="2">
      <t>シャカイ</t>
    </rPh>
    <rPh sb="2" eb="4">
      <t>フクシ</t>
    </rPh>
    <rPh sb="4" eb="6">
      <t>キキン</t>
    </rPh>
    <phoneticPr fontId="19"/>
  </si>
  <si>
    <t>ふるさと蒲郡応援基金</t>
    <rPh sb="4" eb="6">
      <t>ガマゴオリ</t>
    </rPh>
    <rPh sb="6" eb="8">
      <t>オウエン</t>
    </rPh>
    <rPh sb="8" eb="10">
      <t>キキン</t>
    </rPh>
    <phoneticPr fontId="19"/>
  </si>
  <si>
    <t>国際交流基金</t>
    <rPh sb="0" eb="2">
      <t>コクサイ</t>
    </rPh>
    <rPh sb="2" eb="4">
      <t>コウリュウ</t>
    </rPh>
    <rPh sb="4" eb="6">
      <t>キキン</t>
    </rPh>
    <phoneticPr fontId="19"/>
  </si>
  <si>
    <t>モーターボート競走事業収益基金</t>
    <rPh sb="7" eb="13">
      <t>キョウソウジギョウシュウエキ</t>
    </rPh>
    <rPh sb="13" eb="15">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</si>
  <si>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</si>
  <si>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</si>
  <si>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</si>
  <si>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</si>
  <si>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</si>
  <si>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</si>
  <si>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</si>
  <si>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</si>
  <si>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</si>
  <si>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</si>
  <si>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</si>
  <si>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</si>
  <si>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ここ数年、他会計に対する繰出しをモーターボート競走事業会計から直接行っているため、将来負担比率は発生していない。一方で、有形固定資産減価償却率は類似団体よりも高く上昇傾向にあるが、主な要因としては、昭和４０年代に建設された市民会館や、学校教育施設（小中学校計２０校）等をはじめとした築３０年を超える施設が多いことが挙げられる。公共施設等総合管理計画に基づき、適正な施設規模への見直し・合理化を図り、老朽化対策に積極的に取り組んでいく。</t>
    <phoneticPr fontId="5"/>
  </si>
  <si>
    <t>将来負担比率、実質公債費比率ともに類似団体と比較して低い水準にある。
これは、実質公債費比率については、予算編成の基本的な方針として、償還額以上に借りないという考え方に基づき、新規発行を抑制してきたためである。
しかしながら、上述のとおり、施設の老朽化が進んでおり、公共施設更新に係る投資的経費は増加する見込みであるため、今後は上昇していくことが考えられるため、これまで以上に公債費の適正化に取り組んでいく必要がある。</t>
    <rPh sb="0" eb="4">
      <t>ショウライフタン</t>
    </rPh>
    <rPh sb="4" eb="6">
      <t>ヒリツ</t>
    </rPh>
    <rPh sb="39" eb="46">
      <t>ジッシツコウサイヒヒリツ</t>
    </rPh>
    <rPh sb="113" eb="115">
      <t>ジョウジュツ</t>
    </rPh>
    <rPh sb="164" eb="166">
      <t>ジョウショウ</t>
    </rPh>
    <rPh sb="173" eb="174">
      <t>カンガ</t>
    </rPh>
    <rPh sb="185" eb="187">
      <t>イジョウ</t>
    </rPh>
    <rPh sb="188" eb="191">
      <t>コウサイヒ</t>
    </rPh>
    <rPh sb="192" eb="195">
      <t>テキセイカ</t>
    </rPh>
    <rPh sb="196" eb="197">
      <t>ト</t>
    </rPh>
    <rPh sb="198" eb="199">
      <t>ク</t>
    </rPh>
    <rPh sb="203" eb="20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</si>
</sst>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5881-4F31-A5C6-76E116ACAD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35684</c:v>
                </c:pt>
                <c:pt idx="1">
                  <c:v>32991</c:v>
                </c:pt>
                <c:pt idx="2">
                  <c:v>39145</c:v>
                </c:pt>
                <c:pt idx="3">
                  <c:v>33605</c:v>
                </c:pt>
                <c:pt idx="4">
                  <c:v>57422</c:v>
                </c:pt>
              </c:numCache>
            </c:numRef>
          </c:val>
          <c:smooth val="0"/>
          <c:extLst>
            <c:ext xmlns:c16="http://schemas.microsoft.com/office/drawing/2014/chart" uri="{C3380CC4-5D6E-409C-BE32-E72D297353CC}">
              <c16:uniqueId val="{00000001-5881-4F31-A5C6-76E116ACAD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12.43</c:v>
                </c:pt>
                <c:pt idx="1">
                  <c:v>12.64</c:v>
                </c:pt>
                <c:pt idx="2">
                  <c:v>10.220000000000001</c:v>
                </c:pt>
                <c:pt idx="3">
                  <c:v>11.1</c:v>
                </c:pt>
                <c:pt idx="4">
                  <c:v>12.06</c:v>
                </c:pt>
              </c:numCache>
            </c:numRef>
          </c:val>
          <c:extLst>
            <c:ext xmlns:c16="http://schemas.microsoft.com/office/drawing/2014/chart" uri="{C3380CC4-5D6E-409C-BE32-E72D297353CC}">
              <c16:uniqueId val="{00000000-4BCF-4E7E-9385-48C79722A7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18.98</c:v>
                </c:pt>
                <c:pt idx="1">
                  <c:v>19.510000000000002</c:v>
                </c:pt>
                <c:pt idx="2">
                  <c:v>21.72</c:v>
                </c:pt>
                <c:pt idx="3">
                  <c:v>21.44</c:v>
                </c:pt>
                <c:pt idx="4">
                  <c:v>23.26</c:v>
                </c:pt>
              </c:numCache>
            </c:numRef>
          </c:val>
          <c:extLst>
            <c:ext xmlns:c16="http://schemas.microsoft.com/office/drawing/2014/chart" uri="{C3380CC4-5D6E-409C-BE32-E72D297353CC}">
              <c16:uniqueId val="{00000001-4BCF-4E7E-9385-48C79722A7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0.95</c:v>
                </c:pt>
                <c:pt idx="1">
                  <c:v>0.56999999999999995</c:v>
                </c:pt>
                <c:pt idx="2">
                  <c:v>-1.99</c:v>
                </c:pt>
                <c:pt idx="3">
                  <c:v>1.08</c:v>
                </c:pt>
                <c:pt idx="4">
                  <c:v>1.27</c:v>
                </c:pt>
              </c:numCache>
            </c:numRef>
          </c:val>
          <c:smooth val="0"/>
          <c:extLst>
            <c:ext xmlns:c16="http://schemas.microsoft.com/office/drawing/2014/chart" uri="{C3380CC4-5D6E-409C-BE32-E72D297353CC}">
              <c16:uniqueId val="{00000002-4BCF-4E7E-9385-48C79722A7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2.23</c:v>
                </c:pt>
                <c:pt idx="2">
                  <c:v>#N/A</c:v>
                </c:pt>
                <c:pt idx="3">
                  <c:v>3.15</c:v>
                </c:pt>
                <c:pt idx="4">
                  <c:v>#N/A</c:v>
                </c:pt>
                <c:pt idx="5">
                  <c:v>0.63</c:v>
                </c:pt>
                <c:pt idx="6">
                  <c:v>#N/A</c:v>
                </c:pt>
                <c:pt idx="7">
                  <c:v>2.12</c:v>
                </c:pt>
                <c:pt idx="8">
                  <c:v>#N/A</c:v>
                </c:pt>
                <c:pt idx="9">
                  <c:v>0.18</c:v>
                </c:pt>
              </c:numCache>
            </c:numRef>
          </c:val>
          <c:extLst>
            <c:ext xmlns:c16="http://schemas.microsoft.com/office/drawing/2014/chart" uri="{C3380CC4-5D6E-409C-BE32-E72D297353CC}">
              <c16:uniqueId val="{00000000-F97D-4875-856C-901CC50388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7D-4875-856C-901CC503888D}"/>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0.26</c:v>
                </c:pt>
                <c:pt idx="2">
                  <c:v>#N/A</c:v>
                </c:pt>
                <c:pt idx="3">
                  <c:v>0.48</c:v>
                </c:pt>
                <c:pt idx="4">
                  <c:v>#N/A</c:v>
                </c:pt>
                <c:pt idx="5">
                  <c:v>0.31</c:v>
                </c:pt>
                <c:pt idx="6">
                  <c:v>#N/A</c:v>
                </c:pt>
                <c:pt idx="7">
                  <c:v>0.01</c:v>
                </c:pt>
                <c:pt idx="8">
                  <c:v>#N/A</c:v>
                </c:pt>
                <c:pt idx="9">
                  <c:v>0.48</c:v>
                </c:pt>
              </c:numCache>
            </c:numRef>
          </c:val>
          <c:extLst>
            <c:ext xmlns:c16="http://schemas.microsoft.com/office/drawing/2014/chart" uri="{C3380CC4-5D6E-409C-BE32-E72D297353CC}">
              <c16:uniqueId val="{00000002-F97D-4875-856C-901CC503888D}"/>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0.84</c:v>
                </c:pt>
                <c:pt idx="2">
                  <c:v>#N/A</c:v>
                </c:pt>
                <c:pt idx="3">
                  <c:v>0.95</c:v>
                </c:pt>
                <c:pt idx="4">
                  <c:v>#N/A</c:v>
                </c:pt>
                <c:pt idx="5">
                  <c:v>0.84</c:v>
                </c:pt>
                <c:pt idx="6">
                  <c:v>#N/A</c:v>
                </c:pt>
                <c:pt idx="7">
                  <c:v>0.31</c:v>
                </c:pt>
                <c:pt idx="8">
                  <c:v>#N/A</c:v>
                </c:pt>
                <c:pt idx="9">
                  <c:v>0.88</c:v>
                </c:pt>
              </c:numCache>
            </c:numRef>
          </c:val>
          <c:extLst>
            <c:ext xmlns:c16="http://schemas.microsoft.com/office/drawing/2014/chart" uri="{C3380CC4-5D6E-409C-BE32-E72D297353CC}">
              <c16:uniqueId val="{00000003-F97D-4875-856C-901CC503888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1.9</c:v>
                </c:pt>
              </c:numCache>
            </c:numRef>
          </c:val>
          <c:extLst>
            <c:ext xmlns:c16="http://schemas.microsoft.com/office/drawing/2014/chart" uri="{C3380CC4-5D6E-409C-BE32-E72D297353CC}">
              <c16:uniqueId val="{00000004-F97D-4875-856C-901CC503888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3.4</c:v>
                </c:pt>
                <c:pt idx="2">
                  <c:v>#N/A</c:v>
                </c:pt>
                <c:pt idx="3">
                  <c:v>1.1499999999999999</c:v>
                </c:pt>
                <c:pt idx="4">
                  <c:v>#N/A</c:v>
                </c:pt>
                <c:pt idx="5">
                  <c:v>0</c:v>
                </c:pt>
                <c:pt idx="6">
                  <c:v>0.62</c:v>
                </c:pt>
                <c:pt idx="7">
                  <c:v>#N/A</c:v>
                </c:pt>
                <c:pt idx="8">
                  <c:v>#N/A</c:v>
                </c:pt>
                <c:pt idx="9">
                  <c:v>2.1800000000000002</c:v>
                </c:pt>
              </c:numCache>
            </c:numRef>
          </c:val>
          <c:extLst>
            <c:ext xmlns:c16="http://schemas.microsoft.com/office/drawing/2014/chart" uri="{C3380CC4-5D6E-409C-BE32-E72D297353CC}">
              <c16:uniqueId val="{00000005-F97D-4875-856C-901CC503888D}"/>
            </c:ext>
          </c:extLst>
        </c:ser>
        <c:ser>
          <c:idx val="6"/>
          <c:order val="6"/>
          <c:tx>
            <c:strRef>
              <c:f>データシート!$A$33</c:f>
              <c:strCache>
                <c:ptCount val="1"/>
                <c:pt idx="0">
                  <c:v>公共用地対策事業特別会計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2.61</c:v>
                </c:pt>
                <c:pt idx="2">
                  <c:v>#N/A</c:v>
                </c:pt>
                <c:pt idx="3">
                  <c:v>3.59</c:v>
                </c:pt>
                <c:pt idx="4">
                  <c:v>#N/A</c:v>
                </c:pt>
                <c:pt idx="5">
                  <c:v>3.11</c:v>
                </c:pt>
                <c:pt idx="6">
                  <c:v>#N/A</c:v>
                </c:pt>
                <c:pt idx="7">
                  <c:v>3.09</c:v>
                </c:pt>
                <c:pt idx="8">
                  <c:v>#N/A</c:v>
                </c:pt>
                <c:pt idx="9">
                  <c:v>2.72</c:v>
                </c:pt>
              </c:numCache>
            </c:numRef>
          </c:val>
          <c:extLst>
            <c:ext xmlns:c16="http://schemas.microsoft.com/office/drawing/2014/chart" uri="{C3380CC4-5D6E-409C-BE32-E72D297353CC}">
              <c16:uniqueId val="{00000006-F97D-4875-856C-901CC503888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7.65</c:v>
                </c:pt>
                <c:pt idx="2">
                  <c:v>#N/A</c:v>
                </c:pt>
                <c:pt idx="3">
                  <c:v>8.02</c:v>
                </c:pt>
                <c:pt idx="4">
                  <c:v>#N/A</c:v>
                </c:pt>
                <c:pt idx="5">
                  <c:v>7.12</c:v>
                </c:pt>
                <c:pt idx="6">
                  <c:v>#N/A</c:v>
                </c:pt>
                <c:pt idx="7">
                  <c:v>6.38</c:v>
                </c:pt>
                <c:pt idx="8">
                  <c:v>#N/A</c:v>
                </c:pt>
                <c:pt idx="9">
                  <c:v>6.54</c:v>
                </c:pt>
              </c:numCache>
            </c:numRef>
          </c:val>
          <c:extLst>
            <c:ext xmlns:c16="http://schemas.microsoft.com/office/drawing/2014/chart" uri="{C3380CC4-5D6E-409C-BE32-E72D297353CC}">
              <c16:uniqueId val="{00000007-F97D-4875-856C-901CC50388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9.81</c:v>
                </c:pt>
                <c:pt idx="2">
                  <c:v>#N/A</c:v>
                </c:pt>
                <c:pt idx="3">
                  <c:v>9.0500000000000007</c:v>
                </c:pt>
                <c:pt idx="4">
                  <c:v>#N/A</c:v>
                </c:pt>
                <c:pt idx="5">
                  <c:v>7.11</c:v>
                </c:pt>
                <c:pt idx="6">
                  <c:v>#N/A</c:v>
                </c:pt>
                <c:pt idx="7">
                  <c:v>8</c:v>
                </c:pt>
                <c:pt idx="8">
                  <c:v>#N/A</c:v>
                </c:pt>
                <c:pt idx="9">
                  <c:v>8.9600000000000009</c:v>
                </c:pt>
              </c:numCache>
            </c:numRef>
          </c:val>
          <c:extLst>
            <c:ext xmlns:c16="http://schemas.microsoft.com/office/drawing/2014/chart" uri="{C3380CC4-5D6E-409C-BE32-E72D297353CC}">
              <c16:uniqueId val="{00000008-F97D-4875-856C-901CC503888D}"/>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49.08</c:v>
                </c:pt>
                <c:pt idx="2">
                  <c:v>#N/A</c:v>
                </c:pt>
                <c:pt idx="3">
                  <c:v>68.56</c:v>
                </c:pt>
                <c:pt idx="4">
                  <c:v>#N/A</c:v>
                </c:pt>
                <c:pt idx="5">
                  <c:v>83.78</c:v>
                </c:pt>
                <c:pt idx="6">
                  <c:v>#N/A</c:v>
                </c:pt>
                <c:pt idx="7">
                  <c:v>112.13</c:v>
                </c:pt>
                <c:pt idx="8">
                  <c:v>#N/A</c:v>
                </c:pt>
                <c:pt idx="9">
                  <c:v>126.93</c:v>
                </c:pt>
              </c:numCache>
            </c:numRef>
          </c:val>
          <c:extLst>
            <c:ext xmlns:c16="http://schemas.microsoft.com/office/drawing/2014/chart" uri="{C3380CC4-5D6E-409C-BE32-E72D297353CC}">
              <c16:uniqueId val="{00000009-F97D-4875-856C-901CC50388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3233</c:v>
                </c:pt>
                <c:pt idx="5">
                  <c:v>3343</c:v>
                </c:pt>
                <c:pt idx="8">
                  <c:v>3312</c:v>
                </c:pt>
                <c:pt idx="11">
                  <c:v>3242</c:v>
                </c:pt>
                <c:pt idx="14">
                  <c:v>3151</c:v>
                </c:pt>
              </c:numCache>
            </c:numRef>
          </c:val>
          <c:extLst>
            <c:ext xmlns:c16="http://schemas.microsoft.com/office/drawing/2014/chart" uri="{C3380CC4-5D6E-409C-BE32-E72D297353CC}">
              <c16:uniqueId val="{00000000-11A8-41C8-8C6F-56B91D1290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A8-41C8-8C6F-56B91D1290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1A8-41C8-8C6F-56B91D1290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52</c:v>
                </c:pt>
                <c:pt idx="6">
                  <c:v>53</c:v>
                </c:pt>
                <c:pt idx="9">
                  <c:v>52</c:v>
                </c:pt>
                <c:pt idx="12">
                  <c:v>52</c:v>
                </c:pt>
              </c:numCache>
            </c:numRef>
          </c:val>
          <c:extLst>
            <c:ext xmlns:c16="http://schemas.microsoft.com/office/drawing/2014/chart" uri="{C3380CC4-5D6E-409C-BE32-E72D297353CC}">
              <c16:uniqueId val="{00000003-11A8-41C8-8C6F-56B91D1290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6</c:v>
                </c:pt>
                <c:pt idx="6">
                  <c:v>1</c:v>
                </c:pt>
                <c:pt idx="9">
                  <c:v>5</c:v>
                </c:pt>
                <c:pt idx="12">
                  <c:v>2</c:v>
                </c:pt>
              </c:numCache>
            </c:numRef>
          </c:val>
          <c:extLst>
            <c:ext xmlns:c16="http://schemas.microsoft.com/office/drawing/2014/chart" uri="{C3380CC4-5D6E-409C-BE32-E72D297353CC}">
              <c16:uniqueId val="{00000004-11A8-41C8-8C6F-56B91D1290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A8-41C8-8C6F-56B91D1290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A8-41C8-8C6F-56B91D1290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3117</c:v>
                </c:pt>
                <c:pt idx="3">
                  <c:v>3241</c:v>
                </c:pt>
                <c:pt idx="6">
                  <c:v>3217</c:v>
                </c:pt>
                <c:pt idx="9">
                  <c:v>3170</c:v>
                </c:pt>
                <c:pt idx="12">
                  <c:v>3051</c:v>
                </c:pt>
              </c:numCache>
            </c:numRef>
          </c:val>
          <c:extLst>
            <c:ext xmlns:c16="http://schemas.microsoft.com/office/drawing/2014/chart" uri="{C3380CC4-5D6E-409C-BE32-E72D297353CC}">
              <c16:uniqueId val="{00000007-11A8-41C8-8C6F-56B91D1290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-107</c:v>
                </c:pt>
                <c:pt idx="2">
                  <c:v>#N/A</c:v>
                </c:pt>
                <c:pt idx="3">
                  <c:v>#N/A</c:v>
                </c:pt>
                <c:pt idx="4">
                  <c:v>-44</c:v>
                </c:pt>
                <c:pt idx="5">
                  <c:v>#N/A</c:v>
                </c:pt>
                <c:pt idx="6">
                  <c:v>#N/A</c:v>
                </c:pt>
                <c:pt idx="7">
                  <c:v>-41</c:v>
                </c:pt>
                <c:pt idx="8">
                  <c:v>#N/A</c:v>
                </c:pt>
                <c:pt idx="9">
                  <c:v>#N/A</c:v>
                </c:pt>
                <c:pt idx="10">
                  <c:v>-15</c:v>
                </c:pt>
                <c:pt idx="11">
                  <c:v>#N/A</c:v>
                </c:pt>
                <c:pt idx="12">
                  <c:v>#N/A</c:v>
                </c:pt>
                <c:pt idx="13">
                  <c:v>-46</c:v>
                </c:pt>
                <c:pt idx="14">
                  <c:v>#N/A</c:v>
                </c:pt>
              </c:numCache>
            </c:numRef>
          </c:val>
          <c:smooth val="0"/>
          <c:extLst>
            <c:ext xmlns:c16="http://schemas.microsoft.com/office/drawing/2014/chart" uri="{C3380CC4-5D6E-409C-BE32-E72D297353CC}">
              <c16:uniqueId val="{00000008-11A8-41C8-8C6F-56B91D1290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24627</c:v>
                </c:pt>
                <c:pt idx="5">
                  <c:v>23872</c:v>
                </c:pt>
                <c:pt idx="8">
                  <c:v>23323</c:v>
                </c:pt>
                <c:pt idx="11">
                  <c:v>23207</c:v>
                </c:pt>
                <c:pt idx="14">
                  <c:v>23016</c:v>
                </c:pt>
              </c:numCache>
            </c:numRef>
          </c:val>
          <c:extLst>
            <c:ext xmlns:c16="http://schemas.microsoft.com/office/drawing/2014/chart" uri="{C3380CC4-5D6E-409C-BE32-E72D297353CC}">
              <c16:uniqueId val="{00000000-84B4-4EC9-AF1C-136D86C065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7089</c:v>
                </c:pt>
                <c:pt idx="5">
                  <c:v>6383</c:v>
                </c:pt>
                <c:pt idx="8">
                  <c:v>6163</c:v>
                </c:pt>
                <c:pt idx="11">
                  <c:v>5472</c:v>
                </c:pt>
                <c:pt idx="14">
                  <c:v>4898</c:v>
                </c:pt>
              </c:numCache>
            </c:numRef>
          </c:val>
          <c:extLst>
            <c:ext xmlns:c16="http://schemas.microsoft.com/office/drawing/2014/chart" uri="{C3380CC4-5D6E-409C-BE32-E72D297353CC}">
              <c16:uniqueId val="{00000001-84B4-4EC9-AF1C-136D86C065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6711</c:v>
                </c:pt>
                <c:pt idx="5">
                  <c:v>7368</c:v>
                </c:pt>
                <c:pt idx="8">
                  <c:v>8735</c:v>
                </c:pt>
                <c:pt idx="11">
                  <c:v>8233</c:v>
                </c:pt>
                <c:pt idx="14">
                  <c:v>10545</c:v>
                </c:pt>
              </c:numCache>
            </c:numRef>
          </c:val>
          <c:extLst>
            <c:ext xmlns:c16="http://schemas.microsoft.com/office/drawing/2014/chart" uri="{C3380CC4-5D6E-409C-BE32-E72D297353CC}">
              <c16:uniqueId val="{00000002-84B4-4EC9-AF1C-136D86C065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B4-4EC9-AF1C-136D86C065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B4-4EC9-AF1C-136D86C065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B4-4EC9-AF1C-136D86C065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2743</c:v>
                </c:pt>
                <c:pt idx="3">
                  <c:v>2840</c:v>
                </c:pt>
                <c:pt idx="6">
                  <c:v>2827</c:v>
                </c:pt>
                <c:pt idx="9">
                  <c:v>2882</c:v>
                </c:pt>
                <c:pt idx="12">
                  <c:v>3005</c:v>
                </c:pt>
              </c:numCache>
            </c:numRef>
          </c:val>
          <c:extLst>
            <c:ext xmlns:c16="http://schemas.microsoft.com/office/drawing/2014/chart" uri="{C3380CC4-5D6E-409C-BE32-E72D297353CC}">
              <c16:uniqueId val="{00000006-84B4-4EC9-AF1C-136D86C065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355</c:v>
                </c:pt>
                <c:pt idx="3">
                  <c:v>654</c:v>
                </c:pt>
                <c:pt idx="6">
                  <c:v>604</c:v>
                </c:pt>
                <c:pt idx="9">
                  <c:v>553</c:v>
                </c:pt>
                <c:pt idx="12">
                  <c:v>503</c:v>
                </c:pt>
              </c:numCache>
            </c:numRef>
          </c:val>
          <c:extLst>
            <c:ext xmlns:c16="http://schemas.microsoft.com/office/drawing/2014/chart" uri="{C3380CC4-5D6E-409C-BE32-E72D297353CC}">
              <c16:uniqueId val="{00000007-84B4-4EC9-AF1C-136D86C065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4596</c:v>
                </c:pt>
                <c:pt idx="3">
                  <c:v>4386</c:v>
                </c:pt>
                <c:pt idx="6">
                  <c:v>3978</c:v>
                </c:pt>
                <c:pt idx="9">
                  <c:v>3624</c:v>
                </c:pt>
                <c:pt idx="12">
                  <c:v>7461</c:v>
                </c:pt>
              </c:numCache>
            </c:numRef>
          </c:val>
          <c:extLst>
            <c:ext xmlns:c16="http://schemas.microsoft.com/office/drawing/2014/chart" uri="{C3380CC4-5D6E-409C-BE32-E72D297353CC}">
              <c16:uniqueId val="{00000008-84B4-4EC9-AF1C-136D86C065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271</c:v>
                </c:pt>
                <c:pt idx="3">
                  <c:v>267</c:v>
                </c:pt>
                <c:pt idx="6">
                  <c:v>264</c:v>
                </c:pt>
                <c:pt idx="9">
                  <c:v>219</c:v>
                </c:pt>
                <c:pt idx="12">
                  <c:v>203</c:v>
                </c:pt>
              </c:numCache>
            </c:numRef>
          </c:val>
          <c:extLst>
            <c:ext xmlns:c16="http://schemas.microsoft.com/office/drawing/2014/chart" uri="{C3380CC4-5D6E-409C-BE32-E72D297353CC}">
              <c16:uniqueId val="{00000009-84B4-4EC9-AF1C-136D86C065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28148</c:v>
                </c:pt>
                <c:pt idx="3">
                  <c:v>27056</c:v>
                </c:pt>
                <c:pt idx="6">
                  <c:v>26266</c:v>
                </c:pt>
                <c:pt idx="9">
                  <c:v>25292</c:v>
                </c:pt>
                <c:pt idx="12">
                  <c:v>25500</c:v>
                </c:pt>
              </c:numCache>
            </c:numRef>
          </c:val>
          <c:extLst>
            <c:ext xmlns:c16="http://schemas.microsoft.com/office/drawing/2014/chart" uri="{C3380CC4-5D6E-409C-BE32-E72D297353CC}">
              <c16:uniqueId val="{0000000A-84B4-4EC9-AF1C-136D86C065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B4-4EC9-AF1C-136D86C065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3677</c:v>
                </c:pt>
                <c:pt idx="1">
                  <c:v>3686</c:v>
                </c:pt>
                <c:pt idx="2">
                  <c:v>4027</c:v>
                </c:pt>
              </c:numCache>
            </c:numRef>
          </c:val>
          <c:extLst>
            <c:ext xmlns:c16="http://schemas.microsoft.com/office/drawing/2014/chart" uri="{C3380CC4-5D6E-409C-BE32-E72D297353CC}">
              <c16:uniqueId val="{00000000-9329-4D40-9D65-D9F45AF01D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273</c:v>
                </c:pt>
                <c:pt idx="1">
                  <c:v>274</c:v>
                </c:pt>
                <c:pt idx="2">
                  <c:v>274</c:v>
                </c:pt>
              </c:numCache>
            </c:numRef>
          </c:val>
          <c:extLst>
            <c:ext xmlns:c16="http://schemas.microsoft.com/office/drawing/2014/chart" uri="{C3380CC4-5D6E-409C-BE32-E72D297353CC}">
              <c16:uniqueId val="{00000001-9329-4D40-9D65-D9F45AF01D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3446</c:v>
                </c:pt>
                <c:pt idx="1">
                  <c:v>3856</c:v>
                </c:pt>
                <c:pt idx="2">
                  <c:v>5827</c:v>
                </c:pt>
              </c:numCache>
            </c:numRef>
          </c:val>
          <c:extLst>
            <c:ext xmlns:c16="http://schemas.microsoft.com/office/drawing/2014/chart" uri="{C3380CC4-5D6E-409C-BE32-E72D297353CC}">
              <c16:uniqueId val="{00000002-9329-4D40-9D65-D9F45AF01D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{718514B9-2930-4755-88B7-1804DBCB5B72}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36E-4795-9B5D-C5DC021200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{27924AF4-6A95-4D67-A1A1-C8C863F6C8DE}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6E-4795-9B5D-C5DC021200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{DAD11173-4BD3-4962-8617-90B39B94B2EE}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6E-4795-9B5D-C5DC021200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{7E731100-D457-415B-9225-730BC1E4BB87}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6E-4795-9B5D-C5DC021200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{9F2F7914-26A2-4545-87DB-F0F346643AFA}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6E-4795-9B5D-C5DC021200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{11F38FFC-82DE-4463-BFD0-6474431138F8}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36E-4795-9B5D-C5DC021200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{6998CFAB-B21D-43D1-A199-997844F9D768}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36E-4795-9B5D-C5DC021200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{1D3FCEC1-796B-4099-A78D-E6152E6D23B9}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36E-4795-9B5D-C5DC021200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{E19B3C9D-4245-4F95-BE46-529B0210C8AB}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36E-4795-9B5D-C5DC021200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61.6</c:v>
                </c:pt>
                <c:pt idx="24">
                  <c:v>62.9</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6E-4795-9B5D-C5DC021200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{22D97680-4366-4E69-987B-584C3EDF9366}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36E-4795-9B5D-C5DC021200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{A0686B37-46E4-481E-8F7E-93BC4455565D}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6E-4795-9B5D-C5DC021200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{081DD37F-2708-4F52-A311-E9669183AA9A}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6E-4795-9B5D-C5DC021200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{FBB992FB-2299-4874-BE04-7A85B950019C}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6E-4795-9B5D-C5DC021200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{CECF9E83-59C7-4BB8-B7CF-0A54B40F373D}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6E-4795-9B5D-C5DC021200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{25A0027B-75EB-4633-B72D-9FF65F1CDBE3}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36E-4795-9B5D-C5DC021200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{62C8C270-F280-4992-B05A-FE72E8367E52}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36E-4795-9B5D-C5DC021200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{0FFE428B-DE83-40AC-88C6-9D9712F45555}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36E-4795-9B5D-C5DC021200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{292A75C5-74F7-4824-9199-742DB64E9594}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36E-4795-9B5D-C5DC021200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B36E-4795-9B5D-C5DC021200B4}"/>
            </c:ext>
          </c:extLst>
        </c:ser>
        <c:dLbls>
          <c:showLegendKey val="0"/>
          <c:showVal val="1"/>
          <c:showCatName val="0"/>
          <c:showSerName val="0"/>
          <c:showPercent val="0"/>
          <c:showBubbleSize val="0"/>
        </c:dLbls>
        <c:axId val="46179840"/>
        <c:axId val="46181760"/>
      </c:scatterChart>
      <c:valAx>
        <c:axId val="4617984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{18140DCF-ACE3-4E32-AC91-40BFC9B56E7B}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D2-4D3D-8746-5284606C1C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{DCBC370B-E6B0-4580-B70D-E9C64A316558}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2-4D3D-8746-5284606C1C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{35D6838F-283C-4DFB-89DA-30F9122B201F}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2-4D3D-8746-5284606C1C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{6EDC6A7C-5144-4B9F-9194-E90F5CE71DA5}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2-4D3D-8746-5284606C1C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{97D23A3F-63C4-430B-96DF-0BBD07D101C5}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2-4D3D-8746-5284606C1C0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{34C92C8F-EAB8-4EBB-A36E-DEEBB1D55F2F}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D2-4D3D-8746-5284606C1C0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{7CF21A0A-22EF-4408-AA6D-49F2C1B15F64}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D2-4D3D-8746-5284606C1C0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{2F909847-5436-4F87-BCDA-5A7D47C283E5}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D2-4D3D-8746-5284606C1C0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{D65EA002-1BF4-495E-9C3A-D9C61C842307}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D2-4D3D-8746-5284606C1C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-0.8</c:v>
                </c:pt>
                <c:pt idx="16">
                  <c:v>-0.4</c:v>
                </c:pt>
                <c:pt idx="24">
                  <c:v>-0.2</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D2-4D3D-8746-5284606C1C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{B17C24F1-465D-49CA-9274-1E6C8A22CD0D}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D2-4D3D-8746-5284606C1C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{3ABE94A9-E33C-4A9A-92F5-F39C1C8D8742}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2-4D3D-8746-5284606C1C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{72B9E2B0-1A97-403F-9C3F-C5C99D83C926}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2-4D3D-8746-5284606C1C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{FB272138-3201-45B4-AFD0-63CE43041FB5}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2-4D3D-8746-5284606C1C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{CC9D7357-1168-4B79-A57A-7E9966678494}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2-4D3D-8746-5284606C1C0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{D6D89256-63ED-4133-B335-85BE07454E27}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D2-4D3D-8746-5284606C1C0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{B274B7CE-CA6F-43B3-93FE-79D259BE2D1C}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D2-4D3D-8746-5284606C1C0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{A01C298C-42E5-4FAA-A74A-A1082E3CFE6F}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D2-4D3D-8746-5284606C1C0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{A2ABF8E0-F1FC-4A4F-9925-64234EB61282}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D2-4D3D-8746-5284606C1C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91D2-4D3D-8746-5284606C1C07}"/>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年度の実質公債費比率は▲０．２％</a:t>
          </a:r>
          <a:r>
            <a:rPr kumimoji="1" lang="ja-JP" altLang="en-US" sz="1100">
              <a:solidFill>
                <a:schemeClr val="dk1"/>
              </a:solidFill>
              <a:effectLst/>
              <a:latin typeface="+mn-lt"/>
              <a:ea typeface="+mn-ea"/>
              <a:cs typeface="+mn-cs"/>
            </a:rPr>
            <a:t>（３カ年平均）、単年度でも▲</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例年に</a:t>
          </a:r>
          <a:r>
            <a:rPr kumimoji="1" lang="ja-JP" altLang="ja-JP" sz="1100">
              <a:solidFill>
                <a:schemeClr val="dk1"/>
              </a:solidFill>
              <a:effectLst/>
              <a:latin typeface="+mn-lt"/>
              <a:ea typeface="+mn-ea"/>
              <a:cs typeface="+mn-cs"/>
            </a:rPr>
            <a:t>引き続き負数となった。これは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モーターボート競走事業会計から病院事業会計、下水道事業会計に直接繰出しを行うことによって、公営企業債における元利償還金に対する繰入額が抑えられていることが大きな要因である。</a:t>
          </a:r>
          <a:endParaRPr lang="ja-JP" altLang="ja-JP" sz="1400">
            <a:effectLst/>
          </a:endParaRPr>
        </a:p>
        <a:p>
          <a:r>
            <a:rPr kumimoji="1" lang="ja-JP" altLang="ja-JP" sz="1100" i="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今後も老朽化した施設の</a:t>
          </a:r>
          <a:r>
            <a:rPr kumimoji="1" lang="ja-JP" altLang="en-US" sz="1100">
              <a:solidFill>
                <a:schemeClr val="dk1"/>
              </a:solidFill>
              <a:effectLst/>
              <a:latin typeface="+mn-lt"/>
              <a:ea typeface="+mn-ea"/>
              <a:cs typeface="+mn-cs"/>
            </a:rPr>
            <a:t>建替え</a:t>
          </a:r>
          <a:r>
            <a:rPr kumimoji="1" lang="ja-JP" altLang="ja-JP" sz="1100">
              <a:solidFill>
                <a:schemeClr val="dk1"/>
              </a:solidFill>
              <a:effectLst/>
              <a:latin typeface="+mn-lt"/>
              <a:ea typeface="+mn-ea"/>
              <a:cs typeface="+mn-cs"/>
            </a:rPr>
            <a:t>などの借入が見込まれているため、注意が必要である。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減債基金のうち、満期一括償還地方債の償還財源として積み立てたものはない。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平成２１年度より引き続き、将来負担比率は発生していない。要因として、</a:t>
          </a:r>
          <a:r>
            <a:rPr kumimoji="1" lang="ja-JP" altLang="en-US" sz="1100">
              <a:solidFill>
                <a:schemeClr val="dk1"/>
              </a:solidFill>
              <a:effectLst/>
              <a:latin typeface="+mn-lt"/>
              <a:ea typeface="+mn-ea"/>
              <a:cs typeface="+mn-cs"/>
            </a:rPr>
            <a:t>令和元年度に下水道事業会計が企業会計化されたことにより、地方債現在高のうち、繰出基準に従って算出した一般会計等の負担見込額が増加したため</a:t>
          </a:r>
          <a:r>
            <a:rPr kumimoji="1" lang="ja-JP" altLang="ja-JP" sz="1100">
              <a:solidFill>
                <a:schemeClr val="dk1"/>
              </a:solidFill>
              <a:effectLst/>
              <a:latin typeface="+mn-lt"/>
              <a:ea typeface="+mn-ea"/>
              <a:cs typeface="+mn-cs"/>
            </a:rPr>
            <a:t>、公営企業債繰入見込額が</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令和元年度にモーターボート競走事業収益基金を創設したことにより</a:t>
          </a:r>
          <a:r>
            <a:rPr kumimoji="1" lang="ja-JP" altLang="ja-JP" sz="1100">
              <a:solidFill>
                <a:schemeClr val="dk1"/>
              </a:solidFill>
              <a:effectLst/>
              <a:latin typeface="+mn-lt"/>
              <a:ea typeface="+mn-ea"/>
              <a:cs typeface="+mn-cs"/>
            </a:rPr>
            <a:t>充当可能基金が増となっていることが</a:t>
          </a:r>
          <a:r>
            <a:rPr kumimoji="1" lang="ja-JP" altLang="en-US" sz="1100">
              <a:solidFill>
                <a:schemeClr val="dk1"/>
              </a:solidFill>
              <a:effectLst/>
              <a:latin typeface="+mn-lt"/>
              <a:ea typeface="+mn-ea"/>
              <a:cs typeface="+mn-cs"/>
            </a:rPr>
            <a:t>挙げ</a:t>
          </a:r>
          <a:r>
            <a:rPr kumimoji="1" lang="ja-JP" altLang="ja-JP" sz="1100">
              <a:solidFill>
                <a:schemeClr val="dk1"/>
              </a:solidFill>
              <a:effectLst/>
              <a:latin typeface="+mn-lt"/>
              <a:ea typeface="+mn-ea"/>
              <a:cs typeface="+mn-cs"/>
            </a:rPr>
            <a:t>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ただし、今後想定される公共施設の整備に当該基金等を充てることにより充当可能財源等が減少することが考えらえるため、</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の新規</a:t>
          </a:r>
          <a:r>
            <a:rPr kumimoji="1" lang="ja-JP" altLang="ja-JP" sz="1100">
              <a:solidFill>
                <a:schemeClr val="dk1"/>
              </a:solidFill>
              <a:effectLst/>
              <a:latin typeface="+mn-lt"/>
              <a:ea typeface="+mn-ea"/>
              <a:cs typeface="+mn-cs"/>
            </a:rPr>
            <a:t>発行抑制等を行う必要がある。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愛知県蒲郡市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財政調整基金については、</a:t>
          </a:r>
          <a:r>
            <a:rPr kumimoji="1" lang="ja-JP" altLang="en-US" sz="1300">
              <a:solidFill>
                <a:schemeClr val="dk1"/>
              </a:solidFill>
              <a:effectLst/>
              <a:latin typeface="+mn-ea"/>
              <a:ea typeface="+mn-ea"/>
              <a:cs typeface="+mn-cs"/>
            </a:rPr>
            <a:t>財源不足のための</a:t>
          </a:r>
          <a:r>
            <a:rPr kumimoji="1" lang="ja-JP" altLang="ja-JP" sz="1300">
              <a:solidFill>
                <a:schemeClr val="dk1"/>
              </a:solidFill>
              <a:effectLst/>
              <a:latin typeface="+mn-ea"/>
              <a:ea typeface="+mn-ea"/>
              <a:cs typeface="+mn-cs"/>
            </a:rPr>
            <a:t>取崩</a:t>
          </a:r>
          <a:r>
            <a:rPr kumimoji="1" lang="ja-JP" altLang="en-US" sz="1300">
              <a:solidFill>
                <a:schemeClr val="dk1"/>
              </a:solidFill>
              <a:effectLst/>
              <a:latin typeface="+mn-ea"/>
              <a:ea typeface="+mn-ea"/>
              <a:cs typeface="+mn-cs"/>
            </a:rPr>
            <a:t>を行わなかったこと、決算積立３００，０００千円を行ったこと、</a:t>
          </a:r>
          <a:r>
            <a:rPr kumimoji="1" lang="ja-JP" altLang="ja-JP" sz="1300">
              <a:solidFill>
                <a:schemeClr val="dk1"/>
              </a:solidFill>
              <a:effectLst/>
              <a:latin typeface="+mn-ea"/>
              <a:ea typeface="+mn-ea"/>
              <a:cs typeface="+mn-cs"/>
            </a:rPr>
            <a:t>公共用地対策事業特別会計において土地を売却した利益</a:t>
          </a:r>
          <a:r>
            <a:rPr kumimoji="1" lang="ja-JP" altLang="en-US" sz="1300">
              <a:solidFill>
                <a:schemeClr val="dk1"/>
              </a:solidFill>
              <a:effectLst/>
              <a:latin typeface="+mn-ea"/>
              <a:ea typeface="+mn-ea"/>
              <a:cs typeface="+mn-cs"/>
            </a:rPr>
            <a:t>２１</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２</a:t>
          </a:r>
          <a:r>
            <a:rPr kumimoji="1" lang="ja-JP" altLang="ja-JP" sz="1300">
              <a:solidFill>
                <a:schemeClr val="dk1"/>
              </a:solidFill>
              <a:effectLst/>
              <a:latin typeface="+mn-ea"/>
              <a:ea typeface="+mn-ea"/>
              <a:cs typeface="+mn-cs"/>
            </a:rPr>
            <a:t>００千円と利子分</a:t>
          </a:r>
          <a:r>
            <a:rPr kumimoji="1" lang="ja-JP" altLang="en-US" sz="1300">
              <a:solidFill>
                <a:schemeClr val="dk1"/>
              </a:solidFill>
              <a:effectLst/>
              <a:latin typeface="+mn-ea"/>
              <a:ea typeface="+mn-ea"/>
              <a:cs typeface="+mn-cs"/>
            </a:rPr>
            <a:t>１９，３００千円</a:t>
          </a:r>
          <a:r>
            <a:rPr kumimoji="1" lang="ja-JP" altLang="ja-JP" sz="1300">
              <a:solidFill>
                <a:schemeClr val="dk1"/>
              </a:solidFill>
              <a:effectLst/>
              <a:latin typeface="+mn-ea"/>
              <a:ea typeface="+mn-ea"/>
              <a:cs typeface="+mn-cs"/>
            </a:rPr>
            <a:t>を積み立て</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ことから増加した。</a:t>
          </a:r>
          <a:endParaRPr kumimoji="1" lang="en-US" altLang="ja-JP" sz="1300">
            <a:solidFill>
              <a:schemeClr val="dk1"/>
            </a:solidFill>
            <a:effectLst/>
            <a:latin typeface="+mn-ea"/>
            <a:ea typeface="+mn-ea"/>
            <a:cs typeface="+mn-cs"/>
          </a:endParaRPr>
        </a:p>
        <a:p>
          <a:r>
            <a:rPr lang="ja-JP" altLang="en-US" sz="1300">
              <a:effectLst/>
              <a:latin typeface="+mn-ea"/>
              <a:ea typeface="+mn-ea"/>
            </a:rPr>
            <a:t>　老朽化した公共施設等の更新に備えるため、新たにモーターボート競走事業収益基金を設置し、２，０００，０００千円を積み立てた。</a:t>
          </a:r>
        </a:p>
        <a:p>
          <a:r>
            <a:rPr lang="ja-JP" altLang="en-US" sz="1300">
              <a:effectLst/>
              <a:latin typeface="+mn-ea"/>
              <a:ea typeface="+mn-ea"/>
            </a:rPr>
            <a:t>　森林の整備及びその促進のため、新たに森林整備促進基金を設置し４，１４２千円を積み立てた。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endParaRPr lang="ja-JP" altLang="ja-JP" sz="1300">
            <a:effectLst/>
            <a:latin typeface="+mn-ea"/>
            <a:ea typeface="+mn-ea"/>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r>
            <a:rPr kumimoji="1" lang="ja-JP" altLang="ja-JP" sz="1300">
              <a:solidFill>
                <a:schemeClr val="dk1"/>
              </a:solidFill>
              <a:effectLst/>
              <a:latin typeface="+mn-ea"/>
              <a:ea typeface="+mn-ea"/>
              <a:cs typeface="+mn-cs"/>
            </a:rPr>
            <a:t>　各基金の目的に沿って適正に管理していく。</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公共施設マネジメントの推進による投資的経費の増加が予想されるため、財源として教育施設整備事業基金</a:t>
          </a:r>
          <a:r>
            <a:rPr kumimoji="1" lang="ja-JP" altLang="en-US" sz="1300">
              <a:solidFill>
                <a:schemeClr val="dk1"/>
              </a:solidFill>
              <a:effectLst/>
              <a:latin typeface="+mn-ea"/>
              <a:ea typeface="+mn-ea"/>
              <a:cs typeface="+mn-cs"/>
            </a:rPr>
            <a:t>及び</a:t>
          </a:r>
          <a:r>
            <a:rPr lang="ja-JP" altLang="ja-JP" sz="1300">
              <a:solidFill>
                <a:schemeClr val="dk1"/>
              </a:solidFill>
              <a:effectLst/>
              <a:latin typeface="+mn-ea"/>
              <a:ea typeface="+mn-ea"/>
              <a:cs typeface="+mn-cs"/>
            </a:rPr>
            <a:t>モーターボート競走事業収益基金</a:t>
          </a:r>
          <a:r>
            <a:rPr lang="ja-JP" altLang="en-US" sz="1300">
              <a:solidFill>
                <a:schemeClr val="dk1"/>
              </a:solidFill>
              <a:effectLst/>
              <a:latin typeface="+mn-ea"/>
              <a:ea typeface="+mn-ea"/>
              <a:cs typeface="+mn-cs"/>
            </a:rPr>
            <a:t>を活用していく。</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（基金の使途）</a:t>
          </a:r>
          <a:endParaRPr lang="ja-JP" altLang="ja-JP" sz="1300">
            <a:effectLst/>
            <a:latin typeface="+mn-ea"/>
            <a:ea typeface="+mn-ea"/>
          </a:endParaRPr>
        </a:p>
        <a:p>
          <a:r>
            <a:rPr kumimoji="1" lang="ja-JP" altLang="ja-JP" sz="1300">
              <a:solidFill>
                <a:schemeClr val="dk1"/>
              </a:solidFill>
              <a:effectLst/>
              <a:latin typeface="+mn-ea"/>
              <a:ea typeface="+mn-ea"/>
              <a:cs typeface="+mn-cs"/>
            </a:rPr>
            <a:t>　教育施設整備事業基金　教育施設の整備に充てることを目的</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モーターボート競走事業収益基金　</a:t>
          </a:r>
          <a:r>
            <a:rPr lang="ja-JP" altLang="en-US" sz="1300">
              <a:effectLst/>
              <a:latin typeface="+mn-ea"/>
              <a:ea typeface="+mn-ea"/>
            </a:rPr>
            <a:t>公共施設等の整備に充てることを目的</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社会福祉基金　　　　　社会福祉の充実を目的</a:t>
          </a:r>
          <a:endParaRPr lang="ja-JP" altLang="ja-JP" sz="1300">
            <a:effectLst/>
            <a:latin typeface="+mn-ea"/>
            <a:ea typeface="+mn-ea"/>
          </a:endParaRPr>
        </a:p>
        <a:p>
          <a:r>
            <a:rPr kumimoji="1" lang="ja-JP" altLang="ja-JP" sz="1300">
              <a:solidFill>
                <a:schemeClr val="dk1"/>
              </a:solidFill>
              <a:effectLst/>
              <a:latin typeface="+mn-ea"/>
              <a:ea typeface="+mn-ea"/>
              <a:cs typeface="+mn-cs"/>
            </a:rPr>
            <a:t>　ふるさと蒲郡応援基金　ふるさと納税による寄附金の積立を行う。基金の管理を適正に行い寄附目的に沿った事業の財源とする。</a:t>
          </a:r>
          <a:endParaRPr lang="ja-JP" altLang="ja-JP" sz="1300">
            <a:effectLst/>
            <a:latin typeface="+mn-ea"/>
            <a:ea typeface="+mn-ea"/>
          </a:endParaRPr>
        </a:p>
        <a:p>
          <a:r>
            <a:rPr kumimoji="1" lang="ja-JP" altLang="ja-JP" sz="1300">
              <a:solidFill>
                <a:schemeClr val="dk1"/>
              </a:solidFill>
              <a:effectLst/>
              <a:latin typeface="+mn-ea"/>
              <a:ea typeface="+mn-ea"/>
              <a:cs typeface="+mn-cs"/>
            </a:rPr>
            <a:t>　国際交流基金　　　　　国際交流の推進を図ることを目的</a:t>
          </a:r>
          <a:endParaRPr lang="ja-JP" altLang="ja-JP" sz="1300">
            <a:effectLst/>
            <a:latin typeface="+mn-ea"/>
            <a:ea typeface="+mn-ea"/>
          </a:endParaRPr>
        </a:p>
        <a:p>
          <a:endParaRPr lang="ja-JP" altLang="ja-JP" sz="1300">
            <a:effectLst/>
            <a:latin typeface="+mn-ea"/>
            <a:ea typeface="+mn-ea"/>
          </a:endParaRPr>
        </a:p>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lang="ja-JP" altLang="ja-JP" sz="1300">
              <a:solidFill>
                <a:schemeClr val="dk1"/>
              </a:solidFill>
              <a:effectLst/>
              <a:latin typeface="+mn-ea"/>
              <a:ea typeface="+mn-ea"/>
              <a:cs typeface="+mn-cs"/>
            </a:rPr>
            <a:t>新たにモーターボート競走事業収益基金を設置し、２，０００，０００千円を積み立てた</a:t>
          </a:r>
          <a:r>
            <a:rPr kumimoji="1" lang="ja-JP" altLang="en-US" sz="1300">
              <a:solidFill>
                <a:schemeClr val="dk1"/>
              </a:solidFill>
              <a:effectLst/>
              <a:latin typeface="+mn-ea"/>
              <a:ea typeface="+mn-ea"/>
              <a:cs typeface="+mn-cs"/>
            </a:rPr>
            <a:t>ため、大幅に</a:t>
          </a:r>
          <a:r>
            <a:rPr kumimoji="1" lang="ja-JP" altLang="ja-JP" sz="1300">
              <a:solidFill>
                <a:schemeClr val="dk1"/>
              </a:solidFill>
              <a:effectLst/>
              <a:latin typeface="+mn-ea"/>
              <a:ea typeface="+mn-ea"/>
              <a:cs typeface="+mn-cs"/>
            </a:rPr>
            <a:t>増加している。</a:t>
          </a:r>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r>
            <a:rPr kumimoji="1" lang="ja-JP" altLang="ja-JP" sz="1300">
              <a:solidFill>
                <a:schemeClr val="dk1"/>
              </a:solidFill>
              <a:effectLst/>
              <a:latin typeface="+mn-ea"/>
              <a:ea typeface="+mn-ea"/>
              <a:cs typeface="+mn-cs"/>
            </a:rPr>
            <a:t>　それぞれの基金の目的に沿って適正に積立及び処分を行う。また公共施設マネジメントの推進により今後の投資的経費の増加が予想されるため、教育施設の整備に充てることを目的とした教育施設整備事業基金への積立は引続き行う方針。</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予算編成では金額に差異はあるものの基金繰入金により予算を編成しているが、決算見込みの状況から</a:t>
          </a:r>
          <a:r>
            <a:rPr kumimoji="1" lang="ja-JP" altLang="en-US" sz="1300">
              <a:solidFill>
                <a:schemeClr val="dk1"/>
              </a:solidFill>
              <a:effectLst/>
              <a:latin typeface="+mn-ea"/>
              <a:ea typeface="+mn-ea"/>
              <a:cs typeface="+mn-cs"/>
            </a:rPr>
            <a:t>Ｈ２９</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Ｈ３０</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Ｒ１</a:t>
          </a:r>
          <a:r>
            <a:rPr kumimoji="1" lang="ja-JP" altLang="ja-JP" sz="1300">
              <a:solidFill>
                <a:schemeClr val="dk1"/>
              </a:solidFill>
              <a:effectLst/>
              <a:latin typeface="+mn-ea"/>
              <a:ea typeface="+mn-ea"/>
              <a:cs typeface="+mn-cs"/>
            </a:rPr>
            <a:t>決算において基金取崩を行わなかった。決算積立</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運用による利子収入相当額等の積立を行い、</a:t>
          </a:r>
          <a:r>
            <a:rPr kumimoji="1" lang="ja-JP" altLang="en-US" sz="1300">
              <a:solidFill>
                <a:schemeClr val="dk1"/>
              </a:solidFill>
              <a:effectLst/>
              <a:latin typeface="+mn-ea"/>
              <a:ea typeface="+mn-ea"/>
              <a:cs typeface="+mn-cs"/>
            </a:rPr>
            <a:t>Ｈ３０</a:t>
          </a:r>
          <a:r>
            <a:rPr kumimoji="1" lang="ja-JP" altLang="ja-JP" sz="1300">
              <a:solidFill>
                <a:schemeClr val="dk1"/>
              </a:solidFill>
              <a:effectLst/>
              <a:latin typeface="+mn-ea"/>
              <a:ea typeface="+mn-ea"/>
              <a:cs typeface="+mn-cs"/>
            </a:rPr>
            <a:t>年度から</a:t>
          </a:r>
          <a:r>
            <a:rPr kumimoji="1" lang="ja-JP" altLang="en-US" sz="1300">
              <a:solidFill>
                <a:schemeClr val="dk1"/>
              </a:solidFill>
              <a:effectLst/>
              <a:latin typeface="+mn-ea"/>
              <a:ea typeface="+mn-ea"/>
              <a:cs typeface="+mn-cs"/>
            </a:rPr>
            <a:t>３４１</a:t>
          </a:r>
          <a:r>
            <a:rPr kumimoji="1" lang="ja-JP" altLang="ja-JP" sz="1300">
              <a:solidFill>
                <a:schemeClr val="dk1"/>
              </a:solidFill>
              <a:effectLst/>
              <a:latin typeface="+mn-ea"/>
              <a:ea typeface="+mn-ea"/>
              <a:cs typeface="+mn-cs"/>
            </a:rPr>
            <a:t>百万円の増となった。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市税収入増減にかかわらず、予算執行に対し、各課が経費節減（歳出削減）を行うことなどにより捻出した額等の一定額を積み立てる方策としている。災害や急激な景気の悪化に備えること等及び年度間調整のため、必要な金額を確保する。今後について予算の範囲内で適正な積立及び処分を行う。</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運用益の積立を行ったため。</a:t>
          </a:r>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r>
            <a:rPr kumimoji="1" lang="ja-JP" altLang="ja-JP" sz="1300">
              <a:solidFill>
                <a:schemeClr val="dk1"/>
              </a:solidFill>
              <a:effectLst/>
              <a:latin typeface="+mn-ea"/>
              <a:ea typeface="+mn-ea"/>
              <a:cs typeface="+mn-cs"/>
            </a:rPr>
            <a:t>　将来の償還財源の確保、財政の健全な運営に資するための資金。今後について予算の範囲内で適正な積立及び処分を行う。</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80,239
76,988
56.92
34,209,979
31,788,149
2,087,454
17,310,132
25,500,310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当市では、平成２８年度に策定した蒲郡市公共施設等総合管理計画において、建物更新の際に、概ね３割の床面積を縮減するという目標を掲げ、老朽化した施設の集約化・複合化や除却を進めている。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有形固定資産減価償却率については、類似団体より高い水準にあ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り、上昇傾向にあるもの、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それぞれの公共施設等について個別施設計画の策定を進めており、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当該計画に基づいた施設の維持管理を適切に進めて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いくことで取組の効果が表れていくものと考えられる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D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D00-00004D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D00-00004F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D00-000051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D00-00005D000000}"/>
            </a:ext>
          </a:extLst>
        </xdr:cNvPr>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32</xdr:row>
      <xdr:rowOff>33655</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4051300" y="6276158"/>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98788</xdr:rowOff>
    </xdr:from>
    <xdr:to>
      <xdr:col>15</xdr:col>
      <xdr:colOff>187325</xdr:colOff>
      <xdr:row>32</xdr:row>
      <xdr:rowOff>28938</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3238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32</xdr:row>
      <xdr:rowOff>18233</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3289300" y="623606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98" name="楕円 97">
          <a:extLst>
            <a:ext uri="{FF2B5EF4-FFF2-40B4-BE49-F238E27FC236}">
              <a16:creationId xmlns:a16="http://schemas.microsoft.com/office/drawing/2014/main" id="{00000000-0008-0000-0D00-000062000000}"/>
            </a:ext>
          </a:extLst>
        </xdr:cNvPr>
        <xdr:cNvSpPr/>
      </xdr:nvSpPr>
      <xdr:spPr>
        <a:xfrm>
          <a:off x="2476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31</xdr:row>
      <xdr:rowOff>149588</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2527300" y="618671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0" name="n_1aveValue有形固定資産減価償却率">
          <a:extLst>
            <a:ext uri="{FF2B5EF4-FFF2-40B4-BE49-F238E27FC236}">
              <a16:creationId xmlns:a16="http://schemas.microsoft.com/office/drawing/2014/main" id="{00000000-0008-0000-0D00-00006400000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1" name="n_2aveValue有形固定資産減価償却率">
          <a:extLst>
            <a:ext uri="{FF2B5EF4-FFF2-40B4-BE49-F238E27FC236}">
              <a16:creationId xmlns:a16="http://schemas.microsoft.com/office/drawing/2014/main" id="{00000000-0008-0000-0D00-000065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2" name="n_3aveValue有形固定資産減価償却率">
          <a:extLst>
            <a:ext uri="{FF2B5EF4-FFF2-40B4-BE49-F238E27FC236}">
              <a16:creationId xmlns:a16="http://schemas.microsoft.com/office/drawing/2014/main" id="{00000000-0008-0000-0D00-000066000000}"/>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3" name="n_4aveValue有形固定資産減価償却率">
          <a:extLst>
            <a:ext uri="{FF2B5EF4-FFF2-40B4-BE49-F238E27FC236}">
              <a16:creationId xmlns:a16="http://schemas.microsoft.com/office/drawing/2014/main" id="{00000000-0008-0000-0D00-000067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104" name="n_1mainValue有形固定資産減価償却率">
          <a:extLst>
            <a:ext uri="{FF2B5EF4-FFF2-40B4-BE49-F238E27FC236}">
              <a16:creationId xmlns:a16="http://schemas.microsoft.com/office/drawing/2014/main" id="{00000000-0008-0000-0D00-000068000000}"/>
            </a:ext>
          </a:extLst>
        </xdr:cNvPr>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105" name="n_2mainValue有形固定資産減価償却率">
          <a:extLst>
            <a:ext uri="{FF2B5EF4-FFF2-40B4-BE49-F238E27FC236}">
              <a16:creationId xmlns:a16="http://schemas.microsoft.com/office/drawing/2014/main" id="{00000000-0008-0000-0D00-000069000000}"/>
            </a:ext>
          </a:extLst>
        </xdr:cNvPr>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106" name="n_3mainValue有形固定資産減価償却率">
          <a:extLst>
            <a:ext uri="{FF2B5EF4-FFF2-40B4-BE49-F238E27FC236}">
              <a16:creationId xmlns:a16="http://schemas.microsoft.com/office/drawing/2014/main" id="{00000000-0008-0000-0D00-00006A000000}"/>
            </a:ext>
          </a:extLst>
        </xdr:cNvPr>
        <xdr:cNvSpPr txBox="1"/>
      </xdr:nvSpPr>
      <xdr:spPr>
        <a:xfrm>
          <a:off x="2324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債務償還比率は類似団体平均を大きく下回っており、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主な要因としては、病院事業会計及び下水道事業会計への繰出しをモーターボート競走事業から直接行っており、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が類似団体平均、県平均を大きく下回っていることである。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前年度から悪化した要因としては、令和元年度に下水道事業会計が企業会計化されたことにより、公営企業債等繰入見込額が増加したため将来負担額が増加したことが考えられる。また、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有形固定資産減価償却率が類似団体と比べ大きく上回っていることから、ここ数年のうちに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公共施設等の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建替え等で地方債の増加が見込まれる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ため注視が必要である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109577</xdr:rowOff>
    </xdr:from>
    <xdr:to>
      <xdr:col>76</xdr:col>
      <xdr:colOff>73025</xdr:colOff>
      <xdr:row>29</xdr:row>
      <xdr:rowOff>39727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6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132454</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53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51387</xdr:rowOff>
    </xdr:from>
    <xdr:to>
      <xdr:col>72</xdr:col>
      <xdr:colOff>123825</xdr:colOff>
      <xdr:row>28</xdr:row>
      <xdr:rowOff>152987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6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102187</xdr:rowOff>
    </xdr:from>
    <xdr:to>
      <xdr:col>76</xdr:col>
      <xdr:colOff>22225</xdr:colOff>
      <xdr:row>28</xdr:row>
      <xdr:rowOff>160377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4084300" y="5674312"/>
          <a:ext cx="711200" cy="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57555</xdr:rowOff>
    </xdr:from>
    <xdr:to>
      <xdr:col>68</xdr:col>
      <xdr:colOff>123825</xdr:colOff>
      <xdr:row>28</xdr:row>
      <xdr:rowOff>159155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6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102187</xdr:rowOff>
    </xdr:from>
    <xdr:to>
      <xdr:col>72</xdr:col>
      <xdr:colOff>73025</xdr:colOff>
      <xdr:row>28</xdr:row>
      <xdr:rowOff>108355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674312"/>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110913</xdr:rowOff>
    </xdr:from>
    <xdr:to>
      <xdr:col>64</xdr:col>
      <xdr:colOff>123825</xdr:colOff>
      <xdr:row>29</xdr:row>
      <xdr:rowOff>41063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108355</xdr:rowOff>
    </xdr:from>
    <xdr:to>
      <xdr:col>68</xdr:col>
      <xdr:colOff>73025</xdr:colOff>
      <xdr:row>28</xdr:row>
      <xdr:rowOff>161713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680480"/>
          <a:ext cx="762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126438</xdr:rowOff>
    </xdr:from>
    <xdr:to>
      <xdr:col>60</xdr:col>
      <xdr:colOff>123825</xdr:colOff>
      <xdr:row>29</xdr:row>
      <xdr:rowOff>56588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6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161713</xdr:rowOff>
    </xdr:from>
    <xdr:to>
      <xdr:col>64</xdr:col>
      <xdr:colOff>73025</xdr:colOff>
      <xdr:row>29</xdr:row>
      <xdr:rowOff>5788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733838"/>
          <a:ext cx="7620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169514</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39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4232</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4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57590</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4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73115</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4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80,239
76,988
56.92
34,209,979
31,788,149
2,087,454
17,310,132
25,500,310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43688</xdr:rowOff>
    </xdr:from>
    <xdr:to>
      <xdr:col>24</xdr:col>
      <xdr:colOff>114300</xdr:colOff>
      <xdr:row>36</xdr:row>
      <xdr:rowOff>145288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22115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94488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1411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141986</xdr:rowOff>
    </xdr:from>
    <xdr:to>
      <xdr:col>15</xdr:col>
      <xdr:colOff>101600</xdr:colOff>
      <xdr:row>36</xdr:row>
      <xdr:rowOff>72136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21336</xdr:rowOff>
    </xdr:from>
    <xdr:to>
      <xdr:col>19</xdr:col>
      <xdr:colOff>177800</xdr:colOff>
      <xdr:row>36</xdr:row>
      <xdr:rowOff>41910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935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96266</xdr:rowOff>
    </xdr:from>
    <xdr:to>
      <xdr:col>10</xdr:col>
      <xdr:colOff>165100</xdr:colOff>
      <xdr:row>36</xdr:row>
      <xdr:rowOff>26416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147066</xdr:rowOff>
    </xdr:from>
    <xdr:to>
      <xdr:col>15</xdr:col>
      <xdr:colOff>50800</xdr:colOff>
      <xdr:row>36</xdr:row>
      <xdr:rowOff>21336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47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83837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63263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42943</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161074</xdr:rowOff>
    </xdr:from>
    <xdr:to>
      <xdr:col>55</xdr:col>
      <xdr:colOff>50800</xdr:colOff>
      <xdr:row>41</xdr:row>
      <xdr:rowOff>91224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76001</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9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164979</xdr:rowOff>
    </xdr:from>
    <xdr:to>
      <xdr:col>50</xdr:col>
      <xdr:colOff>165100</xdr:colOff>
      <xdr:row>41</xdr:row>
      <xdr:rowOff>95129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0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40424</xdr:rowOff>
    </xdr:from>
    <xdr:to>
      <xdr:col>55</xdr:col>
      <xdr:colOff>0</xdr:colOff>
      <xdr:row>41</xdr:row>
      <xdr:rowOff>44329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7069874"/>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143872</xdr:rowOff>
    </xdr:from>
    <xdr:to>
      <xdr:col>46</xdr:col>
      <xdr:colOff>38100</xdr:colOff>
      <xdr:row>41</xdr:row>
      <xdr:rowOff>74022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23222</xdr:rowOff>
    </xdr:from>
    <xdr:to>
      <xdr:col>50</xdr:col>
      <xdr:colOff>114300</xdr:colOff>
      <xdr:row>41</xdr:row>
      <xdr:rowOff>44329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70526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144691</xdr:rowOff>
    </xdr:from>
    <xdr:to>
      <xdr:col>41</xdr:col>
      <xdr:colOff>101600</xdr:colOff>
      <xdr:row>41</xdr:row>
      <xdr:rowOff>74841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0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23222</xdr:rowOff>
    </xdr:from>
    <xdr:to>
      <xdr:col>45</xdr:col>
      <xdr:colOff>177800</xdr:colOff>
      <xdr:row>41</xdr:row>
      <xdr:rowOff>24041</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705267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86256</xdr:rowOff>
    </xdr:from>
    <xdr:ext cx="469744"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91727" y="711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65149</xdr:rowOff>
    </xdr:from>
    <xdr:ext cx="469744"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515427" y="7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65968</xdr:rowOff>
    </xdr:from>
    <xdr:ext cx="469744"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626427" y="70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91440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3460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59055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315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xdr:rowOff>
    </xdr:from>
    <xdr:to>
      <xdr:col>15</xdr:col>
      <xdr:colOff>50800</xdr:colOff>
      <xdr:row>60</xdr:row>
      <xdr:rowOff>28575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292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100982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104481</xdr:rowOff>
    </xdr:from>
    <xdr:to>
      <xdr:col>55</xdr:col>
      <xdr:colOff>50800</xdr:colOff>
      <xdr:row>63</xdr:row>
      <xdr:rowOff>34631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7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82908</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7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105163</xdr:rowOff>
    </xdr:from>
    <xdr:to>
      <xdr:col>50</xdr:col>
      <xdr:colOff>165100</xdr:colOff>
      <xdr:row>63</xdr:row>
      <xdr:rowOff>35313</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7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155281</xdr:rowOff>
    </xdr:from>
    <xdr:to>
      <xdr:col>55</xdr:col>
      <xdr:colOff>0</xdr:colOff>
      <xdr:row>62</xdr:row>
      <xdr:rowOff>155963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785181"/>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105050</xdr:rowOff>
    </xdr:from>
    <xdr:to>
      <xdr:col>46</xdr:col>
      <xdr:colOff>38100</xdr:colOff>
      <xdr:row>63</xdr:row>
      <xdr:rowOff>35200</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7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155850</xdr:rowOff>
    </xdr:from>
    <xdr:to>
      <xdr:col>50</xdr:col>
      <xdr:colOff>114300</xdr:colOff>
      <xdr:row>62</xdr:row>
      <xdr:rowOff>155963</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8750300" y="1078575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107428</xdr:rowOff>
    </xdr:from>
    <xdr:to>
      <xdr:col>41</xdr:col>
      <xdr:colOff>101600</xdr:colOff>
      <xdr:row>63</xdr:row>
      <xdr:rowOff>37578</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155850</xdr:rowOff>
    </xdr:from>
    <xdr:to>
      <xdr:col>45</xdr:col>
      <xdr:colOff>177800</xdr:colOff>
      <xdr:row>62</xdr:row>
      <xdr:rowOff>158228</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861300" y="1078575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26440</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59411" y="1082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26327</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83111" y="108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28705</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94111" y="108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00000000-0008-0000-0E00-000011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00000000-0008-0000-0E00-000013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0000000-0008-0000-0E00-000015010000}"/>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4584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140806</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00000000-0008-0000-0E00-000021010000}"/>
            </a:ext>
          </a:extLst>
        </xdr:cNvPr>
        <xdr:cNvSpPr txBox="1"/>
      </xdr:nvSpPr>
      <xdr:spPr>
        <a:xfrm>
          <a:off x="4673600" y="1419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83</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3797300" y="1438275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152400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2908300" y="1434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1968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100149</xdr:rowOff>
    </xdr:from>
    <xdr:to>
      <xdr:col>15</xdr:col>
      <xdr:colOff>50800</xdr:colOff>
      <xdr:row>83</xdr:row>
      <xdr:rowOff>118111</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2019300" y="143304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E00-000028010000}"/>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E00-000029010000}"/>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E00-00002A010000}"/>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E00-00002B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00" name="n_1mainValue【公営住宅】&#10;有形固定資産減価償却率">
          <a:extLst>
            <a:ext uri="{FF2B5EF4-FFF2-40B4-BE49-F238E27FC236}">
              <a16:creationId xmlns:a16="http://schemas.microsoft.com/office/drawing/2014/main" id="{00000000-0008-0000-0E00-00002C010000}"/>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01" name="n_2mainValue【公営住宅】&#10;有形固定資産減価償却率">
          <a:extLst>
            <a:ext uri="{FF2B5EF4-FFF2-40B4-BE49-F238E27FC236}">
              <a16:creationId xmlns:a16="http://schemas.microsoft.com/office/drawing/2014/main" id="{00000000-0008-0000-0E00-00002D010000}"/>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02" name="n_3mainValue【公営住宅】&#10;有形固定資産減価償却率">
          <a:extLst>
            <a:ext uri="{FF2B5EF4-FFF2-40B4-BE49-F238E27FC236}">
              <a16:creationId xmlns:a16="http://schemas.microsoft.com/office/drawing/2014/main" id="{00000000-0008-0000-0E00-00002E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E00-000047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E00-000049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E00-00004B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E00-000057010000}"/>
            </a:ext>
          </a:extLst>
        </xdr:cNvPr>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54863</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9639300" y="1462735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xdr:rowOff>
    </xdr:from>
    <xdr:to>
      <xdr:col>46</xdr:col>
      <xdr:colOff>38100</xdr:colOff>
      <xdr:row>85</xdr:row>
      <xdr:rowOff>105663</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8699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54863</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8750300" y="14628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xdr:rowOff>
    </xdr:from>
    <xdr:to>
      <xdr:col>41</xdr:col>
      <xdr:colOff>101600</xdr:colOff>
      <xdr:row>85</xdr:row>
      <xdr:rowOff>106426</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7810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54863</xdr:rowOff>
    </xdr:from>
    <xdr:to>
      <xdr:col>45</xdr:col>
      <xdr:colOff>177800</xdr:colOff>
      <xdr:row>85</xdr:row>
      <xdr:rowOff>55626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7861300" y="146281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00000000-0008-0000-0E00-00005E010000}"/>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00000000-0008-0000-0E00-00005F010000}"/>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a:extLst>
            <a:ext uri="{FF2B5EF4-FFF2-40B4-BE49-F238E27FC236}">
              <a16:creationId xmlns:a16="http://schemas.microsoft.com/office/drawing/2014/main" id="{00000000-0008-0000-0E00-000060010000}"/>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00000000-0008-0000-0E00-000061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54" name="n_1mainValue【公営住宅】&#10;一人当たり面積">
          <a:extLst>
            <a:ext uri="{FF2B5EF4-FFF2-40B4-BE49-F238E27FC236}">
              <a16:creationId xmlns:a16="http://schemas.microsoft.com/office/drawing/2014/main" id="{00000000-0008-0000-0E00-000062010000}"/>
            </a:ext>
          </a:extLst>
        </xdr:cNvPr>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96790</xdr:rowOff>
    </xdr:from>
    <xdr:ext cx="469744" cy="259045"/>
    <xdr:sp macro="" textlink="">
      <xdr:nvSpPr>
        <xdr:cNvPr id="355" name="n_2mainValue【公営住宅】&#10;一人当たり面積">
          <a:extLst>
            <a:ext uri="{FF2B5EF4-FFF2-40B4-BE49-F238E27FC236}">
              <a16:creationId xmlns:a16="http://schemas.microsoft.com/office/drawing/2014/main" id="{00000000-0008-0000-0E00-000063010000}"/>
            </a:ext>
          </a:extLst>
        </xdr:cNvPr>
        <xdr:cNvSpPr txBox="1"/>
      </xdr:nvSpPr>
      <xdr:spPr>
        <a:xfrm>
          <a:off x="8515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97553</xdr:rowOff>
    </xdr:from>
    <xdr:ext cx="469744" cy="259045"/>
    <xdr:sp macro="" textlink="">
      <xdr:nvSpPr>
        <xdr:cNvPr id="356" name="n_3mainValue【公営住宅】&#10;一人当たり面積">
          <a:extLst>
            <a:ext uri="{FF2B5EF4-FFF2-40B4-BE49-F238E27FC236}">
              <a16:creationId xmlns:a16="http://schemas.microsoft.com/office/drawing/2014/main" id="{00000000-0008-0000-0E00-000064010000}"/>
            </a:ext>
          </a:extLst>
        </xdr:cNvPr>
        <xdr:cNvSpPr txBox="1"/>
      </xdr:nvSpPr>
      <xdr:spPr>
        <a:xfrm>
          <a:off x="7626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港湾・漁港】&#10;有形固定資産減価償却率グラフ枠">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382" name="【港湾・漁港】&#10;有形固定資産減価償却率最小値テキスト">
          <a:extLst>
            <a:ext uri="{FF2B5EF4-FFF2-40B4-BE49-F238E27FC236}">
              <a16:creationId xmlns:a16="http://schemas.microsoft.com/office/drawing/2014/main" id="{00000000-0008-0000-0E00-00007E010000}"/>
            </a:ext>
          </a:extLst>
        </xdr:cNvPr>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384" name="【港湾・漁港】&#10;有形固定資産減価償却率最大値テキスト">
          <a:extLst>
            <a:ext uri="{FF2B5EF4-FFF2-40B4-BE49-F238E27FC236}">
              <a16:creationId xmlns:a16="http://schemas.microsoft.com/office/drawing/2014/main" id="{00000000-0008-0000-0E00-000080010000}"/>
            </a:ext>
          </a:extLst>
        </xdr:cNvPr>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95266</xdr:rowOff>
    </xdr:from>
    <xdr:ext cx="405111" cy="259045"/>
    <xdr:sp macro="" textlink="">
      <xdr:nvSpPr>
        <xdr:cNvPr id="386" name="【港湾・漁港】&#10;有形固定資産減価償却率平均値テキスト">
          <a:extLst>
            <a:ext uri="{FF2B5EF4-FFF2-40B4-BE49-F238E27FC236}">
              <a16:creationId xmlns:a16="http://schemas.microsoft.com/office/drawing/2014/main" id="{00000000-0008-0000-0E00-000082010000}"/>
            </a:ext>
          </a:extLst>
        </xdr:cNvPr>
        <xdr:cNvSpPr txBox="1"/>
      </xdr:nvSpPr>
      <xdr:spPr>
        <a:xfrm>
          <a:off x="4673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45847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55897</xdr:rowOff>
    </xdr:from>
    <xdr:ext cx="405111" cy="259045"/>
    <xdr:sp macro="" textlink="">
      <xdr:nvSpPr>
        <xdr:cNvPr id="398" name="【港湾・漁港】&#10;有形固定資産減価償却率該当値テキスト">
          <a:extLst>
            <a:ext uri="{FF2B5EF4-FFF2-40B4-BE49-F238E27FC236}">
              <a16:creationId xmlns:a16="http://schemas.microsoft.com/office/drawing/2014/main" id="{00000000-0008-0000-0E00-00008E010000}"/>
            </a:ext>
          </a:extLst>
        </xdr:cNvPr>
        <xdr:cNvSpPr txBox="1"/>
      </xdr:nvSpPr>
      <xdr:spPr>
        <a:xfrm>
          <a:off x="4673600"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83820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3797300" y="17701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122555</xdr:rowOff>
    </xdr:from>
    <xdr:to>
      <xdr:col>15</xdr:col>
      <xdr:colOff>101600</xdr:colOff>
      <xdr:row>103</xdr:row>
      <xdr:rowOff>52705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2857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xdr:rowOff>
    </xdr:from>
    <xdr:to>
      <xdr:col>19</xdr:col>
      <xdr:colOff>177800</xdr:colOff>
      <xdr:row>103</xdr:row>
      <xdr:rowOff>41911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908300" y="176612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86361</xdr:rowOff>
    </xdr:from>
    <xdr:to>
      <xdr:col>10</xdr:col>
      <xdr:colOff>165100</xdr:colOff>
      <xdr:row>103</xdr:row>
      <xdr:rowOff>16511</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96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103</xdr:row>
      <xdr:rowOff>1905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2019300" y="17625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05" name="n_1aveValue【港湾・漁港】&#10;有形固定資産減価償却率">
          <a:extLst>
            <a:ext uri="{FF2B5EF4-FFF2-40B4-BE49-F238E27FC236}">
              <a16:creationId xmlns:a16="http://schemas.microsoft.com/office/drawing/2014/main" id="{00000000-0008-0000-0E00-000095010000}"/>
            </a:ext>
          </a:extLst>
        </xdr:cNvPr>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06" name="n_2aveValue【港湾・漁港】&#10;有形固定資産減価償却率">
          <a:extLst>
            <a:ext uri="{FF2B5EF4-FFF2-40B4-BE49-F238E27FC236}">
              <a16:creationId xmlns:a16="http://schemas.microsoft.com/office/drawing/2014/main" id="{00000000-0008-0000-0E00-000096010000}"/>
            </a:ext>
          </a:extLst>
        </xdr:cNvPr>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07" name="n_3aveValue【港湾・漁港】&#10;有形固定資産減価償却率">
          <a:extLst>
            <a:ext uri="{FF2B5EF4-FFF2-40B4-BE49-F238E27FC236}">
              <a16:creationId xmlns:a16="http://schemas.microsoft.com/office/drawing/2014/main" id="{00000000-0008-0000-0E00-000097010000}"/>
            </a:ext>
          </a:extLst>
        </xdr:cNvPr>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08" name="n_4aveValue【港湾・漁港】&#10;有形固定資産減価償却率">
          <a:extLst>
            <a:ext uri="{FF2B5EF4-FFF2-40B4-BE49-F238E27FC236}">
              <a16:creationId xmlns:a16="http://schemas.microsoft.com/office/drawing/2014/main" id="{00000000-0008-0000-0E00-000098010000}"/>
            </a:ext>
          </a:extLst>
        </xdr:cNvPr>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109238</xdr:rowOff>
    </xdr:from>
    <xdr:ext cx="405111" cy="259045"/>
    <xdr:sp macro="" textlink="">
      <xdr:nvSpPr>
        <xdr:cNvPr id="409" name="n_1mainValue【港湾・漁港】&#10;有形固定資産減価償却率">
          <a:extLst>
            <a:ext uri="{FF2B5EF4-FFF2-40B4-BE49-F238E27FC236}">
              <a16:creationId xmlns:a16="http://schemas.microsoft.com/office/drawing/2014/main" id="{00000000-0008-0000-0E00-000099010000}"/>
            </a:ext>
          </a:extLst>
        </xdr:cNvPr>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410" name="n_2mainValue【港湾・漁港】&#10;有形固定資産減価償却率">
          <a:extLst>
            <a:ext uri="{FF2B5EF4-FFF2-40B4-BE49-F238E27FC236}">
              <a16:creationId xmlns:a16="http://schemas.microsoft.com/office/drawing/2014/main" id="{00000000-0008-0000-0E00-00009A010000}"/>
            </a:ext>
          </a:extLst>
        </xdr:cNvPr>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33038</xdr:rowOff>
    </xdr:from>
    <xdr:ext cx="405111" cy="259045"/>
    <xdr:sp macro="" textlink="">
      <xdr:nvSpPr>
        <xdr:cNvPr id="411" name="n_3mainValue【港湾・漁港】&#10;有形固定資産減価償却率">
          <a:extLst>
            <a:ext uri="{FF2B5EF4-FFF2-40B4-BE49-F238E27FC236}">
              <a16:creationId xmlns:a16="http://schemas.microsoft.com/office/drawing/2014/main" id="{00000000-0008-0000-0E00-00009B010000}"/>
            </a:ext>
          </a:extLst>
        </xdr:cNvPr>
        <xdr:cNvSpPr txBox="1"/>
      </xdr:nvSpPr>
      <xdr:spPr>
        <a:xfrm>
          <a:off x="1816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a:extLst>
            <a:ext uri="{FF2B5EF4-FFF2-40B4-BE49-F238E27FC236}">
              <a16:creationId xmlns:a16="http://schemas.microsoft.com/office/drawing/2014/main" id="{00000000-0008-0000-0E00-0000B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36" name="【港湾・漁港】&#10;一人当たり有形固定資産（償却資産）額最小値テキスト">
          <a:extLst>
            <a:ext uri="{FF2B5EF4-FFF2-40B4-BE49-F238E27FC236}">
              <a16:creationId xmlns:a16="http://schemas.microsoft.com/office/drawing/2014/main" id="{00000000-0008-0000-0E00-0000B4010000}"/>
            </a:ext>
          </a:extLst>
        </xdr:cNvPr>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38" name="【港湾・漁港】&#10;一人当たり有形固定資産（償却資産）額最大値テキスト">
          <a:extLst>
            <a:ext uri="{FF2B5EF4-FFF2-40B4-BE49-F238E27FC236}">
              <a16:creationId xmlns:a16="http://schemas.microsoft.com/office/drawing/2014/main" id="{00000000-0008-0000-0E00-0000B6010000}"/>
            </a:ext>
          </a:extLst>
        </xdr:cNvPr>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40" name="【港湾・漁港】&#10;一人当たり有形固定資産（償却資産）額平均値テキスト">
          <a:extLst>
            <a:ext uri="{FF2B5EF4-FFF2-40B4-BE49-F238E27FC236}">
              <a16:creationId xmlns:a16="http://schemas.microsoft.com/office/drawing/2014/main" id="{00000000-0008-0000-0E00-0000B8010000}"/>
            </a:ext>
          </a:extLst>
        </xdr:cNvPr>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157169</xdr:rowOff>
    </xdr:from>
    <xdr:to>
      <xdr:col>55</xdr:col>
      <xdr:colOff>50800</xdr:colOff>
      <xdr:row>108</xdr:row>
      <xdr:rowOff>87319</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0426700" y="185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72096</xdr:rowOff>
    </xdr:from>
    <xdr:ext cx="534377" cy="259045"/>
    <xdr:sp macro="" textlink="">
      <xdr:nvSpPr>
        <xdr:cNvPr id="452" name="【港湾・漁港】&#10;一人当たり有形固定資産（償却資産）額該当値テキスト">
          <a:extLst>
            <a:ext uri="{FF2B5EF4-FFF2-40B4-BE49-F238E27FC236}">
              <a16:creationId xmlns:a16="http://schemas.microsoft.com/office/drawing/2014/main" id="{00000000-0008-0000-0E00-0000C4010000}"/>
            </a:ext>
          </a:extLst>
        </xdr:cNvPr>
        <xdr:cNvSpPr txBox="1"/>
      </xdr:nvSpPr>
      <xdr:spPr>
        <a:xfrm>
          <a:off x="10515600" y="1841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157589</xdr:rowOff>
    </xdr:from>
    <xdr:to>
      <xdr:col>50</xdr:col>
      <xdr:colOff>165100</xdr:colOff>
      <xdr:row>108</xdr:row>
      <xdr:rowOff>87739</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9588500" y="185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36519</xdr:rowOff>
    </xdr:from>
    <xdr:to>
      <xdr:col>55</xdr:col>
      <xdr:colOff>0</xdr:colOff>
      <xdr:row>108</xdr:row>
      <xdr:rowOff>36939</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9639300" y="18553119"/>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157519</xdr:rowOff>
    </xdr:from>
    <xdr:to>
      <xdr:col>46</xdr:col>
      <xdr:colOff>38100</xdr:colOff>
      <xdr:row>108</xdr:row>
      <xdr:rowOff>87669</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8699500" y="18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36869</xdr:rowOff>
    </xdr:from>
    <xdr:to>
      <xdr:col>50</xdr:col>
      <xdr:colOff>114300</xdr:colOff>
      <xdr:row>108</xdr:row>
      <xdr:rowOff>36939</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8750300" y="18553469"/>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158604</xdr:rowOff>
    </xdr:from>
    <xdr:to>
      <xdr:col>41</xdr:col>
      <xdr:colOff>101600</xdr:colOff>
      <xdr:row>108</xdr:row>
      <xdr:rowOff>88754</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7810500" y="185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36869</xdr:rowOff>
    </xdr:from>
    <xdr:to>
      <xdr:col>45</xdr:col>
      <xdr:colOff>177800</xdr:colOff>
      <xdr:row>108</xdr:row>
      <xdr:rowOff>37954</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7861300" y="1855346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00000000-0008-0000-0E00-0000CD010000}"/>
            </a:ext>
          </a:extLst>
        </xdr:cNvPr>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62" name="n_4aveValue【港湾・漁港】&#10;一人当たり有形固定資産（償却資産）額">
          <a:extLst>
            <a:ext uri="{FF2B5EF4-FFF2-40B4-BE49-F238E27FC236}">
              <a16:creationId xmlns:a16="http://schemas.microsoft.com/office/drawing/2014/main" id="{00000000-0008-0000-0E00-0000CE010000}"/>
            </a:ext>
          </a:extLst>
        </xdr:cNvPr>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78866</xdr:rowOff>
    </xdr:from>
    <xdr:ext cx="534377" cy="259045"/>
    <xdr:sp macro="" textlink="">
      <xdr:nvSpPr>
        <xdr:cNvPr id="463" name="n_1mainValue【港湾・漁港】&#10;一人当たり有形固定資産（償却資産）額">
          <a:extLst>
            <a:ext uri="{FF2B5EF4-FFF2-40B4-BE49-F238E27FC236}">
              <a16:creationId xmlns:a16="http://schemas.microsoft.com/office/drawing/2014/main" id="{00000000-0008-0000-0E00-0000CF010000}"/>
            </a:ext>
          </a:extLst>
        </xdr:cNvPr>
        <xdr:cNvSpPr txBox="1"/>
      </xdr:nvSpPr>
      <xdr:spPr>
        <a:xfrm>
          <a:off x="9359411" y="185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78796</xdr:rowOff>
    </xdr:from>
    <xdr:ext cx="534377" cy="259045"/>
    <xdr:sp macro="" textlink="">
      <xdr:nvSpPr>
        <xdr:cNvPr id="464" name="n_2mainValue【港湾・漁港】&#10;一人当たり有形固定資産（償却資産）額">
          <a:extLst>
            <a:ext uri="{FF2B5EF4-FFF2-40B4-BE49-F238E27FC236}">
              <a16:creationId xmlns:a16="http://schemas.microsoft.com/office/drawing/2014/main" id="{00000000-0008-0000-0E00-0000D0010000}"/>
            </a:ext>
          </a:extLst>
        </xdr:cNvPr>
        <xdr:cNvSpPr txBox="1"/>
      </xdr:nvSpPr>
      <xdr:spPr>
        <a:xfrm>
          <a:off x="8483111" y="185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79881</xdr:rowOff>
    </xdr:from>
    <xdr:ext cx="534377" cy="259045"/>
    <xdr:sp macro="" textlink="">
      <xdr:nvSpPr>
        <xdr:cNvPr id="465" name="n_3mainValue【港湾・漁港】&#10;一人当たり有形固定資産（償却資産）額">
          <a:extLst>
            <a:ext uri="{FF2B5EF4-FFF2-40B4-BE49-F238E27FC236}">
              <a16:creationId xmlns:a16="http://schemas.microsoft.com/office/drawing/2014/main" id="{00000000-0008-0000-0E00-0000D1010000}"/>
            </a:ext>
          </a:extLst>
        </xdr:cNvPr>
        <xdr:cNvSpPr txBox="1"/>
      </xdr:nvSpPr>
      <xdr:spPr>
        <a:xfrm>
          <a:off x="7594111" y="185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9" name="【認定こども園・幼稚園・保育所】&#10;有形固定資産減価償却率グラフ枠">
          <a:extLst>
            <a:ext uri="{FF2B5EF4-FFF2-40B4-BE49-F238E27FC236}">
              <a16:creationId xmlns:a16="http://schemas.microsoft.com/office/drawing/2014/main" id="{00000000-0008-0000-0E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91" name="【認定こども園・幼稚園・保育所】&#10;有形固定資産減価償却率最小値テキスト">
          <a:extLst>
            <a:ext uri="{FF2B5EF4-FFF2-40B4-BE49-F238E27FC236}">
              <a16:creationId xmlns:a16="http://schemas.microsoft.com/office/drawing/2014/main" id="{00000000-0008-0000-0E00-0000EB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93" name="【認定こども園・幼稚園・保育所】&#10;有形固定資産減価償却率最大値テキスト">
          <a:extLst>
            <a:ext uri="{FF2B5EF4-FFF2-40B4-BE49-F238E27FC236}">
              <a16:creationId xmlns:a16="http://schemas.microsoft.com/office/drawing/2014/main" id="{00000000-0008-0000-0E00-0000ED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5" name="【認定こども園・幼稚園・保育所】&#10;有形固定資産減価償却率平均値テキスト">
          <a:extLst>
            <a:ext uri="{FF2B5EF4-FFF2-40B4-BE49-F238E27FC236}">
              <a16:creationId xmlns:a16="http://schemas.microsoft.com/office/drawing/2014/main" id="{00000000-0008-0000-0E00-0000EF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507" name="【認定こども園・幼稚園・保育所】&#10;有形固定資産減価償却率該当値テキスト">
          <a:extLst>
            <a:ext uri="{FF2B5EF4-FFF2-40B4-BE49-F238E27FC236}">
              <a16:creationId xmlns:a16="http://schemas.microsoft.com/office/drawing/2014/main" id="{00000000-0008-0000-0E00-0000FB010000}"/>
            </a:ext>
          </a:extLst>
        </xdr:cNvPr>
        <xdr:cNvSpPr txBox="1"/>
      </xdr:nvSpPr>
      <xdr:spPr>
        <a:xfrm>
          <a:off x="16357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49530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5481300" y="6718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49530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4592300" y="67113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39</xdr:row>
      <xdr:rowOff>24765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3703300" y="66141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14" name="n_1aveValue【認定こども園・幼稚園・保育所】&#10;有形固定資産減価償却率">
          <a:extLst>
            <a:ext uri="{FF2B5EF4-FFF2-40B4-BE49-F238E27FC236}">
              <a16:creationId xmlns:a16="http://schemas.microsoft.com/office/drawing/2014/main" id="{00000000-0008-0000-0E00-00000202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15" name="n_2aveValue【認定こども園・幼稚園・保育所】&#10;有形固定資産減価償却率">
          <a:extLst>
            <a:ext uri="{FF2B5EF4-FFF2-40B4-BE49-F238E27FC236}">
              <a16:creationId xmlns:a16="http://schemas.microsoft.com/office/drawing/2014/main" id="{00000000-0008-0000-0E00-00000302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16" name="n_3aveValue【認定こども園・幼稚園・保育所】&#10;有形固定資産減価償却率">
          <a:extLst>
            <a:ext uri="{FF2B5EF4-FFF2-40B4-BE49-F238E27FC236}">
              <a16:creationId xmlns:a16="http://schemas.microsoft.com/office/drawing/2014/main" id="{00000000-0008-0000-0E00-00000402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17" name="n_4aveValue【認定こども園・幼稚園・保育所】&#10;有形固定資産減価償却率">
          <a:extLst>
            <a:ext uri="{FF2B5EF4-FFF2-40B4-BE49-F238E27FC236}">
              <a16:creationId xmlns:a16="http://schemas.microsoft.com/office/drawing/2014/main" id="{00000000-0008-0000-0E00-00000502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518" name="n_1mainValue【認定こども園・幼稚園・保育所】&#10;有形固定資産減価償却率">
          <a:extLst>
            <a:ext uri="{FF2B5EF4-FFF2-40B4-BE49-F238E27FC236}">
              <a16:creationId xmlns:a16="http://schemas.microsoft.com/office/drawing/2014/main" id="{00000000-0008-0000-0E00-000006020000}"/>
            </a:ext>
          </a:extLst>
        </xdr:cNvPr>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519" name="n_2mainValue【認定こども園・幼稚園・保育所】&#10;有形固定資産減価償却率">
          <a:extLst>
            <a:ext uri="{FF2B5EF4-FFF2-40B4-BE49-F238E27FC236}">
              <a16:creationId xmlns:a16="http://schemas.microsoft.com/office/drawing/2014/main" id="{00000000-0008-0000-0E00-000007020000}"/>
            </a:ext>
          </a:extLst>
        </xdr:cNvPr>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20" name="n_3mainValue【認定こども園・幼稚園・保育所】&#10;有形固定資産減価償却率">
          <a:extLst>
            <a:ext uri="{FF2B5EF4-FFF2-40B4-BE49-F238E27FC236}">
              <a16:creationId xmlns:a16="http://schemas.microsoft.com/office/drawing/2014/main" id="{00000000-0008-0000-0E00-000008020000}"/>
            </a:ext>
          </a:extLst>
        </xdr:cNvPr>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id="{00000000-0008-0000-0E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id="{00000000-0008-0000-0E00-00002102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id="{00000000-0008-0000-0E00-00002302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id="{00000000-0008-0000-0E00-000025020000}"/>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139717</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id="{00000000-0008-0000-0E00-000031020000}"/>
            </a:ext>
          </a:extLst>
        </xdr:cNvPr>
        <xdr:cNvSpPr txBox="1"/>
      </xdr:nvSpPr>
      <xdr:spPr>
        <a:xfrm>
          <a:off x="221996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167640</xdr:rowOff>
    </xdr:from>
    <xdr:to>
      <xdr:col>116</xdr:col>
      <xdr:colOff>63500</xdr:colOff>
      <xdr:row>38</xdr:row>
      <xdr:rowOff>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1323300" y="6511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0434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170180</xdr:rowOff>
    </xdr:from>
    <xdr:to>
      <xdr:col>102</xdr:col>
      <xdr:colOff>165100</xdr:colOff>
      <xdr:row>37</xdr:row>
      <xdr:rowOff>100330</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9494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49530</xdr:rowOff>
    </xdr:from>
    <xdr:to>
      <xdr:col>107</xdr:col>
      <xdr:colOff>50800</xdr:colOff>
      <xdr:row>38</xdr:row>
      <xdr:rowOff>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9545300" y="6393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00000000-0008-0000-0E00-000038020000}"/>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00000000-0008-0000-0E00-000039020000}"/>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00000000-0008-0000-0E00-00003A020000}"/>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00000000-0008-0000-0E00-00003B02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00000000-0008-0000-0E00-00003C020000}"/>
            </a:ext>
          </a:extLst>
        </xdr:cNvPr>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00000000-0008-0000-0E00-00003D020000}"/>
            </a:ext>
          </a:extLst>
        </xdr:cNvPr>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116857</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00000000-0008-0000-0E00-00003E020000}"/>
            </a:ext>
          </a:extLst>
        </xdr:cNvPr>
        <xdr:cNvSpPr txBox="1"/>
      </xdr:nvSpPr>
      <xdr:spPr>
        <a:xfrm>
          <a:off x="19310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a:extLst>
            <a:ext uri="{FF2B5EF4-FFF2-40B4-BE49-F238E27FC236}">
              <a16:creationId xmlns:a16="http://schemas.microsoft.com/office/drawing/2014/main" id="{00000000-0008-0000-0E00-00005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02" name="【学校施設】&#10;有形固定資産減価償却率最小値テキスト">
          <a:extLst>
            <a:ext uri="{FF2B5EF4-FFF2-40B4-BE49-F238E27FC236}">
              <a16:creationId xmlns:a16="http://schemas.microsoft.com/office/drawing/2014/main" id="{00000000-0008-0000-0E00-00005A02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04" name="【学校施設】&#10;有形固定資産減価償却率最大値テキスト">
          <a:extLst>
            <a:ext uri="{FF2B5EF4-FFF2-40B4-BE49-F238E27FC236}">
              <a16:creationId xmlns:a16="http://schemas.microsoft.com/office/drawing/2014/main" id="{00000000-0008-0000-0E00-00005C02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606" name="【学校施設】&#10;有形固定資産減価償却率平均値テキスト">
          <a:extLst>
            <a:ext uri="{FF2B5EF4-FFF2-40B4-BE49-F238E27FC236}">
              <a16:creationId xmlns:a16="http://schemas.microsoft.com/office/drawing/2014/main" id="{00000000-0008-0000-0E00-00005E020000}"/>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18" name="【学校施設】&#10;有形固定資産減価償却率該当値テキスト">
          <a:extLst>
            <a:ext uri="{FF2B5EF4-FFF2-40B4-BE49-F238E27FC236}">
              <a16:creationId xmlns:a16="http://schemas.microsoft.com/office/drawing/2014/main" id="{00000000-0008-0000-0E00-00006A020000}"/>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543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107769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5481300" y="1061357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43906</xdr:rowOff>
    </xdr:from>
    <xdr:to>
      <xdr:col>76</xdr:col>
      <xdr:colOff>165100</xdr:colOff>
      <xdr:row>62</xdr:row>
      <xdr:rowOff>145506</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4541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94706</xdr:rowOff>
    </xdr:from>
    <xdr:to>
      <xdr:col>81</xdr:col>
      <xdr:colOff>50800</xdr:colOff>
      <xdr:row>62</xdr:row>
      <xdr:rowOff>107769</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4592300" y="1072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365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94706</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3703300" y="107017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25" name="n_1aveValue【学校施設】&#10;有形固定資産減価償却率">
          <a:extLst>
            <a:ext uri="{FF2B5EF4-FFF2-40B4-BE49-F238E27FC236}">
              <a16:creationId xmlns:a16="http://schemas.microsoft.com/office/drawing/2014/main" id="{00000000-0008-0000-0E00-000071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26" name="n_2aveValue【学校施設】&#10;有形固定資産減価償却率">
          <a:extLst>
            <a:ext uri="{FF2B5EF4-FFF2-40B4-BE49-F238E27FC236}">
              <a16:creationId xmlns:a16="http://schemas.microsoft.com/office/drawing/2014/main" id="{00000000-0008-0000-0E00-000072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27" name="n_3aveValue【学校施設】&#10;有形固定資産減価償却率">
          <a:extLst>
            <a:ext uri="{FF2B5EF4-FFF2-40B4-BE49-F238E27FC236}">
              <a16:creationId xmlns:a16="http://schemas.microsoft.com/office/drawing/2014/main" id="{00000000-0008-0000-0E00-00007302000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628" name="n_4aveValue【学校施設】&#10;有形固定資産減価償却率">
          <a:extLst>
            <a:ext uri="{FF2B5EF4-FFF2-40B4-BE49-F238E27FC236}">
              <a16:creationId xmlns:a16="http://schemas.microsoft.com/office/drawing/2014/main" id="{00000000-0008-0000-0E00-00007402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629" name="n_1mainValue【学校施設】&#10;有形固定資産減価償却率">
          <a:extLst>
            <a:ext uri="{FF2B5EF4-FFF2-40B4-BE49-F238E27FC236}">
              <a16:creationId xmlns:a16="http://schemas.microsoft.com/office/drawing/2014/main" id="{00000000-0008-0000-0E00-000075020000}"/>
            </a:ext>
          </a:extLst>
        </xdr:cNvPr>
        <xdr:cNvSpPr txBox="1"/>
      </xdr:nvSpPr>
      <xdr:spPr>
        <a:xfrm>
          <a:off x="15266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136633</xdr:rowOff>
    </xdr:from>
    <xdr:ext cx="405111" cy="259045"/>
    <xdr:sp macro="" textlink="">
      <xdr:nvSpPr>
        <xdr:cNvPr id="630" name="n_2mainValue【学校施設】&#10;有形固定資産減価償却率">
          <a:extLst>
            <a:ext uri="{FF2B5EF4-FFF2-40B4-BE49-F238E27FC236}">
              <a16:creationId xmlns:a16="http://schemas.microsoft.com/office/drawing/2014/main" id="{00000000-0008-0000-0E00-000076020000}"/>
            </a:ext>
          </a:extLst>
        </xdr:cNvPr>
        <xdr:cNvSpPr txBox="1"/>
      </xdr:nvSpPr>
      <xdr:spPr>
        <a:xfrm>
          <a:off x="14389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631" name="n_3mainValue【学校施設】&#10;有形固定資産減価償却率">
          <a:extLst>
            <a:ext uri="{FF2B5EF4-FFF2-40B4-BE49-F238E27FC236}">
              <a16:creationId xmlns:a16="http://schemas.microsoft.com/office/drawing/2014/main" id="{00000000-0008-0000-0E00-000077020000}"/>
            </a:ext>
          </a:extLst>
        </xdr:cNvPr>
        <xdr:cNvSpPr txBox="1"/>
      </xdr:nvSpPr>
      <xdr:spPr>
        <a:xfrm>
          <a:off x="13500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a:extLst>
            <a:ext uri="{FF2B5EF4-FFF2-40B4-BE49-F238E27FC236}">
              <a16:creationId xmlns:a16="http://schemas.microsoft.com/office/drawing/2014/main" id="{00000000-0008-0000-0E00-00008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55" name="【学校施設】&#10;一人当たり面積最小値テキスト">
          <a:extLst>
            <a:ext uri="{FF2B5EF4-FFF2-40B4-BE49-F238E27FC236}">
              <a16:creationId xmlns:a16="http://schemas.microsoft.com/office/drawing/2014/main" id="{00000000-0008-0000-0E00-00008F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57" name="【学校施設】&#10;一人当たり面積最大値テキスト">
          <a:extLst>
            <a:ext uri="{FF2B5EF4-FFF2-40B4-BE49-F238E27FC236}">
              <a16:creationId xmlns:a16="http://schemas.microsoft.com/office/drawing/2014/main" id="{00000000-0008-0000-0E00-000091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59" name="【学校施設】&#10;一人当たり面積平均値テキスト">
          <a:extLst>
            <a:ext uri="{FF2B5EF4-FFF2-40B4-BE49-F238E27FC236}">
              <a16:creationId xmlns:a16="http://schemas.microsoft.com/office/drawing/2014/main" id="{00000000-0008-0000-0E00-000093020000}"/>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34239</xdr:rowOff>
    </xdr:from>
    <xdr:to>
      <xdr:col>116</xdr:col>
      <xdr:colOff>114300</xdr:colOff>
      <xdr:row>60</xdr:row>
      <xdr:rowOff>135839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22110700" y="103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57116</xdr:rowOff>
    </xdr:from>
    <xdr:ext cx="469744" cy="259045"/>
    <xdr:sp macro="" textlink="">
      <xdr:nvSpPr>
        <xdr:cNvPr id="671" name="【学校施設】&#10;一人当たり面積該当値テキスト">
          <a:extLst>
            <a:ext uri="{FF2B5EF4-FFF2-40B4-BE49-F238E27FC236}">
              <a16:creationId xmlns:a16="http://schemas.microsoft.com/office/drawing/2014/main" id="{00000000-0008-0000-0E00-00009F020000}"/>
            </a:ext>
          </a:extLst>
        </xdr:cNvPr>
        <xdr:cNvSpPr txBox="1"/>
      </xdr:nvSpPr>
      <xdr:spPr>
        <a:xfrm>
          <a:off x="22199600" y="1017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39725</xdr:rowOff>
    </xdr:from>
    <xdr:to>
      <xdr:col>112</xdr:col>
      <xdr:colOff>38100</xdr:colOff>
      <xdr:row>60</xdr:row>
      <xdr:rowOff>141325</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21272500" y="103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85039</xdr:rowOff>
    </xdr:from>
    <xdr:to>
      <xdr:col>116</xdr:col>
      <xdr:colOff>63500</xdr:colOff>
      <xdr:row>60</xdr:row>
      <xdr:rowOff>90525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21323300" y="1037203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38812</xdr:rowOff>
    </xdr:from>
    <xdr:to>
      <xdr:col>107</xdr:col>
      <xdr:colOff>101600</xdr:colOff>
      <xdr:row>60</xdr:row>
      <xdr:rowOff>140412</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0383500" y="103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89612</xdr:rowOff>
    </xdr:from>
    <xdr:to>
      <xdr:col>111</xdr:col>
      <xdr:colOff>177800</xdr:colOff>
      <xdr:row>60</xdr:row>
      <xdr:rowOff>90525</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0434300" y="1037661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46127</xdr:rowOff>
    </xdr:from>
    <xdr:to>
      <xdr:col>102</xdr:col>
      <xdr:colOff>165100</xdr:colOff>
      <xdr:row>60</xdr:row>
      <xdr:rowOff>147727</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9494500" y="10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89612</xdr:rowOff>
    </xdr:from>
    <xdr:to>
      <xdr:col>107</xdr:col>
      <xdr:colOff>50800</xdr:colOff>
      <xdr:row>60</xdr:row>
      <xdr:rowOff>96927</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19545300" y="103766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78" name="n_1aveValue【学校施設】&#10;一人当たり面積">
          <a:extLst>
            <a:ext uri="{FF2B5EF4-FFF2-40B4-BE49-F238E27FC236}">
              <a16:creationId xmlns:a16="http://schemas.microsoft.com/office/drawing/2014/main" id="{00000000-0008-0000-0E00-0000A6020000}"/>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79" name="n_2aveValue【学校施設】&#10;一人当たり面積">
          <a:extLst>
            <a:ext uri="{FF2B5EF4-FFF2-40B4-BE49-F238E27FC236}">
              <a16:creationId xmlns:a16="http://schemas.microsoft.com/office/drawing/2014/main" id="{00000000-0008-0000-0E00-0000A7020000}"/>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80" name="n_3aveValue【学校施設】&#10;一人当たり面積">
          <a:extLst>
            <a:ext uri="{FF2B5EF4-FFF2-40B4-BE49-F238E27FC236}">
              <a16:creationId xmlns:a16="http://schemas.microsoft.com/office/drawing/2014/main" id="{00000000-0008-0000-0E00-0000A802000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81" name="n_4aveValue【学校施設】&#10;一人当たり面積">
          <a:extLst>
            <a:ext uri="{FF2B5EF4-FFF2-40B4-BE49-F238E27FC236}">
              <a16:creationId xmlns:a16="http://schemas.microsoft.com/office/drawing/2014/main" id="{00000000-0008-0000-0E00-0000A902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157852</xdr:rowOff>
    </xdr:from>
    <xdr:ext cx="469744" cy="259045"/>
    <xdr:sp macro="" textlink="">
      <xdr:nvSpPr>
        <xdr:cNvPr id="682" name="n_1mainValue【学校施設】&#10;一人当たり面積">
          <a:extLst>
            <a:ext uri="{FF2B5EF4-FFF2-40B4-BE49-F238E27FC236}">
              <a16:creationId xmlns:a16="http://schemas.microsoft.com/office/drawing/2014/main" id="{00000000-0008-0000-0E00-0000AA020000}"/>
            </a:ext>
          </a:extLst>
        </xdr:cNvPr>
        <xdr:cNvSpPr txBox="1"/>
      </xdr:nvSpPr>
      <xdr:spPr>
        <a:xfrm>
          <a:off x="21075727" y="10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156939</xdr:rowOff>
    </xdr:from>
    <xdr:ext cx="469744" cy="259045"/>
    <xdr:sp macro="" textlink="">
      <xdr:nvSpPr>
        <xdr:cNvPr id="683" name="n_2mainValue【学校施設】&#10;一人当たり面積">
          <a:extLst>
            <a:ext uri="{FF2B5EF4-FFF2-40B4-BE49-F238E27FC236}">
              <a16:creationId xmlns:a16="http://schemas.microsoft.com/office/drawing/2014/main" id="{00000000-0008-0000-0E00-0000AB020000}"/>
            </a:ext>
          </a:extLst>
        </xdr:cNvPr>
        <xdr:cNvSpPr txBox="1"/>
      </xdr:nvSpPr>
      <xdr:spPr>
        <a:xfrm>
          <a:off x="20199427" y="101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164254</xdr:rowOff>
    </xdr:from>
    <xdr:ext cx="469744" cy="259045"/>
    <xdr:sp macro="" textlink="">
      <xdr:nvSpPr>
        <xdr:cNvPr id="684" name="n_3mainValue【学校施設】&#10;一人当たり面積">
          <a:extLst>
            <a:ext uri="{FF2B5EF4-FFF2-40B4-BE49-F238E27FC236}">
              <a16:creationId xmlns:a16="http://schemas.microsoft.com/office/drawing/2014/main" id="{00000000-0008-0000-0E00-0000AC020000}"/>
            </a:ext>
          </a:extLst>
        </xdr:cNvPr>
        <xdr:cNvSpPr txBox="1"/>
      </xdr:nvSpPr>
      <xdr:spPr>
        <a:xfrm>
          <a:off x="19310427" y="10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児童館】&#10;有形固定資産減価償却率グラフ枠">
          <a:extLst>
            <a:ext uri="{FF2B5EF4-FFF2-40B4-BE49-F238E27FC236}">
              <a16:creationId xmlns:a16="http://schemas.microsoft.com/office/drawing/2014/main" id="{00000000-0008-0000-0E00-0000C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0" name="【児童館】&#10;有形固定資産減価償却率最小値テキスト">
          <a:extLst>
            <a:ext uri="{FF2B5EF4-FFF2-40B4-BE49-F238E27FC236}">
              <a16:creationId xmlns:a16="http://schemas.microsoft.com/office/drawing/2014/main" id="{00000000-0008-0000-0E00-0000C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12" name="【児童館】&#10;有形固定資産減価償却率最大値テキスト">
          <a:extLst>
            <a:ext uri="{FF2B5EF4-FFF2-40B4-BE49-F238E27FC236}">
              <a16:creationId xmlns:a16="http://schemas.microsoft.com/office/drawing/2014/main" id="{00000000-0008-0000-0E00-0000C8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714" name="【児童館】&#10;有形固定資産減価償却率平均値テキスト">
          <a:extLst>
            <a:ext uri="{FF2B5EF4-FFF2-40B4-BE49-F238E27FC236}">
              <a16:creationId xmlns:a16="http://schemas.microsoft.com/office/drawing/2014/main" id="{00000000-0008-0000-0E00-0000CA020000}"/>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42545</xdr:rowOff>
    </xdr:from>
    <xdr:to>
      <xdr:col>85</xdr:col>
      <xdr:colOff>177800</xdr:colOff>
      <xdr:row>80</xdr:row>
      <xdr:rowOff>144145</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6268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65422</xdr:rowOff>
    </xdr:from>
    <xdr:ext cx="405111" cy="259045"/>
    <xdr:sp macro="" textlink="">
      <xdr:nvSpPr>
        <xdr:cNvPr id="726" name="【児童館】&#10;有形固定資産減価償却率該当値テキスト">
          <a:extLst>
            <a:ext uri="{FF2B5EF4-FFF2-40B4-BE49-F238E27FC236}">
              <a16:creationId xmlns:a16="http://schemas.microsoft.com/office/drawing/2014/main" id="{00000000-0008-0000-0E00-0000D6020000}"/>
            </a:ext>
          </a:extLst>
        </xdr:cNvPr>
        <xdr:cNvSpPr txBox="1"/>
      </xdr:nvSpPr>
      <xdr:spPr>
        <a:xfrm>
          <a:off x="16357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160655</xdr:rowOff>
    </xdr:from>
    <xdr:to>
      <xdr:col>81</xdr:col>
      <xdr:colOff>101600</xdr:colOff>
      <xdr:row>80</xdr:row>
      <xdr:rowOff>90805</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5430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40005</xdr:rowOff>
    </xdr:from>
    <xdr:to>
      <xdr:col>85</xdr:col>
      <xdr:colOff>127000</xdr:colOff>
      <xdr:row>80</xdr:row>
      <xdr:rowOff>93345</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5481300" y="137560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40005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4592300" y="136855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140970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3703300" y="13616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733" name="n_1aveValue【児童館】&#10;有形固定資産減価償却率">
          <a:extLst>
            <a:ext uri="{FF2B5EF4-FFF2-40B4-BE49-F238E27FC236}">
              <a16:creationId xmlns:a16="http://schemas.microsoft.com/office/drawing/2014/main" id="{00000000-0008-0000-0E00-0000DD020000}"/>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734" name="n_2aveValue【児童館】&#10;有形固定資産減価償却率">
          <a:extLst>
            <a:ext uri="{FF2B5EF4-FFF2-40B4-BE49-F238E27FC236}">
              <a16:creationId xmlns:a16="http://schemas.microsoft.com/office/drawing/2014/main" id="{00000000-0008-0000-0E00-0000DE020000}"/>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35" name="n_3aveValue【児童館】&#10;有形固定資産減価償却率">
          <a:extLst>
            <a:ext uri="{FF2B5EF4-FFF2-40B4-BE49-F238E27FC236}">
              <a16:creationId xmlns:a16="http://schemas.microsoft.com/office/drawing/2014/main" id="{00000000-0008-0000-0E00-0000DF020000}"/>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36" name="n_4aveValue【児童館】&#10;有形固定資産減価償却率">
          <a:extLst>
            <a:ext uri="{FF2B5EF4-FFF2-40B4-BE49-F238E27FC236}">
              <a16:creationId xmlns:a16="http://schemas.microsoft.com/office/drawing/2014/main" id="{00000000-0008-0000-0E00-0000E0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107332</xdr:rowOff>
    </xdr:from>
    <xdr:ext cx="405111" cy="259045"/>
    <xdr:sp macro="" textlink="">
      <xdr:nvSpPr>
        <xdr:cNvPr id="737" name="n_1mainValue【児童館】&#10;有形固定資産減価償却率">
          <a:extLst>
            <a:ext uri="{FF2B5EF4-FFF2-40B4-BE49-F238E27FC236}">
              <a16:creationId xmlns:a16="http://schemas.microsoft.com/office/drawing/2014/main" id="{00000000-0008-0000-0E00-0000E1020000}"/>
            </a:ext>
          </a:extLst>
        </xdr:cNvPr>
        <xdr:cNvSpPr txBox="1"/>
      </xdr:nvSpPr>
      <xdr:spPr>
        <a:xfrm>
          <a:off x="15266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738" name="n_2mainValue【児童館】&#10;有形固定資産減価償却率">
          <a:extLst>
            <a:ext uri="{FF2B5EF4-FFF2-40B4-BE49-F238E27FC236}">
              <a16:creationId xmlns:a16="http://schemas.microsoft.com/office/drawing/2014/main" id="{00000000-0008-0000-0E00-0000E2020000}"/>
            </a:ext>
          </a:extLst>
        </xdr:cNvPr>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739" name="n_3mainValue【児童館】&#10;有形固定資産減価償却率">
          <a:extLst>
            <a:ext uri="{FF2B5EF4-FFF2-40B4-BE49-F238E27FC236}">
              <a16:creationId xmlns:a16="http://schemas.microsoft.com/office/drawing/2014/main" id="{00000000-0008-0000-0E00-0000E3020000}"/>
            </a:ext>
          </a:extLst>
        </xdr:cNvPr>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a:extLst>
            <a:ext uri="{FF2B5EF4-FFF2-40B4-BE49-F238E27FC236}">
              <a16:creationId xmlns:a16="http://schemas.microsoft.com/office/drawing/2014/main" id="{00000000-0008-0000-0E00-0000F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4" name="【児童館】&#10;一人当たり面積最小値テキスト">
          <a:extLst>
            <a:ext uri="{FF2B5EF4-FFF2-40B4-BE49-F238E27FC236}">
              <a16:creationId xmlns:a16="http://schemas.microsoft.com/office/drawing/2014/main" id="{00000000-0008-0000-0E00-0000FC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66" name="【児童館】&#10;一人当たり面積最大値テキスト">
          <a:extLst>
            <a:ext uri="{FF2B5EF4-FFF2-40B4-BE49-F238E27FC236}">
              <a16:creationId xmlns:a16="http://schemas.microsoft.com/office/drawing/2014/main" id="{00000000-0008-0000-0E00-0000FE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68" name="【児童館】&#10;一人当たり面積平均値テキスト">
          <a:extLst>
            <a:ext uri="{FF2B5EF4-FFF2-40B4-BE49-F238E27FC236}">
              <a16:creationId xmlns:a16="http://schemas.microsoft.com/office/drawing/2014/main" id="{00000000-0008-0000-0E00-00000003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80" name="【児童館】&#10;一人当たり面積該当値テキスト">
          <a:extLst>
            <a:ext uri="{FF2B5EF4-FFF2-40B4-BE49-F238E27FC236}">
              <a16:creationId xmlns:a16="http://schemas.microsoft.com/office/drawing/2014/main" id="{00000000-0008-0000-0E00-00000C030000}"/>
            </a:ext>
          </a:extLst>
        </xdr:cNvPr>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87" name="n_1aveValue【児童館】&#10;一人当たり面積">
          <a:extLst>
            <a:ext uri="{FF2B5EF4-FFF2-40B4-BE49-F238E27FC236}">
              <a16:creationId xmlns:a16="http://schemas.microsoft.com/office/drawing/2014/main" id="{00000000-0008-0000-0E00-00001303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88" name="n_2aveValue【児童館】&#10;一人当たり面積">
          <a:extLst>
            <a:ext uri="{FF2B5EF4-FFF2-40B4-BE49-F238E27FC236}">
              <a16:creationId xmlns:a16="http://schemas.microsoft.com/office/drawing/2014/main" id="{00000000-0008-0000-0E00-000014030000}"/>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89" name="n_3aveValue【児童館】&#10;一人当たり面積">
          <a:extLst>
            <a:ext uri="{FF2B5EF4-FFF2-40B4-BE49-F238E27FC236}">
              <a16:creationId xmlns:a16="http://schemas.microsoft.com/office/drawing/2014/main" id="{00000000-0008-0000-0E00-00001503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90" name="n_4aveValue【児童館】&#10;一人当たり面積">
          <a:extLst>
            <a:ext uri="{FF2B5EF4-FFF2-40B4-BE49-F238E27FC236}">
              <a16:creationId xmlns:a16="http://schemas.microsoft.com/office/drawing/2014/main" id="{00000000-0008-0000-0E00-00001603000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91" name="n_1mainValue【児童館】&#10;一人当たり面積">
          <a:extLst>
            <a:ext uri="{FF2B5EF4-FFF2-40B4-BE49-F238E27FC236}">
              <a16:creationId xmlns:a16="http://schemas.microsoft.com/office/drawing/2014/main" id="{00000000-0008-0000-0E00-00001703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92" name="n_2mainValue【児童館】&#10;一人当たり面積">
          <a:extLst>
            <a:ext uri="{FF2B5EF4-FFF2-40B4-BE49-F238E27FC236}">
              <a16:creationId xmlns:a16="http://schemas.microsoft.com/office/drawing/2014/main" id="{00000000-0008-0000-0E00-000018030000}"/>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93" name="n_3mainValue【児童館】&#10;一人当たり面積">
          <a:extLst>
            <a:ext uri="{FF2B5EF4-FFF2-40B4-BE49-F238E27FC236}">
              <a16:creationId xmlns:a16="http://schemas.microsoft.com/office/drawing/2014/main" id="{00000000-0008-0000-0E00-000019030000}"/>
            </a:ext>
          </a:extLst>
        </xdr:cNvPr>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7" name="【公民館】&#10;有形固定資産減価償却率グラフ枠">
          <a:extLst>
            <a:ext uri="{FF2B5EF4-FFF2-40B4-BE49-F238E27FC236}">
              <a16:creationId xmlns:a16="http://schemas.microsoft.com/office/drawing/2014/main" id="{00000000-0008-0000-0E00-00003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19" name="【公民館】&#10;有形固定資産減価償却率最小値テキスト">
          <a:extLst>
            <a:ext uri="{FF2B5EF4-FFF2-40B4-BE49-F238E27FC236}">
              <a16:creationId xmlns:a16="http://schemas.microsoft.com/office/drawing/2014/main" id="{00000000-0008-0000-0E00-00003303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21" name="【公民館】&#10;有形固定資産減価償却率最大値テキスト">
          <a:extLst>
            <a:ext uri="{FF2B5EF4-FFF2-40B4-BE49-F238E27FC236}">
              <a16:creationId xmlns:a16="http://schemas.microsoft.com/office/drawing/2014/main" id="{00000000-0008-0000-0E00-00003503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823" name="【公民館】&#10;有形固定資産減価償却率平均値テキスト">
          <a:extLst>
            <a:ext uri="{FF2B5EF4-FFF2-40B4-BE49-F238E27FC236}">
              <a16:creationId xmlns:a16="http://schemas.microsoft.com/office/drawing/2014/main" id="{00000000-0008-0000-0E00-000037030000}"/>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835" name="【公民館】&#10;有形固定資産減価償却率該当値テキスト">
          <a:extLst>
            <a:ext uri="{FF2B5EF4-FFF2-40B4-BE49-F238E27FC236}">
              <a16:creationId xmlns:a16="http://schemas.microsoft.com/office/drawing/2014/main" id="{00000000-0008-0000-0E00-000043030000}"/>
            </a:ext>
          </a:extLst>
        </xdr:cNvPr>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55880</xdr:rowOff>
    </xdr:from>
    <xdr:to>
      <xdr:col>81</xdr:col>
      <xdr:colOff>101600</xdr:colOff>
      <xdr:row>104</xdr:row>
      <xdr:rowOff>157480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106680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5481300" y="178422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31114</xdr:rowOff>
    </xdr:from>
    <xdr:to>
      <xdr:col>76</xdr:col>
      <xdr:colOff>165100</xdr:colOff>
      <xdr:row>104</xdr:row>
      <xdr:rowOff>132714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4541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106680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4592300" y="179127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365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34289</xdr:rowOff>
    </xdr:from>
    <xdr:to>
      <xdr:col>76</xdr:col>
      <xdr:colOff>114300</xdr:colOff>
      <xdr:row>104</xdr:row>
      <xdr:rowOff>81914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3703300" y="17865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42" name="n_1aveValue【公民館】&#10;有形固定資産減価償却率">
          <a:extLst>
            <a:ext uri="{FF2B5EF4-FFF2-40B4-BE49-F238E27FC236}">
              <a16:creationId xmlns:a16="http://schemas.microsoft.com/office/drawing/2014/main" id="{00000000-0008-0000-0E00-00004A03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43" name="n_2aveValue【公民館】&#10;有形固定資産減価償却率">
          <a:extLst>
            <a:ext uri="{FF2B5EF4-FFF2-40B4-BE49-F238E27FC236}">
              <a16:creationId xmlns:a16="http://schemas.microsoft.com/office/drawing/2014/main" id="{00000000-0008-0000-0E00-00004B03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44" name="n_3aveValue【公民館】&#10;有形固定資産減価償却率">
          <a:extLst>
            <a:ext uri="{FF2B5EF4-FFF2-40B4-BE49-F238E27FC236}">
              <a16:creationId xmlns:a16="http://schemas.microsoft.com/office/drawing/2014/main" id="{00000000-0008-0000-0E00-00004C03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45" name="n_4aveValue【公民館】&#10;有形固定資産減価償却率">
          <a:extLst>
            <a:ext uri="{FF2B5EF4-FFF2-40B4-BE49-F238E27FC236}">
              <a16:creationId xmlns:a16="http://schemas.microsoft.com/office/drawing/2014/main" id="{00000000-0008-0000-0E00-00004D03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148607</xdr:rowOff>
    </xdr:from>
    <xdr:ext cx="405111" cy="259045"/>
    <xdr:sp macro="" textlink="">
      <xdr:nvSpPr>
        <xdr:cNvPr id="846" name="n_1mainValue【公民館】&#10;有形固定資産減価償却率">
          <a:extLst>
            <a:ext uri="{FF2B5EF4-FFF2-40B4-BE49-F238E27FC236}">
              <a16:creationId xmlns:a16="http://schemas.microsoft.com/office/drawing/2014/main" id="{00000000-0008-0000-0E00-00004E030000}"/>
            </a:ext>
          </a:extLst>
        </xdr:cNvPr>
        <xdr:cNvSpPr txBox="1"/>
      </xdr:nvSpPr>
      <xdr:spPr>
        <a:xfrm>
          <a:off x="152660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123841</xdr:rowOff>
    </xdr:from>
    <xdr:ext cx="405111" cy="259045"/>
    <xdr:sp macro="" textlink="">
      <xdr:nvSpPr>
        <xdr:cNvPr id="847" name="n_2mainValue【公民館】&#10;有形固定資産減価償却率">
          <a:extLst>
            <a:ext uri="{FF2B5EF4-FFF2-40B4-BE49-F238E27FC236}">
              <a16:creationId xmlns:a16="http://schemas.microsoft.com/office/drawing/2014/main" id="{00000000-0008-0000-0E00-00004F030000}"/>
            </a:ext>
          </a:extLst>
        </xdr:cNvPr>
        <xdr:cNvSpPr txBox="1"/>
      </xdr:nvSpPr>
      <xdr:spPr>
        <a:xfrm>
          <a:off x="14389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848" name="n_3mainValue【公民館】&#10;有形固定資産減価償却率">
          <a:extLst>
            <a:ext uri="{FF2B5EF4-FFF2-40B4-BE49-F238E27FC236}">
              <a16:creationId xmlns:a16="http://schemas.microsoft.com/office/drawing/2014/main" id="{00000000-0008-0000-0E00-000050030000}"/>
            </a:ext>
          </a:extLst>
        </xdr:cNvPr>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a:extLst>
            <a:ext uri="{FF2B5EF4-FFF2-40B4-BE49-F238E27FC236}">
              <a16:creationId xmlns:a16="http://schemas.microsoft.com/office/drawing/2014/main" id="{00000000-0008-0000-0E00-00006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a:extLst>
            <a:ext uri="{FF2B5EF4-FFF2-40B4-BE49-F238E27FC236}">
              <a16:creationId xmlns:a16="http://schemas.microsoft.com/office/drawing/2014/main" id="{00000000-0008-0000-0E00-00006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72" name="直線コネクタ 871">
          <a:extLst>
            <a:ext uri="{FF2B5EF4-FFF2-40B4-BE49-F238E27FC236}">
              <a16:creationId xmlns:a16="http://schemas.microsoft.com/office/drawing/2014/main" id="{00000000-0008-0000-0E00-00006803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73" name="【公民館】&#10;一人当たり面積最小値テキスト">
          <a:extLst>
            <a:ext uri="{FF2B5EF4-FFF2-40B4-BE49-F238E27FC236}">
              <a16:creationId xmlns:a16="http://schemas.microsoft.com/office/drawing/2014/main" id="{00000000-0008-0000-0E00-00006903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74" name="直線コネクタ 873">
          <a:extLst>
            <a:ext uri="{FF2B5EF4-FFF2-40B4-BE49-F238E27FC236}">
              <a16:creationId xmlns:a16="http://schemas.microsoft.com/office/drawing/2014/main" id="{00000000-0008-0000-0E00-00006A03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75" name="【公民館】&#10;一人当たり面積最大値テキスト">
          <a:extLst>
            <a:ext uri="{FF2B5EF4-FFF2-40B4-BE49-F238E27FC236}">
              <a16:creationId xmlns:a16="http://schemas.microsoft.com/office/drawing/2014/main" id="{00000000-0008-0000-0E00-00006B03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76" name="直線コネクタ 875">
          <a:extLst>
            <a:ext uri="{FF2B5EF4-FFF2-40B4-BE49-F238E27FC236}">
              <a16:creationId xmlns:a16="http://schemas.microsoft.com/office/drawing/2014/main" id="{00000000-0008-0000-0E00-00006C03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77" name="【公民館】&#10;一人当たり面積平均値テキスト">
          <a:extLst>
            <a:ext uri="{FF2B5EF4-FFF2-40B4-BE49-F238E27FC236}">
              <a16:creationId xmlns:a16="http://schemas.microsoft.com/office/drawing/2014/main" id="{00000000-0008-0000-0E00-00006D03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82" name="フローチャート: 判断 881">
          <a:extLst>
            <a:ext uri="{FF2B5EF4-FFF2-40B4-BE49-F238E27FC236}">
              <a16:creationId xmlns:a16="http://schemas.microsoft.com/office/drawing/2014/main" id="{00000000-0008-0000-0E00-00007203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E00-00007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889" name="【公民館】&#10;一人当たり面積該当値テキスト">
          <a:extLst>
            <a:ext uri="{FF2B5EF4-FFF2-40B4-BE49-F238E27FC236}">
              <a16:creationId xmlns:a16="http://schemas.microsoft.com/office/drawing/2014/main" id="{00000000-0008-0000-0E00-000079030000}"/>
            </a:ext>
          </a:extLst>
        </xdr:cNvPr>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52070</xdr:rowOff>
    </xdr:from>
    <xdr:to>
      <xdr:col>112</xdr:col>
      <xdr:colOff>38100</xdr:colOff>
      <xdr:row>106</xdr:row>
      <xdr:rowOff>153670</xdr:rowOff>
    </xdr:to>
    <xdr:sp macro="" textlink="">
      <xdr:nvSpPr>
        <xdr:cNvPr id="890" name="楕円 889">
          <a:extLst>
            <a:ext uri="{FF2B5EF4-FFF2-40B4-BE49-F238E27FC236}">
              <a16:creationId xmlns:a16="http://schemas.microsoft.com/office/drawing/2014/main" id="{00000000-0008-0000-0E00-00007A030000}"/>
            </a:ext>
          </a:extLst>
        </xdr:cNvPr>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102870</xdr:rowOff>
    </xdr:to>
    <xdr:cxnSp macro="">
      <xdr:nvCxnSpPr>
        <xdr:cNvPr id="891" name="直線コネクタ 890">
          <a:extLst>
            <a:ext uri="{FF2B5EF4-FFF2-40B4-BE49-F238E27FC236}">
              <a16:creationId xmlns:a16="http://schemas.microsoft.com/office/drawing/2014/main" id="{00000000-0008-0000-0E00-00007B030000}"/>
            </a:ext>
          </a:extLst>
        </xdr:cNvPr>
        <xdr:cNvCxnSpPr/>
      </xdr:nvCxnSpPr>
      <xdr:spPr>
        <a:xfrm>
          <a:off x="21323300" y="18276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92" name="楕円 891">
          <a:extLst>
            <a:ext uri="{FF2B5EF4-FFF2-40B4-BE49-F238E27FC236}">
              <a16:creationId xmlns:a16="http://schemas.microsoft.com/office/drawing/2014/main" id="{00000000-0008-0000-0E00-00007C030000}"/>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102870</xdr:rowOff>
    </xdr:from>
    <xdr:to>
      <xdr:col>111</xdr:col>
      <xdr:colOff>177800</xdr:colOff>
      <xdr:row>106</xdr:row>
      <xdr:rowOff>106680</xdr:rowOff>
    </xdr:to>
    <xdr:cxnSp macro="">
      <xdr:nvCxnSpPr>
        <xdr:cNvPr id="893" name="直線コネクタ 892">
          <a:extLst>
            <a:ext uri="{FF2B5EF4-FFF2-40B4-BE49-F238E27FC236}">
              <a16:creationId xmlns:a16="http://schemas.microsoft.com/office/drawing/2014/main" id="{00000000-0008-0000-0E00-00007D030000}"/>
            </a:ext>
          </a:extLst>
        </xdr:cNvPr>
        <xdr:cNvCxnSpPr/>
      </xdr:nvCxnSpPr>
      <xdr:spPr>
        <a:xfrm flipV="1">
          <a:off x="20434300" y="1827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894" name="楕円 893">
          <a:extLst>
            <a:ext uri="{FF2B5EF4-FFF2-40B4-BE49-F238E27FC236}">
              <a16:creationId xmlns:a16="http://schemas.microsoft.com/office/drawing/2014/main" id="{00000000-0008-0000-0E00-00007E030000}"/>
            </a:ext>
          </a:extLst>
        </xdr:cNvPr>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106680</xdr:rowOff>
    </xdr:to>
    <xdr:cxnSp macro="">
      <xdr:nvCxnSpPr>
        <xdr:cNvPr id="895" name="直線コネクタ 894">
          <a:extLst>
            <a:ext uri="{FF2B5EF4-FFF2-40B4-BE49-F238E27FC236}">
              <a16:creationId xmlns:a16="http://schemas.microsoft.com/office/drawing/2014/main" id="{00000000-0008-0000-0E00-00007F030000}"/>
            </a:ext>
          </a:extLst>
        </xdr:cNvPr>
        <xdr:cNvCxnSpPr/>
      </xdr:nvCxnSpPr>
      <xdr:spPr>
        <a:xfrm>
          <a:off x="19545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96" name="n_1aveValue【公民館】&#10;一人当たり面積">
          <a:extLst>
            <a:ext uri="{FF2B5EF4-FFF2-40B4-BE49-F238E27FC236}">
              <a16:creationId xmlns:a16="http://schemas.microsoft.com/office/drawing/2014/main" id="{00000000-0008-0000-0E00-000080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97" name="n_2aveValue【公民館】&#10;一人当たり面積">
          <a:extLst>
            <a:ext uri="{FF2B5EF4-FFF2-40B4-BE49-F238E27FC236}">
              <a16:creationId xmlns:a16="http://schemas.microsoft.com/office/drawing/2014/main" id="{00000000-0008-0000-0E00-000081030000}"/>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98" name="n_3aveValue【公民館】&#10;一人当たり面積">
          <a:extLst>
            <a:ext uri="{FF2B5EF4-FFF2-40B4-BE49-F238E27FC236}">
              <a16:creationId xmlns:a16="http://schemas.microsoft.com/office/drawing/2014/main" id="{00000000-0008-0000-0E00-000082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99" name="n_4aveValue【公民館】&#10;一人当たり面積">
          <a:extLst>
            <a:ext uri="{FF2B5EF4-FFF2-40B4-BE49-F238E27FC236}">
              <a16:creationId xmlns:a16="http://schemas.microsoft.com/office/drawing/2014/main" id="{00000000-0008-0000-0E00-00008303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144797</xdr:rowOff>
    </xdr:from>
    <xdr:ext cx="469744" cy="259045"/>
    <xdr:sp macro="" textlink="">
      <xdr:nvSpPr>
        <xdr:cNvPr id="900" name="n_1mainValue【公民館】&#10;一人当たり面積">
          <a:extLst>
            <a:ext uri="{FF2B5EF4-FFF2-40B4-BE49-F238E27FC236}">
              <a16:creationId xmlns:a16="http://schemas.microsoft.com/office/drawing/2014/main" id="{00000000-0008-0000-0E00-000084030000}"/>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901" name="n_2mainValue【公民館】&#10;一人当たり面積">
          <a:extLst>
            <a:ext uri="{FF2B5EF4-FFF2-40B4-BE49-F238E27FC236}">
              <a16:creationId xmlns:a16="http://schemas.microsoft.com/office/drawing/2014/main" id="{00000000-0008-0000-0E00-000085030000}"/>
            </a:ext>
          </a:extLst>
        </xdr:cNvPr>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902" name="n_3mainValue【公民館】&#10;一人当たり面積">
          <a:extLst>
            <a:ext uri="{FF2B5EF4-FFF2-40B4-BE49-F238E27FC236}">
              <a16:creationId xmlns:a16="http://schemas.microsoft.com/office/drawing/2014/main" id="{00000000-0008-0000-0E00-000086030000}"/>
            </a:ext>
          </a:extLst>
        </xdr:cNvPr>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類似団体と比較して特に有形固定資産減価償却率が高くなっている施設は、認定こども園・幼稚園・保育所、学校施設であり、特に低くなっている施設は、児童館である。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２８年度に公共施設マネジメント実施計画を策定しており、同計画に基づいて、将来の児童・生徒数に見合う規模にするため保有面積を適正規模に削減したり、小中一貫化や統合などを視野に入れて、地域の実情に見合った学校規模に再編するなどし、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がまごおり児童館を平成２４年度に建築したのをはじめ、いずれも平成４年度以降に建設されたものであるため、類似団体と比較しても大きく平均を下回っており、今後長期にわたって利用できるように適切に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80,239
76,988
56.92
34,209,979
31,788,149
2,087,454
17,310,132
25,500,310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141333</xdr:rowOff>
    </xdr:from>
    <xdr:to>
      <xdr:col>24</xdr:col>
      <xdr:colOff>114300</xdr:colOff>
      <xdr:row>41</xdr:row>
      <xdr:rowOff>71483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119760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102144</xdr:rowOff>
    </xdr:from>
    <xdr:to>
      <xdr:col>20</xdr:col>
      <xdr:colOff>38100</xdr:colOff>
      <xdr:row>41</xdr:row>
      <xdr:rowOff>32294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152944</xdr:rowOff>
    </xdr:from>
    <xdr:to>
      <xdr:col>24</xdr:col>
      <xdr:colOff>63500</xdr:colOff>
      <xdr:row>41</xdr:row>
      <xdr:rowOff>20683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109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98878</xdr:rowOff>
    </xdr:from>
    <xdr:to>
      <xdr:col>15</xdr:col>
      <xdr:colOff>101600</xdr:colOff>
      <xdr:row>41</xdr:row>
      <xdr:rowOff>29028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149678</xdr:rowOff>
    </xdr:from>
    <xdr:to>
      <xdr:col>19</xdr:col>
      <xdr:colOff>177800</xdr:colOff>
      <xdr:row>40</xdr:row>
      <xdr:rowOff>152944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0076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74385</xdr:rowOff>
    </xdr:from>
    <xdr:to>
      <xdr:col>10</xdr:col>
      <xdr:colOff>165100</xdr:colOff>
      <xdr:row>41</xdr:row>
      <xdr:rowOff>4535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125185</xdr:rowOff>
    </xdr:from>
    <xdr:to>
      <xdr:col>15</xdr:col>
      <xdr:colOff>50800</xdr:colOff>
      <xdr:row>40</xdr:row>
      <xdr:rowOff>149678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831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23421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20155</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167112</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87993</xdr:rowOff>
    </xdr:from>
    <xdr:to>
      <xdr:col>24</xdr:col>
      <xdr:colOff>114300</xdr:colOff>
      <xdr:row>64</xdr:row>
      <xdr:rowOff>18143</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66420</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63500</xdr:rowOff>
    </xdr:from>
    <xdr:to>
      <xdr:col>20</xdr:col>
      <xdr:colOff>38100</xdr:colOff>
      <xdr:row>63</xdr:row>
      <xdr:rowOff>165100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114300</xdr:rowOff>
    </xdr:from>
    <xdr:to>
      <xdr:col>24</xdr:col>
      <xdr:colOff>63500</xdr:colOff>
      <xdr:row>63</xdr:row>
      <xdr:rowOff>138793</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9156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45538</xdr:rowOff>
    </xdr:from>
    <xdr:to>
      <xdr:col>15</xdr:col>
      <xdr:colOff>101600</xdr:colOff>
      <xdr:row>63</xdr:row>
      <xdr:rowOff>147138</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96338</xdr:rowOff>
    </xdr:from>
    <xdr:to>
      <xdr:col>19</xdr:col>
      <xdr:colOff>177800</xdr:colOff>
      <xdr:row>63</xdr:row>
      <xdr:rowOff>114300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8976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27577</xdr:rowOff>
    </xdr:from>
    <xdr:to>
      <xdr:col>10</xdr:col>
      <xdr:colOff>165100</xdr:colOff>
      <xdr:row>63</xdr:row>
      <xdr:rowOff>129177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78377</xdr:rowOff>
    </xdr:from>
    <xdr:to>
      <xdr:col>15</xdr:col>
      <xdr:colOff>50800</xdr:colOff>
      <xdr:row>63</xdr:row>
      <xdr:rowOff>96338</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8797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156227</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138265</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120304</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92075</xdr:rowOff>
    </xdr:from>
    <xdr:to>
      <xdr:col>55</xdr:col>
      <xdr:colOff>50800</xdr:colOff>
      <xdr:row>63</xdr:row>
      <xdr:rowOff>22225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70502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142875</xdr:rowOff>
    </xdr:from>
    <xdr:to>
      <xdr:col>55</xdr:col>
      <xdr:colOff>0</xdr:colOff>
      <xdr:row>63</xdr:row>
      <xdr:rowOff>3810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9639300" y="10772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3810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8750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861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F00-0000F6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F00-0000F700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F00-0000F8000000}"/>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F00-0000FA000000}"/>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F00-0000FB000000}"/>
            </a:ext>
          </a:extLst>
        </xdr:cNvPr>
        <xdr:cNvSpPr txBox="1"/>
      </xdr:nvSpPr>
      <xdr:spPr>
        <a:xfrm>
          <a:off x="8515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F00-0000FC000000}"/>
            </a:ext>
          </a:extLst>
        </xdr:cNvPr>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F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F00-000016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F00-000018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F00-00001A010000}"/>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xdr:rowOff>
    </xdr:from>
    <xdr:to>
      <xdr:col>24</xdr:col>
      <xdr:colOff>114300</xdr:colOff>
      <xdr:row>84</xdr:row>
      <xdr:rowOff>106045</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4584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154322</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F00-000026010000}"/>
            </a:ext>
          </a:extLst>
        </xdr:cNvPr>
        <xdr:cNvSpPr txBox="1"/>
      </xdr:nvSpPr>
      <xdr:spPr>
        <a:xfrm>
          <a:off x="4673600"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17780</xdr:rowOff>
    </xdr:from>
    <xdr:to>
      <xdr:col>20</xdr:col>
      <xdr:colOff>38100</xdr:colOff>
      <xdr:row>84</xdr:row>
      <xdr:rowOff>119380</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3746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68580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3797300" y="144570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8255</xdr:rowOff>
    </xdr:from>
    <xdr:to>
      <xdr:col>15</xdr:col>
      <xdr:colOff>101600</xdr:colOff>
      <xdr:row>84</xdr:row>
      <xdr:rowOff>109855</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2857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59055</xdr:rowOff>
    </xdr:from>
    <xdr:to>
      <xdr:col>19</xdr:col>
      <xdr:colOff>177800</xdr:colOff>
      <xdr:row>84</xdr:row>
      <xdr:rowOff>68580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2908300" y="1446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141605</xdr:rowOff>
    </xdr:from>
    <xdr:to>
      <xdr:col>10</xdr:col>
      <xdr:colOff>165100</xdr:colOff>
      <xdr:row>84</xdr:row>
      <xdr:rowOff>71755</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96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20955</xdr:rowOff>
    </xdr:from>
    <xdr:to>
      <xdr:col>15</xdr:col>
      <xdr:colOff>50800</xdr:colOff>
      <xdr:row>84</xdr:row>
      <xdr:rowOff>59055</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2019300" y="14422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F00-00002D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F00-00002E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F00-00002F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F00-000030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110507</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F00-000031010000}"/>
            </a:ext>
          </a:extLst>
        </xdr:cNvPr>
        <xdr:cNvSpPr txBox="1"/>
      </xdr:nvSpPr>
      <xdr:spPr>
        <a:xfrm>
          <a:off x="3582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100982</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F00-000032010000}"/>
            </a:ext>
          </a:extLst>
        </xdr:cNvPr>
        <xdr:cNvSpPr txBox="1"/>
      </xdr:nvSpPr>
      <xdr:spPr>
        <a:xfrm>
          <a:off x="2705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62882</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F00-000033010000}"/>
            </a:ext>
          </a:extLst>
        </xdr:cNvPr>
        <xdr:cNvSpPr txBox="1"/>
      </xdr:nvSpPr>
      <xdr:spPr>
        <a:xfrm>
          <a:off x="1816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F00-00004E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F00-000050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F00-000052010000}"/>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10426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88191</xdr:rowOff>
    </xdr:from>
    <xdr:ext cx="469744" cy="259045"/>
    <xdr:sp macro="" textlink="">
      <xdr:nvSpPr>
        <xdr:cNvPr id="350" name="【福祉施設】&#10;一人当たり面積該当値テキスト">
          <a:extLst>
            <a:ext uri="{FF2B5EF4-FFF2-40B4-BE49-F238E27FC236}">
              <a16:creationId xmlns:a16="http://schemas.microsoft.com/office/drawing/2014/main" id="{00000000-0008-0000-0F00-00005E010000}"/>
            </a:ext>
          </a:extLst>
        </xdr:cNvPr>
        <xdr:cNvSpPr txBox="1"/>
      </xdr:nvSpPr>
      <xdr:spPr>
        <a:xfrm>
          <a:off x="10515600"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160564</xdr:rowOff>
    </xdr:from>
    <xdr:to>
      <xdr:col>55</xdr:col>
      <xdr:colOff>0</xdr:colOff>
      <xdr:row>85</xdr:row>
      <xdr:rowOff>160564</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9639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160564</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8750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109764</xdr:rowOff>
    </xdr:from>
    <xdr:to>
      <xdr:col>41</xdr:col>
      <xdr:colOff>101600</xdr:colOff>
      <xdr:row>86</xdr:row>
      <xdr:rowOff>39914</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781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160564</xdr:rowOff>
    </xdr:from>
    <xdr:to>
      <xdr:col>45</xdr:col>
      <xdr:colOff>177800</xdr:colOff>
      <xdr:row>85</xdr:row>
      <xdr:rowOff>160564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861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a:extLst>
            <a:ext uri="{FF2B5EF4-FFF2-40B4-BE49-F238E27FC236}">
              <a16:creationId xmlns:a16="http://schemas.microsoft.com/office/drawing/2014/main" id="{00000000-0008-0000-0F00-00006501000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a:extLst>
            <a:ext uri="{FF2B5EF4-FFF2-40B4-BE49-F238E27FC236}">
              <a16:creationId xmlns:a16="http://schemas.microsoft.com/office/drawing/2014/main" id="{00000000-0008-0000-0F00-000066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a:extLst>
            <a:ext uri="{FF2B5EF4-FFF2-40B4-BE49-F238E27FC236}">
              <a16:creationId xmlns:a16="http://schemas.microsoft.com/office/drawing/2014/main" id="{00000000-0008-0000-0F00-000067010000}"/>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00000000-0008-0000-0F00-000068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61" name="n_1mainValue【福祉施設】&#10;一人当たり面積">
          <a:extLst>
            <a:ext uri="{FF2B5EF4-FFF2-40B4-BE49-F238E27FC236}">
              <a16:creationId xmlns:a16="http://schemas.microsoft.com/office/drawing/2014/main" id="{00000000-0008-0000-0F00-000069010000}"/>
            </a:ext>
          </a:extLst>
        </xdr:cNvPr>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62" name="n_2mainValue【福祉施設】&#10;一人当たり面積">
          <a:extLst>
            <a:ext uri="{FF2B5EF4-FFF2-40B4-BE49-F238E27FC236}">
              <a16:creationId xmlns:a16="http://schemas.microsoft.com/office/drawing/2014/main" id="{00000000-0008-0000-0F00-00006A010000}"/>
            </a:ext>
          </a:extLst>
        </xdr:cNvPr>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31041</xdr:rowOff>
    </xdr:from>
    <xdr:ext cx="469744" cy="259045"/>
    <xdr:sp macro="" textlink="">
      <xdr:nvSpPr>
        <xdr:cNvPr id="363" name="n_3mainValue【福祉施設】&#10;一人当たり面積">
          <a:extLst>
            <a:ext uri="{FF2B5EF4-FFF2-40B4-BE49-F238E27FC236}">
              <a16:creationId xmlns:a16="http://schemas.microsoft.com/office/drawing/2014/main" id="{00000000-0008-0000-0F00-00006B010000}"/>
            </a:ext>
          </a:extLst>
        </xdr:cNvPr>
        <xdr:cNvSpPr txBox="1"/>
      </xdr:nvSpPr>
      <xdr:spPr>
        <a:xfrm>
          <a:off x="7626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00000000-0008-0000-0F00-00008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00000000-0008-0000-0F00-000086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00000000-0008-0000-0F00-000088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00000000-0008-0000-0F00-00008A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12337</xdr:rowOff>
    </xdr:from>
    <xdr:to>
      <xdr:col>24</xdr:col>
      <xdr:colOff>114300</xdr:colOff>
      <xdr:row>107</xdr:row>
      <xdr:rowOff>113937</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4584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162214</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00000000-0008-0000-0F00-000096010000}"/>
            </a:ext>
          </a:extLst>
        </xdr:cNvPr>
        <xdr:cNvSpPr txBox="1"/>
      </xdr:nvSpPr>
      <xdr:spPr>
        <a:xfrm>
          <a:off x="4673600"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40095</xdr:rowOff>
    </xdr:from>
    <xdr:to>
      <xdr:col>20</xdr:col>
      <xdr:colOff>38100</xdr:colOff>
      <xdr:row>107</xdr:row>
      <xdr:rowOff>141695</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3746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63137</xdr:rowOff>
    </xdr:from>
    <xdr:to>
      <xdr:col>24</xdr:col>
      <xdr:colOff>63500</xdr:colOff>
      <xdr:row>107</xdr:row>
      <xdr:rowOff>90895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3797300" y="184082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4173</xdr:rowOff>
    </xdr:from>
    <xdr:to>
      <xdr:col>15</xdr:col>
      <xdr:colOff>101600</xdr:colOff>
      <xdr:row>107</xdr:row>
      <xdr:rowOff>105773</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2857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54973</xdr:rowOff>
    </xdr:from>
    <xdr:to>
      <xdr:col>19</xdr:col>
      <xdr:colOff>177800</xdr:colOff>
      <xdr:row>107</xdr:row>
      <xdr:rowOff>90895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2908300" y="184001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96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xdr:rowOff>
    </xdr:from>
    <xdr:to>
      <xdr:col>15</xdr:col>
      <xdr:colOff>50800</xdr:colOff>
      <xdr:row>107</xdr:row>
      <xdr:rowOff>54973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019300" y="183527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a:extLst>
            <a:ext uri="{FF2B5EF4-FFF2-40B4-BE49-F238E27FC236}">
              <a16:creationId xmlns:a16="http://schemas.microsoft.com/office/drawing/2014/main" id="{00000000-0008-0000-0F00-00009D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a:extLst>
            <a:ext uri="{FF2B5EF4-FFF2-40B4-BE49-F238E27FC236}">
              <a16:creationId xmlns:a16="http://schemas.microsoft.com/office/drawing/2014/main" id="{00000000-0008-0000-0F00-00009E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a:extLst>
            <a:ext uri="{FF2B5EF4-FFF2-40B4-BE49-F238E27FC236}">
              <a16:creationId xmlns:a16="http://schemas.microsoft.com/office/drawing/2014/main" id="{00000000-0008-0000-0F00-00009F010000}"/>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00000000-0008-0000-0F00-0000A0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132822</xdr:rowOff>
    </xdr:from>
    <xdr:ext cx="405111" cy="259045"/>
    <xdr:sp macro="" textlink="">
      <xdr:nvSpPr>
        <xdr:cNvPr id="417" name="n_1mainValue【市民会館】&#10;有形固定資産減価償却率">
          <a:extLst>
            <a:ext uri="{FF2B5EF4-FFF2-40B4-BE49-F238E27FC236}">
              <a16:creationId xmlns:a16="http://schemas.microsoft.com/office/drawing/2014/main" id="{00000000-0008-0000-0F00-0000A1010000}"/>
            </a:ext>
          </a:extLst>
        </xdr:cNvPr>
        <xdr:cNvSpPr txBox="1"/>
      </xdr:nvSpPr>
      <xdr:spPr>
        <a:xfrm>
          <a:off x="3582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96900</xdr:rowOff>
    </xdr:from>
    <xdr:ext cx="405111" cy="259045"/>
    <xdr:sp macro="" textlink="">
      <xdr:nvSpPr>
        <xdr:cNvPr id="418" name="n_2mainValue【市民会館】&#10;有形固定資産減価償却率">
          <a:extLst>
            <a:ext uri="{FF2B5EF4-FFF2-40B4-BE49-F238E27FC236}">
              <a16:creationId xmlns:a16="http://schemas.microsoft.com/office/drawing/2014/main" id="{00000000-0008-0000-0F00-0000A2010000}"/>
            </a:ext>
          </a:extLst>
        </xdr:cNvPr>
        <xdr:cNvSpPr txBox="1"/>
      </xdr:nvSpPr>
      <xdr:spPr>
        <a:xfrm>
          <a:off x="2705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49547</xdr:rowOff>
    </xdr:from>
    <xdr:ext cx="405111" cy="259045"/>
    <xdr:sp macro="" textlink="">
      <xdr:nvSpPr>
        <xdr:cNvPr id="419" name="n_3mainValue【市民会館】&#10;有形固定資産減価償却率">
          <a:extLst>
            <a:ext uri="{FF2B5EF4-FFF2-40B4-BE49-F238E27FC236}">
              <a16:creationId xmlns:a16="http://schemas.microsoft.com/office/drawing/2014/main" id="{00000000-0008-0000-0F00-0000A3010000}"/>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00000000-0008-0000-0F00-0000BE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00000000-0008-0000-0F00-0000C0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a:extLst>
            <a:ext uri="{FF2B5EF4-FFF2-40B4-BE49-F238E27FC236}">
              <a16:creationId xmlns:a16="http://schemas.microsoft.com/office/drawing/2014/main" id="{00000000-0008-0000-0F00-0000C2010000}"/>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84182</xdr:rowOff>
    </xdr:from>
    <xdr:to>
      <xdr:col>55</xdr:col>
      <xdr:colOff>50800</xdr:colOff>
      <xdr:row>105</xdr:row>
      <xdr:rowOff>14332</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0426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107059</xdr:rowOff>
    </xdr:from>
    <xdr:ext cx="469744" cy="259045"/>
    <xdr:sp macro="" textlink="">
      <xdr:nvSpPr>
        <xdr:cNvPr id="462" name="【市民会館】&#10;一人当たり面積該当値テキスト">
          <a:extLst>
            <a:ext uri="{FF2B5EF4-FFF2-40B4-BE49-F238E27FC236}">
              <a16:creationId xmlns:a16="http://schemas.microsoft.com/office/drawing/2014/main" id="{00000000-0008-0000-0F00-0000CE010000}"/>
            </a:ext>
          </a:extLst>
        </xdr:cNvPr>
        <xdr:cNvSpPr txBox="1"/>
      </xdr:nvSpPr>
      <xdr:spPr>
        <a:xfrm>
          <a:off x="10515600" y="177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87449</xdr:rowOff>
    </xdr:from>
    <xdr:to>
      <xdr:col>50</xdr:col>
      <xdr:colOff>165100</xdr:colOff>
      <xdr:row>105</xdr:row>
      <xdr:rowOff>17599</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9588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134982</xdr:rowOff>
    </xdr:from>
    <xdr:to>
      <xdr:col>55</xdr:col>
      <xdr:colOff>0</xdr:colOff>
      <xdr:row>104</xdr:row>
      <xdr:rowOff>138249</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9639300" y="179657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869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138249</xdr:rowOff>
    </xdr:from>
    <xdr:to>
      <xdr:col>50</xdr:col>
      <xdr:colOff>114300</xdr:colOff>
      <xdr:row>104</xdr:row>
      <xdr:rowOff>141514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8750300" y="179690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93980</xdr:rowOff>
    </xdr:from>
    <xdr:to>
      <xdr:col>41</xdr:col>
      <xdr:colOff>101600</xdr:colOff>
      <xdr:row>105</xdr:row>
      <xdr:rowOff>24130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781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141514</xdr:rowOff>
    </xdr:from>
    <xdr:to>
      <xdr:col>45</xdr:col>
      <xdr:colOff>177800</xdr:colOff>
      <xdr:row>104</xdr:row>
      <xdr:rowOff>144780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7861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a:extLst>
            <a:ext uri="{FF2B5EF4-FFF2-40B4-BE49-F238E27FC236}">
              <a16:creationId xmlns:a16="http://schemas.microsoft.com/office/drawing/2014/main" id="{00000000-0008-0000-0F00-0000D5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a:extLst>
            <a:ext uri="{FF2B5EF4-FFF2-40B4-BE49-F238E27FC236}">
              <a16:creationId xmlns:a16="http://schemas.microsoft.com/office/drawing/2014/main" id="{00000000-0008-0000-0F00-0000D6010000}"/>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a:extLst>
            <a:ext uri="{FF2B5EF4-FFF2-40B4-BE49-F238E27FC236}">
              <a16:creationId xmlns:a16="http://schemas.microsoft.com/office/drawing/2014/main" id="{00000000-0008-0000-0F00-0000D7010000}"/>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00000000-0008-0000-0F00-0000D8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34126</xdr:rowOff>
    </xdr:from>
    <xdr:ext cx="469744" cy="259045"/>
    <xdr:sp macro="" textlink="">
      <xdr:nvSpPr>
        <xdr:cNvPr id="473" name="n_1mainValue【市民会館】&#10;一人当たり面積">
          <a:extLst>
            <a:ext uri="{FF2B5EF4-FFF2-40B4-BE49-F238E27FC236}">
              <a16:creationId xmlns:a16="http://schemas.microsoft.com/office/drawing/2014/main" id="{00000000-0008-0000-0F00-0000D9010000}"/>
            </a:ext>
          </a:extLst>
        </xdr:cNvPr>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37391</xdr:rowOff>
    </xdr:from>
    <xdr:ext cx="469744" cy="259045"/>
    <xdr:sp macro="" textlink="">
      <xdr:nvSpPr>
        <xdr:cNvPr id="474" name="n_2mainValue【市民会館】&#10;一人当たり面積">
          <a:extLst>
            <a:ext uri="{FF2B5EF4-FFF2-40B4-BE49-F238E27FC236}">
              <a16:creationId xmlns:a16="http://schemas.microsoft.com/office/drawing/2014/main" id="{00000000-0008-0000-0F00-0000DA010000}"/>
            </a:ext>
          </a:extLst>
        </xdr:cNvPr>
        <xdr:cNvSpPr txBox="1"/>
      </xdr:nvSpPr>
      <xdr:spPr>
        <a:xfrm>
          <a:off x="8515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40657</xdr:rowOff>
    </xdr:from>
    <xdr:ext cx="469744" cy="259045"/>
    <xdr:sp macro="" textlink="">
      <xdr:nvSpPr>
        <xdr:cNvPr id="475" name="n_3mainValue【市民会館】&#10;一人当たり面積">
          <a:extLst>
            <a:ext uri="{FF2B5EF4-FFF2-40B4-BE49-F238E27FC236}">
              <a16:creationId xmlns:a16="http://schemas.microsoft.com/office/drawing/2014/main" id="{00000000-0008-0000-0F00-0000DB010000}"/>
            </a:ext>
          </a:extLst>
        </xdr:cNvPr>
        <xdr:cNvSpPr txBox="1"/>
      </xdr:nvSpPr>
      <xdr:spPr>
        <a:xfrm>
          <a:off x="7626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00000000-0008-0000-0F00-0000F601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a:extLst>
            <a:ext uri="{FF2B5EF4-FFF2-40B4-BE49-F238E27FC236}">
              <a16:creationId xmlns:a16="http://schemas.microsoft.com/office/drawing/2014/main" id="{00000000-0008-0000-0F00-0000F8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00000000-0008-0000-0F00-0000FA010000}"/>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4173</xdr:rowOff>
    </xdr:from>
    <xdr:to>
      <xdr:col>72</xdr:col>
      <xdr:colOff>38100</xdr:colOff>
      <xdr:row>38</xdr:row>
      <xdr:rowOff>105773</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3652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107604</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522" name="n_3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00000000-0008-0000-0F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47" name="【一般廃棄物処理施設】&#10;一人当たり有形固定資産（償却資産）額最小値テキスト">
          <a:extLst>
            <a:ext uri="{FF2B5EF4-FFF2-40B4-BE49-F238E27FC236}">
              <a16:creationId xmlns:a16="http://schemas.microsoft.com/office/drawing/2014/main" id="{00000000-0008-0000-0F00-00002302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49" name="【一般廃棄物処理施設】&#10;一人当たり有形固定資産（償却資産）額最大値テキスト">
          <a:extLst>
            <a:ext uri="{FF2B5EF4-FFF2-40B4-BE49-F238E27FC236}">
              <a16:creationId xmlns:a16="http://schemas.microsoft.com/office/drawing/2014/main" id="{00000000-0008-0000-0F00-00002502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51" name="【一般廃棄物処理施設】&#10;一人当たり有形固定資産（償却資産）額平均値テキスト">
          <a:extLst>
            <a:ext uri="{FF2B5EF4-FFF2-40B4-BE49-F238E27FC236}">
              <a16:creationId xmlns:a16="http://schemas.microsoft.com/office/drawing/2014/main" id="{00000000-0008-0000-0F00-000027020000}"/>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96334</xdr:rowOff>
    </xdr:from>
    <xdr:to>
      <xdr:col>102</xdr:col>
      <xdr:colOff>165100</xdr:colOff>
      <xdr:row>42</xdr:row>
      <xdr:rowOff>26484</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9494500" y="71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96902</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00000000-0008-0000-0F00-000035020000}"/>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66" name="n_4aveValue【一般廃棄物処理施設】&#10;一人当たり有形固定資産（償却資産）額">
          <a:extLst>
            <a:ext uri="{FF2B5EF4-FFF2-40B4-BE49-F238E27FC236}">
              <a16:creationId xmlns:a16="http://schemas.microsoft.com/office/drawing/2014/main" id="{00000000-0008-0000-0F00-000036020000}"/>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17611</xdr:rowOff>
    </xdr:from>
    <xdr:ext cx="534377" cy="259045"/>
    <xdr:sp macro="" textlink="">
      <xdr:nvSpPr>
        <xdr:cNvPr id="567" name="n_3mainValue【一般廃棄物処理施設】&#10;一人当たり有形固定資産（償却資産）額">
          <a:extLst>
            <a:ext uri="{FF2B5EF4-FFF2-40B4-BE49-F238E27FC236}">
              <a16:creationId xmlns:a16="http://schemas.microsoft.com/office/drawing/2014/main" id="{00000000-0008-0000-0F00-000037020000}"/>
            </a:ext>
          </a:extLst>
        </xdr:cNvPr>
        <xdr:cNvSpPr txBox="1"/>
      </xdr:nvSpPr>
      <xdr:spPr>
        <a:xfrm>
          <a:off x="19278111" y="72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00000000-0008-0000-0F00-00005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4" name="【保健センター・保健所】&#10;有形固定資産減価償却率最小値テキスト">
          <a:extLst>
            <a:ext uri="{FF2B5EF4-FFF2-40B4-BE49-F238E27FC236}">
              <a16:creationId xmlns:a16="http://schemas.microsoft.com/office/drawing/2014/main" id="{00000000-0008-0000-0F00-000052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00000000-0008-0000-0F00-000054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00000000-0008-0000-0F00-000056020000}"/>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00000000-0008-0000-0F00-000062020000}"/>
            </a:ext>
          </a:extLst>
        </xdr:cNvPr>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543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59</xdr:row>
      <xdr:rowOff>169817</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5481300" y="1026087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59</xdr:row>
      <xdr:rowOff>169817</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4592300" y="1025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137160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3703300" y="102249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00000000-0008-0000-0F00-00006902000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00000000-0008-0000-0F00-00006A02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00000000-0008-0000-0F00-00006B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00000000-0008-0000-0F00-00006C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40294</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00000000-0008-0000-0F00-00006D020000}"/>
            </a:ext>
          </a:extLst>
        </xdr:cNvPr>
        <xdr:cNvSpPr txBox="1"/>
      </xdr:nvSpPr>
      <xdr:spPr>
        <a:xfrm>
          <a:off x="152660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00000000-0008-0000-0F00-00006E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5278</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00000000-0008-0000-0F00-00006F020000}"/>
            </a:ext>
          </a:extLst>
        </xdr:cNvPr>
        <xdr:cNvSpPr txBox="1"/>
      </xdr:nvSpPr>
      <xdr:spPr>
        <a:xfrm>
          <a:off x="13500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保健センター・保健所】&#10;一人当たり面積グラフ枠">
          <a:extLst>
            <a:ext uri="{FF2B5EF4-FFF2-40B4-BE49-F238E27FC236}">
              <a16:creationId xmlns:a16="http://schemas.microsoft.com/office/drawing/2014/main" id="{00000000-0008-0000-0F00-00008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48" name="【保健センター・保健所】&#10;一人当たり面積最小値テキスト">
          <a:extLst>
            <a:ext uri="{FF2B5EF4-FFF2-40B4-BE49-F238E27FC236}">
              <a16:creationId xmlns:a16="http://schemas.microsoft.com/office/drawing/2014/main" id="{00000000-0008-0000-0F00-000088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50" name="【保健センター・保健所】&#10;一人当たり面積最大値テキスト">
          <a:extLst>
            <a:ext uri="{FF2B5EF4-FFF2-40B4-BE49-F238E27FC236}">
              <a16:creationId xmlns:a16="http://schemas.microsoft.com/office/drawing/2014/main" id="{00000000-0008-0000-0F00-00008A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2" name="【保健センター・保健所】&#10;一人当たり面積平均値テキスト">
          <a:extLst>
            <a:ext uri="{FF2B5EF4-FFF2-40B4-BE49-F238E27FC236}">
              <a16:creationId xmlns:a16="http://schemas.microsoft.com/office/drawing/2014/main" id="{00000000-0008-0000-0F00-00008C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16527</xdr:rowOff>
    </xdr:from>
    <xdr:ext cx="469744" cy="259045"/>
    <xdr:sp macro="" textlink="">
      <xdr:nvSpPr>
        <xdr:cNvPr id="664" name="【保健センター・保健所】&#10;一人当たり面積該当値テキスト">
          <a:extLst>
            <a:ext uri="{FF2B5EF4-FFF2-40B4-BE49-F238E27FC236}">
              <a16:creationId xmlns:a16="http://schemas.microsoft.com/office/drawing/2014/main" id="{00000000-0008-0000-0F00-000098020000}"/>
            </a:ext>
          </a:extLst>
        </xdr:cNvPr>
        <xdr:cNvSpPr txBox="1"/>
      </xdr:nvSpPr>
      <xdr:spPr>
        <a:xfrm>
          <a:off x="22199600"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44450</xdr:rowOff>
    </xdr:from>
    <xdr:to>
      <xdr:col>116</xdr:col>
      <xdr:colOff>63500</xdr:colOff>
      <xdr:row>59</xdr:row>
      <xdr:rowOff>44450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44450</xdr:rowOff>
    </xdr:from>
    <xdr:to>
      <xdr:col>107</xdr:col>
      <xdr:colOff>50800</xdr:colOff>
      <xdr:row>59</xdr:row>
      <xdr:rowOff>57150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195453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71" name="n_1aveValue【保健センター・保健所】&#10;一人当たり面積">
          <a:extLst>
            <a:ext uri="{FF2B5EF4-FFF2-40B4-BE49-F238E27FC236}">
              <a16:creationId xmlns:a16="http://schemas.microsoft.com/office/drawing/2014/main" id="{00000000-0008-0000-0F00-00009F02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72" name="n_2aveValue【保健センター・保健所】&#10;一人当たり面積">
          <a:extLst>
            <a:ext uri="{FF2B5EF4-FFF2-40B4-BE49-F238E27FC236}">
              <a16:creationId xmlns:a16="http://schemas.microsoft.com/office/drawing/2014/main" id="{00000000-0008-0000-0F00-0000A0020000}"/>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73" name="n_3aveValue【保健センター・保健所】&#10;一人当たり面積">
          <a:extLst>
            <a:ext uri="{FF2B5EF4-FFF2-40B4-BE49-F238E27FC236}">
              <a16:creationId xmlns:a16="http://schemas.microsoft.com/office/drawing/2014/main" id="{00000000-0008-0000-0F00-0000A1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74" name="n_4aveValue【保健センター・保健所】&#10;一人当たり面積">
          <a:extLst>
            <a:ext uri="{FF2B5EF4-FFF2-40B4-BE49-F238E27FC236}">
              <a16:creationId xmlns:a16="http://schemas.microsoft.com/office/drawing/2014/main" id="{00000000-0008-0000-0F00-0000A2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111777</xdr:rowOff>
    </xdr:from>
    <xdr:ext cx="469744" cy="259045"/>
    <xdr:sp macro="" textlink="">
      <xdr:nvSpPr>
        <xdr:cNvPr id="675" name="n_1mainValue【保健センター・保健所】&#10;一人当たり面積">
          <a:extLst>
            <a:ext uri="{FF2B5EF4-FFF2-40B4-BE49-F238E27FC236}">
              <a16:creationId xmlns:a16="http://schemas.microsoft.com/office/drawing/2014/main" id="{00000000-0008-0000-0F00-0000A3020000}"/>
            </a:ext>
          </a:extLst>
        </xdr:cNvPr>
        <xdr:cNvSpPr txBox="1"/>
      </xdr:nvSpPr>
      <xdr:spPr>
        <a:xfrm>
          <a:off x="210757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111777</xdr:rowOff>
    </xdr:from>
    <xdr:ext cx="469744" cy="259045"/>
    <xdr:sp macro="" textlink="">
      <xdr:nvSpPr>
        <xdr:cNvPr id="676" name="n_2mainValue【保健センター・保健所】&#10;一人当たり面積">
          <a:extLst>
            <a:ext uri="{FF2B5EF4-FFF2-40B4-BE49-F238E27FC236}">
              <a16:creationId xmlns:a16="http://schemas.microsoft.com/office/drawing/2014/main" id="{00000000-0008-0000-0F00-0000A4020000}"/>
            </a:ext>
          </a:extLst>
        </xdr:cNvPr>
        <xdr:cNvSpPr txBox="1"/>
      </xdr:nvSpPr>
      <xdr:spPr>
        <a:xfrm>
          <a:off x="20199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677" name="n_3mainValue【保健センター・保健所】&#10;一人当たり面積">
          <a:extLst>
            <a:ext uri="{FF2B5EF4-FFF2-40B4-BE49-F238E27FC236}">
              <a16:creationId xmlns:a16="http://schemas.microsoft.com/office/drawing/2014/main" id="{00000000-0008-0000-0F00-0000A5020000}"/>
            </a:ext>
          </a:extLst>
        </xdr:cNvPr>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消防施設】&#10;有形固定資産減価償却率グラフ枠">
          <a:extLst>
            <a:ext uri="{FF2B5EF4-FFF2-40B4-BE49-F238E27FC236}">
              <a16:creationId xmlns:a16="http://schemas.microsoft.com/office/drawing/2014/main" id="{00000000-0008-0000-0F00-0000B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03" name="【消防施設】&#10;有形固定資産減価償却率最小値テキスト">
          <a:extLst>
            <a:ext uri="{FF2B5EF4-FFF2-40B4-BE49-F238E27FC236}">
              <a16:creationId xmlns:a16="http://schemas.microsoft.com/office/drawing/2014/main" id="{00000000-0008-0000-0F00-0000BF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05" name="【消防施設】&#10;有形固定資産減価償却率最大値テキスト">
          <a:extLst>
            <a:ext uri="{FF2B5EF4-FFF2-40B4-BE49-F238E27FC236}">
              <a16:creationId xmlns:a16="http://schemas.microsoft.com/office/drawing/2014/main" id="{00000000-0008-0000-0F00-0000C1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07" name="【消防施設】&#10;有形固定資産減価償却率平均値テキスト">
          <a:extLst>
            <a:ext uri="{FF2B5EF4-FFF2-40B4-BE49-F238E27FC236}">
              <a16:creationId xmlns:a16="http://schemas.microsoft.com/office/drawing/2014/main" id="{00000000-0008-0000-0F00-0000C3020000}"/>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103505</xdr:rowOff>
    </xdr:from>
    <xdr:to>
      <xdr:col>85</xdr:col>
      <xdr:colOff>177800</xdr:colOff>
      <xdr:row>79</xdr:row>
      <xdr:rowOff>33655</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62687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126382</xdr:rowOff>
    </xdr:from>
    <xdr:ext cx="405111" cy="259045"/>
    <xdr:sp macro="" textlink="">
      <xdr:nvSpPr>
        <xdr:cNvPr id="719" name="【消防施設】&#10;有形固定資産減価償却率該当値テキスト">
          <a:extLst>
            <a:ext uri="{FF2B5EF4-FFF2-40B4-BE49-F238E27FC236}">
              <a16:creationId xmlns:a16="http://schemas.microsoft.com/office/drawing/2014/main" id="{00000000-0008-0000-0F00-0000CF020000}"/>
            </a:ext>
          </a:extLst>
        </xdr:cNvPr>
        <xdr:cNvSpPr txBox="1"/>
      </xdr:nvSpPr>
      <xdr:spPr>
        <a:xfrm>
          <a:off x="1635760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71120</xdr:rowOff>
    </xdr:from>
    <xdr:to>
      <xdr:col>81</xdr:col>
      <xdr:colOff>101600</xdr:colOff>
      <xdr:row>79</xdr:row>
      <xdr:rowOff>1270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543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121920</xdr:rowOff>
    </xdr:from>
    <xdr:to>
      <xdr:col>85</xdr:col>
      <xdr:colOff>127000</xdr:colOff>
      <xdr:row>78</xdr:row>
      <xdr:rowOff>154305</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5481300" y="13495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78</xdr:row>
      <xdr:rowOff>121920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4592300" y="1347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xdr:rowOff>
    </xdr:from>
    <xdr:to>
      <xdr:col>72</xdr:col>
      <xdr:colOff>38100</xdr:colOff>
      <xdr:row>78</xdr:row>
      <xdr:rowOff>117475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3652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66675</xdr:rowOff>
    </xdr:from>
    <xdr:to>
      <xdr:col>76</xdr:col>
      <xdr:colOff>114300</xdr:colOff>
      <xdr:row>78</xdr:row>
      <xdr:rowOff>106680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3703300" y="13439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26" name="n_1aveValue【消防施設】&#10;有形固定資産減価償却率">
          <a:extLst>
            <a:ext uri="{FF2B5EF4-FFF2-40B4-BE49-F238E27FC236}">
              <a16:creationId xmlns:a16="http://schemas.microsoft.com/office/drawing/2014/main" id="{00000000-0008-0000-0F00-0000D602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27" name="n_2aveValue【消防施設】&#10;有形固定資産減価償却率">
          <a:extLst>
            <a:ext uri="{FF2B5EF4-FFF2-40B4-BE49-F238E27FC236}">
              <a16:creationId xmlns:a16="http://schemas.microsoft.com/office/drawing/2014/main" id="{00000000-0008-0000-0F00-0000D702000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28" name="n_3aveValue【消防施設】&#10;有形固定資産減価償却率">
          <a:extLst>
            <a:ext uri="{FF2B5EF4-FFF2-40B4-BE49-F238E27FC236}">
              <a16:creationId xmlns:a16="http://schemas.microsoft.com/office/drawing/2014/main" id="{00000000-0008-0000-0F00-0000D8020000}"/>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29" name="n_4aveValue【消防施設】&#10;有形固定資産減価償却率">
          <a:extLst>
            <a:ext uri="{FF2B5EF4-FFF2-40B4-BE49-F238E27FC236}">
              <a16:creationId xmlns:a16="http://schemas.microsoft.com/office/drawing/2014/main" id="{00000000-0008-0000-0F00-0000D9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17797</xdr:rowOff>
    </xdr:from>
    <xdr:ext cx="405111" cy="259045"/>
    <xdr:sp macro="" textlink="">
      <xdr:nvSpPr>
        <xdr:cNvPr id="730" name="n_1mainValue【消防施設】&#10;有形固定資産減価償却率">
          <a:extLst>
            <a:ext uri="{FF2B5EF4-FFF2-40B4-BE49-F238E27FC236}">
              <a16:creationId xmlns:a16="http://schemas.microsoft.com/office/drawing/2014/main" id="{00000000-0008-0000-0F00-0000DA020000}"/>
            </a:ext>
          </a:extLst>
        </xdr:cNvPr>
        <xdr:cNvSpPr txBox="1"/>
      </xdr:nvSpPr>
      <xdr:spPr>
        <a:xfrm>
          <a:off x="152660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731" name="n_2mainValue【消防施設】&#10;有形固定資産減価償却率">
          <a:extLst>
            <a:ext uri="{FF2B5EF4-FFF2-40B4-BE49-F238E27FC236}">
              <a16:creationId xmlns:a16="http://schemas.microsoft.com/office/drawing/2014/main" id="{00000000-0008-0000-0F00-0000DB020000}"/>
            </a:ext>
          </a:extLst>
        </xdr:cNvPr>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134002</xdr:rowOff>
    </xdr:from>
    <xdr:ext cx="405111" cy="259045"/>
    <xdr:sp macro="" textlink="">
      <xdr:nvSpPr>
        <xdr:cNvPr id="732" name="n_3mainValue【消防施設】&#10;有形固定資産減価償却率">
          <a:extLst>
            <a:ext uri="{FF2B5EF4-FFF2-40B4-BE49-F238E27FC236}">
              <a16:creationId xmlns:a16="http://schemas.microsoft.com/office/drawing/2014/main" id="{00000000-0008-0000-0F00-0000DC020000}"/>
            </a:ext>
          </a:extLst>
        </xdr:cNvPr>
        <xdr:cNvSpPr txBox="1"/>
      </xdr:nvSpPr>
      <xdr:spPr>
        <a:xfrm>
          <a:off x="135007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00000000-0008-0000-0F00-0000F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55" name="【消防施設】&#10;一人当たり面積最小値テキスト">
          <a:extLst>
            <a:ext uri="{FF2B5EF4-FFF2-40B4-BE49-F238E27FC236}">
              <a16:creationId xmlns:a16="http://schemas.microsoft.com/office/drawing/2014/main" id="{00000000-0008-0000-0F00-0000F3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57" name="【消防施設】&#10;一人当たり面積最大値テキスト">
          <a:extLst>
            <a:ext uri="{FF2B5EF4-FFF2-40B4-BE49-F238E27FC236}">
              <a16:creationId xmlns:a16="http://schemas.microsoft.com/office/drawing/2014/main" id="{00000000-0008-0000-0F00-0000F5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59" name="【消防施設】&#10;一人当たり面積平均値テキスト">
          <a:extLst>
            <a:ext uri="{FF2B5EF4-FFF2-40B4-BE49-F238E27FC236}">
              <a16:creationId xmlns:a16="http://schemas.microsoft.com/office/drawing/2014/main" id="{00000000-0008-0000-0F00-0000F702000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71" name="【消防施設】&#10;一人当たり面積該当値テキスト">
          <a:extLst>
            <a:ext uri="{FF2B5EF4-FFF2-40B4-BE49-F238E27FC236}">
              <a16:creationId xmlns:a16="http://schemas.microsoft.com/office/drawing/2014/main" id="{00000000-0008-0000-0F00-000003030000}"/>
            </a:ext>
          </a:extLst>
        </xdr:cNvPr>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113537</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21323300" y="143256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49022</xdr:rowOff>
    </xdr:from>
    <xdr:to>
      <xdr:col>107</xdr:col>
      <xdr:colOff>101600</xdr:colOff>
      <xdr:row>83</xdr:row>
      <xdr:rowOff>150622</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20383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113537</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20434300" y="143301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9494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99822</xdr:rowOff>
    </xdr:from>
    <xdr:to>
      <xdr:col>107</xdr:col>
      <xdr:colOff>50800</xdr:colOff>
      <xdr:row>83</xdr:row>
      <xdr:rowOff>99822</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9545300" y="1433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78" name="n_1aveValue【消防施設】&#10;一人当たり面積">
          <a:extLst>
            <a:ext uri="{FF2B5EF4-FFF2-40B4-BE49-F238E27FC236}">
              <a16:creationId xmlns:a16="http://schemas.microsoft.com/office/drawing/2014/main" id="{00000000-0008-0000-0F00-00000A03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79" name="n_2aveValue【消防施設】&#10;一人当たり面積">
          <a:extLst>
            <a:ext uri="{FF2B5EF4-FFF2-40B4-BE49-F238E27FC236}">
              <a16:creationId xmlns:a16="http://schemas.microsoft.com/office/drawing/2014/main" id="{00000000-0008-0000-0F00-00000B03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80" name="n_3aveValue【消防施設】&#10;一人当たり面積">
          <a:extLst>
            <a:ext uri="{FF2B5EF4-FFF2-40B4-BE49-F238E27FC236}">
              <a16:creationId xmlns:a16="http://schemas.microsoft.com/office/drawing/2014/main" id="{00000000-0008-0000-0F00-00000C030000}"/>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81" name="n_4aveValue【消防施設】&#10;一人当たり面積">
          <a:extLst>
            <a:ext uri="{FF2B5EF4-FFF2-40B4-BE49-F238E27FC236}">
              <a16:creationId xmlns:a16="http://schemas.microsoft.com/office/drawing/2014/main" id="{00000000-0008-0000-0F00-00000D03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782" name="n_1mainValue【消防施設】&#10;一人当たり面積">
          <a:extLst>
            <a:ext uri="{FF2B5EF4-FFF2-40B4-BE49-F238E27FC236}">
              <a16:creationId xmlns:a16="http://schemas.microsoft.com/office/drawing/2014/main" id="{00000000-0008-0000-0F00-00000E030000}"/>
            </a:ext>
          </a:extLst>
        </xdr:cNvPr>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83" name="n_2mainValue【消防施設】&#10;一人当たり面積">
          <a:extLst>
            <a:ext uri="{FF2B5EF4-FFF2-40B4-BE49-F238E27FC236}">
              <a16:creationId xmlns:a16="http://schemas.microsoft.com/office/drawing/2014/main" id="{00000000-0008-0000-0F00-00000F030000}"/>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784" name="n_3mainValue【消防施設】&#10;一人当たり面積">
          <a:extLst>
            <a:ext uri="{FF2B5EF4-FFF2-40B4-BE49-F238E27FC236}">
              <a16:creationId xmlns:a16="http://schemas.microsoft.com/office/drawing/2014/main" id="{00000000-0008-0000-0F00-000010030000}"/>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庁舎】&#10;有形固定資産減価償却率グラフ枠">
          <a:extLst>
            <a:ext uri="{FF2B5EF4-FFF2-40B4-BE49-F238E27FC236}">
              <a16:creationId xmlns:a16="http://schemas.microsoft.com/office/drawing/2014/main" id="{00000000-0008-0000-0F00-00002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11" name="【庁舎】&#10;有形固定資産減価償却率最小値テキスト">
          <a:extLst>
            <a:ext uri="{FF2B5EF4-FFF2-40B4-BE49-F238E27FC236}">
              <a16:creationId xmlns:a16="http://schemas.microsoft.com/office/drawing/2014/main" id="{00000000-0008-0000-0F00-00002B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13" name="【庁舎】&#10;有形固定資産減価償却率最大値テキスト">
          <a:extLst>
            <a:ext uri="{FF2B5EF4-FFF2-40B4-BE49-F238E27FC236}">
              <a16:creationId xmlns:a16="http://schemas.microsoft.com/office/drawing/2014/main" id="{00000000-0008-0000-0F00-00002D03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15" name="【庁舎】&#10;有形固定資産減価償却率平均値テキスト">
          <a:extLst>
            <a:ext uri="{FF2B5EF4-FFF2-40B4-BE49-F238E27FC236}">
              <a16:creationId xmlns:a16="http://schemas.microsoft.com/office/drawing/2014/main" id="{00000000-0008-0000-0F00-00002F03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827" name="【庁舎】&#10;有形固定資産減価償却率該当値テキスト">
          <a:extLst>
            <a:ext uri="{FF2B5EF4-FFF2-40B4-BE49-F238E27FC236}">
              <a16:creationId xmlns:a16="http://schemas.microsoft.com/office/drawing/2014/main" id="{00000000-0008-0000-0F00-00003B030000}"/>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76200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5481300" y="182417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48442</xdr:rowOff>
    </xdr:from>
    <xdr:to>
      <xdr:col>81</xdr:col>
      <xdr:colOff>50800</xdr:colOff>
      <xdr:row>106</xdr:row>
      <xdr:rowOff>76200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4592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48442</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3703300" y="181976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34" name="n_1aveValue【庁舎】&#10;有形固定資産減価償却率">
          <a:extLst>
            <a:ext uri="{FF2B5EF4-FFF2-40B4-BE49-F238E27FC236}">
              <a16:creationId xmlns:a16="http://schemas.microsoft.com/office/drawing/2014/main" id="{00000000-0008-0000-0F00-000042030000}"/>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35" name="n_2aveValue【庁舎】&#10;有形固定資産減価償却率">
          <a:extLst>
            <a:ext uri="{FF2B5EF4-FFF2-40B4-BE49-F238E27FC236}">
              <a16:creationId xmlns:a16="http://schemas.microsoft.com/office/drawing/2014/main" id="{00000000-0008-0000-0F00-00004303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36" name="n_3aveValue【庁舎】&#10;有形固定資産減価償却率">
          <a:extLst>
            <a:ext uri="{FF2B5EF4-FFF2-40B4-BE49-F238E27FC236}">
              <a16:creationId xmlns:a16="http://schemas.microsoft.com/office/drawing/2014/main" id="{00000000-0008-0000-0F00-00004403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37" name="n_4aveValue【庁舎】&#10;有形固定資産減価償却率">
          <a:extLst>
            <a:ext uri="{FF2B5EF4-FFF2-40B4-BE49-F238E27FC236}">
              <a16:creationId xmlns:a16="http://schemas.microsoft.com/office/drawing/2014/main" id="{00000000-0008-0000-0F00-00004503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838" name="n_1mainValue【庁舎】&#10;有形固定資産減価償却率">
          <a:extLst>
            <a:ext uri="{FF2B5EF4-FFF2-40B4-BE49-F238E27FC236}">
              <a16:creationId xmlns:a16="http://schemas.microsoft.com/office/drawing/2014/main" id="{00000000-0008-0000-0F00-000046030000}"/>
            </a:ext>
          </a:extLst>
        </xdr:cNvPr>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90369</xdr:rowOff>
    </xdr:from>
    <xdr:ext cx="405111" cy="259045"/>
    <xdr:sp macro="" textlink="">
      <xdr:nvSpPr>
        <xdr:cNvPr id="839" name="n_2mainValue【庁舎】&#10;有形固定資産減価償却率">
          <a:extLst>
            <a:ext uri="{FF2B5EF4-FFF2-40B4-BE49-F238E27FC236}">
              <a16:creationId xmlns:a16="http://schemas.microsoft.com/office/drawing/2014/main" id="{00000000-0008-0000-0F00-000047030000}"/>
            </a:ext>
          </a:extLst>
        </xdr:cNvPr>
        <xdr:cNvSpPr txBox="1"/>
      </xdr:nvSpPr>
      <xdr:spPr>
        <a:xfrm>
          <a:off x="14389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840" name="n_3mainValue【庁舎】&#10;有形固定資産減価償却率">
          <a:extLst>
            <a:ext uri="{FF2B5EF4-FFF2-40B4-BE49-F238E27FC236}">
              <a16:creationId xmlns:a16="http://schemas.microsoft.com/office/drawing/2014/main" id="{00000000-0008-0000-0F00-000048030000}"/>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1" name="【庁舎】&#10;一人当たり面積グラフ枠">
          <a:extLst>
            <a:ext uri="{FF2B5EF4-FFF2-40B4-BE49-F238E27FC236}">
              <a16:creationId xmlns:a16="http://schemas.microsoft.com/office/drawing/2014/main" id="{00000000-0008-0000-0F00-00005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63" name="【庁舎】&#10;一人当たり面積最小値テキスト">
          <a:extLst>
            <a:ext uri="{FF2B5EF4-FFF2-40B4-BE49-F238E27FC236}">
              <a16:creationId xmlns:a16="http://schemas.microsoft.com/office/drawing/2014/main" id="{00000000-0008-0000-0F00-00005F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65" name="【庁舎】&#10;一人当たり面積最大値テキスト">
          <a:extLst>
            <a:ext uri="{FF2B5EF4-FFF2-40B4-BE49-F238E27FC236}">
              <a16:creationId xmlns:a16="http://schemas.microsoft.com/office/drawing/2014/main" id="{00000000-0008-0000-0F00-000061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67" name="【庁舎】&#10;一人当たり面積平均値テキスト">
          <a:extLst>
            <a:ext uri="{FF2B5EF4-FFF2-40B4-BE49-F238E27FC236}">
              <a16:creationId xmlns:a16="http://schemas.microsoft.com/office/drawing/2014/main" id="{00000000-0008-0000-0F00-000063030000}"/>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155702</xdr:rowOff>
    </xdr:from>
    <xdr:to>
      <xdr:col>116</xdr:col>
      <xdr:colOff>114300</xdr:colOff>
      <xdr:row>105</xdr:row>
      <xdr:rowOff>85852</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221107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7129</xdr:rowOff>
    </xdr:from>
    <xdr:ext cx="469744" cy="259045"/>
    <xdr:sp macro="" textlink="">
      <xdr:nvSpPr>
        <xdr:cNvPr id="879" name="【庁舎】&#10;一人当たり面積該当値テキスト">
          <a:extLst>
            <a:ext uri="{FF2B5EF4-FFF2-40B4-BE49-F238E27FC236}">
              <a16:creationId xmlns:a16="http://schemas.microsoft.com/office/drawing/2014/main" id="{00000000-0008-0000-0F00-00006F030000}"/>
            </a:ext>
          </a:extLst>
        </xdr:cNvPr>
        <xdr:cNvSpPr txBox="1"/>
      </xdr:nvSpPr>
      <xdr:spPr>
        <a:xfrm>
          <a:off x="22199600" y="1783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155702</xdr:rowOff>
    </xdr:from>
    <xdr:to>
      <xdr:col>112</xdr:col>
      <xdr:colOff>38100</xdr:colOff>
      <xdr:row>105</xdr:row>
      <xdr:rowOff>85852</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21272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35052</xdr:rowOff>
    </xdr:from>
    <xdr:to>
      <xdr:col>116</xdr:col>
      <xdr:colOff>63500</xdr:colOff>
      <xdr:row>105</xdr:row>
      <xdr:rowOff>35052</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21323300" y="18037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155702</xdr:rowOff>
    </xdr:from>
    <xdr:to>
      <xdr:col>107</xdr:col>
      <xdr:colOff>101600</xdr:colOff>
      <xdr:row>105</xdr:row>
      <xdr:rowOff>85852</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20383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35052</xdr:rowOff>
    </xdr:from>
    <xdr:to>
      <xdr:col>111</xdr:col>
      <xdr:colOff>177800</xdr:colOff>
      <xdr:row>105</xdr:row>
      <xdr:rowOff>35052</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20434300" y="180373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160274</xdr:rowOff>
    </xdr:from>
    <xdr:to>
      <xdr:col>102</xdr:col>
      <xdr:colOff>165100</xdr:colOff>
      <xdr:row>105</xdr:row>
      <xdr:rowOff>90424</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9494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35052</xdr:rowOff>
    </xdr:from>
    <xdr:to>
      <xdr:col>107</xdr:col>
      <xdr:colOff>50800</xdr:colOff>
      <xdr:row>105</xdr:row>
      <xdr:rowOff>39624</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flipV="1">
          <a:off x="19545300" y="180373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86" name="n_1aveValue【庁舎】&#10;一人当たり面積">
          <a:extLst>
            <a:ext uri="{FF2B5EF4-FFF2-40B4-BE49-F238E27FC236}">
              <a16:creationId xmlns:a16="http://schemas.microsoft.com/office/drawing/2014/main" id="{00000000-0008-0000-0F00-000076030000}"/>
            </a:ext>
          </a:extLst>
        </xdr:cNvPr>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887" name="n_2aveValue【庁舎】&#10;一人当たり面積">
          <a:extLst>
            <a:ext uri="{FF2B5EF4-FFF2-40B4-BE49-F238E27FC236}">
              <a16:creationId xmlns:a16="http://schemas.microsoft.com/office/drawing/2014/main" id="{00000000-0008-0000-0F00-000077030000}"/>
            </a:ext>
          </a:extLst>
        </xdr:cNvPr>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888" name="n_3aveValue【庁舎】&#10;一人当たり面積">
          <a:extLst>
            <a:ext uri="{FF2B5EF4-FFF2-40B4-BE49-F238E27FC236}">
              <a16:creationId xmlns:a16="http://schemas.microsoft.com/office/drawing/2014/main" id="{00000000-0008-0000-0F00-000078030000}"/>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89" name="n_4aveValue【庁舎】&#10;一人当たり面積">
          <a:extLst>
            <a:ext uri="{FF2B5EF4-FFF2-40B4-BE49-F238E27FC236}">
              <a16:creationId xmlns:a16="http://schemas.microsoft.com/office/drawing/2014/main" id="{00000000-0008-0000-0F00-000079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102379</xdr:rowOff>
    </xdr:from>
    <xdr:ext cx="469744" cy="259045"/>
    <xdr:sp macro="" textlink="">
      <xdr:nvSpPr>
        <xdr:cNvPr id="890" name="n_1mainValue【庁舎】&#10;一人当たり面積">
          <a:extLst>
            <a:ext uri="{FF2B5EF4-FFF2-40B4-BE49-F238E27FC236}">
              <a16:creationId xmlns:a16="http://schemas.microsoft.com/office/drawing/2014/main" id="{00000000-0008-0000-0F00-00007A030000}"/>
            </a:ext>
          </a:extLst>
        </xdr:cNvPr>
        <xdr:cNvSpPr txBox="1"/>
      </xdr:nvSpPr>
      <xdr:spPr>
        <a:xfrm>
          <a:off x="21075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102379</xdr:rowOff>
    </xdr:from>
    <xdr:ext cx="469744" cy="259045"/>
    <xdr:sp macro="" textlink="">
      <xdr:nvSpPr>
        <xdr:cNvPr id="891" name="n_2mainValue【庁舎】&#10;一人当たり面積">
          <a:extLst>
            <a:ext uri="{FF2B5EF4-FFF2-40B4-BE49-F238E27FC236}">
              <a16:creationId xmlns:a16="http://schemas.microsoft.com/office/drawing/2014/main" id="{00000000-0008-0000-0F00-00007B030000}"/>
            </a:ext>
          </a:extLst>
        </xdr:cNvPr>
        <xdr:cNvSpPr txBox="1"/>
      </xdr:nvSpPr>
      <xdr:spPr>
        <a:xfrm>
          <a:off x="20199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106951</xdr:rowOff>
    </xdr:from>
    <xdr:ext cx="469744" cy="259045"/>
    <xdr:sp macro="" textlink="">
      <xdr:nvSpPr>
        <xdr:cNvPr id="892" name="n_3mainValue【庁舎】&#10;一人当たり面積">
          <a:extLst>
            <a:ext uri="{FF2B5EF4-FFF2-40B4-BE49-F238E27FC236}">
              <a16:creationId xmlns:a16="http://schemas.microsoft.com/office/drawing/2014/main" id="{00000000-0008-0000-0F00-00007C030000}"/>
            </a:ext>
          </a:extLst>
        </xdr:cNvPr>
        <xdr:cNvSpPr txBox="1"/>
      </xdr:nvSpPr>
      <xdr:spPr>
        <a:xfrm>
          <a:off x="19310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類似団体と比較して特に有形固定資産減価償却率が高くなっている施設は、図書館、体育館・プール、福祉施設、市民会館であり、特に低くなっている施設は、消防施設である。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うち</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体育館については、令和２年度から令和３年度にかけて耐震改修工事を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行うことにより長寿命化を図ることとしており、今後も引き続き有形固定資産減価償却率は高い水準となるものと考えられるが、使用する上での問題は少なくなるものと考えられる。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消防施設については、平成２２年度に消防本部の新庁舎の建設をしており、類似団体の平均と比較しても大きく下回っている。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保健センターにおいては、人間ドックを行える施設を兼ねているため、類似団体と比較して一人当たりの面積が高くなっている。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80,239
76,988
56.92
34,209,979
31,788,149
2,087,454
17,310,132
25,500,310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財政力指数については、愛知県平均には及ばないが、類似団体平均は上回っている。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引き続き企</a:t>
          </a:r>
          <a:r>
            <a:rPr kumimoji="1" lang="ja-JP" altLang="ja-JP" sz="1100">
              <a:solidFill>
                <a:schemeClr val="dk1"/>
              </a:solidFill>
              <a:effectLst/>
              <a:latin typeface="+mn-lt"/>
              <a:ea typeface="+mn-ea"/>
              <a:cs typeface="+mn-cs"/>
            </a:rPr>
            <a:t>業誘致の推進や、使用料・手数料の見直し、ネーミングライツなどにより自主財源の確保を実施していくとともに、業務のコスト削減を進め、財政の健全化を図る。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ja-JP" sz="1100" i="0">
              <a:solidFill>
                <a:schemeClr val="dk1"/>
              </a:solidFill>
              <a:effectLst/>
              <a:latin typeface="+mn-lt"/>
              <a:ea typeface="+mn-ea"/>
              <a:cs typeface="+mn-cs"/>
            </a:rPr>
            <a:t>類似団体内平均及び</a:t>
          </a:r>
          <a:r>
            <a:rPr kumimoji="1" lang="ja-JP" altLang="ja-JP" sz="1100">
              <a:solidFill>
                <a:schemeClr val="dk1"/>
              </a:solidFill>
              <a:effectLst/>
              <a:latin typeface="+mn-lt"/>
              <a:ea typeface="+mn-ea"/>
              <a:cs typeface="+mn-cs"/>
            </a:rPr>
            <a:t>愛知県平均よりも</a:t>
          </a:r>
          <a:r>
            <a:rPr kumimoji="1" lang="ja-JP" altLang="ja-JP" sz="1100" i="0">
              <a:solidFill>
                <a:schemeClr val="dk1"/>
              </a:solidFill>
              <a:effectLst/>
              <a:latin typeface="+mn-lt"/>
              <a:ea typeface="+mn-ea"/>
              <a:cs typeface="+mn-cs"/>
            </a:rPr>
            <a:t>下回っている。</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今後も業務改善によるコスト削減など、義務的経費の削減を図っていく。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62</xdr:row>
      <xdr:rowOff>169121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990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62</xdr:row>
      <xdr:rowOff>169121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99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62</xdr:row>
      <xdr:rowOff>169121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909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62</xdr:row>
      <xdr:rowOff>161079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5076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50606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156439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8,194</a:t>
          </a:r>
          <a:r>
            <a:rPr kumimoji="1" lang="ja-JP" altLang="ja-JP" sz="1100">
              <a:solidFill>
                <a:schemeClr val="dk1"/>
              </a:solidFill>
              <a:effectLst/>
              <a:latin typeface="+mn-lt"/>
              <a:ea typeface="+mn-ea"/>
              <a:cs typeface="+mn-cs"/>
            </a:rPr>
            <a:t>円増加し、</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類似団体平均及び愛知県平均よりも</a:t>
          </a:r>
          <a:r>
            <a:rPr kumimoji="1" lang="ja-JP" altLang="en-US" sz="1100">
              <a:solidFill>
                <a:schemeClr val="dk1"/>
              </a:solidFill>
              <a:effectLst/>
              <a:latin typeface="+mn-lt"/>
              <a:ea typeface="+mn-ea"/>
              <a:cs typeface="+mn-cs"/>
            </a:rPr>
            <a:t>下回っていたものが上回っている状況に転じた。</a:t>
          </a:r>
          <a:r>
            <a:rPr kumimoji="1" lang="ja-JP" altLang="ja-JP" sz="1100">
              <a:solidFill>
                <a:schemeClr val="dk1"/>
              </a:solidFill>
              <a:effectLst/>
              <a:latin typeface="+mn-lt"/>
              <a:ea typeface="+mn-ea"/>
              <a:cs typeface="+mn-cs"/>
            </a:rPr>
            <a:t>増加の要因は、</a:t>
          </a:r>
          <a:r>
            <a:rPr kumimoji="1" lang="ja-JP" altLang="en-US" sz="1100">
              <a:solidFill>
                <a:schemeClr val="dk1"/>
              </a:solidFill>
              <a:effectLst/>
              <a:latin typeface="+mn-lt"/>
              <a:ea typeface="+mn-ea"/>
              <a:cs typeface="+mn-cs"/>
            </a:rPr>
            <a:t>旧公共施設の解体事業費等の臨時的支出</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費が増加になったことによる。</a:t>
          </a:r>
          <a:endParaRPr lang="ja-JP" altLang="ja-JP" sz="1400">
            <a:effectLst/>
          </a:endParaRPr>
        </a:p>
        <a:p>
          <a:r>
            <a:rPr kumimoji="1" lang="ja-JP" altLang="ja-JP" sz="1100">
              <a:solidFill>
                <a:schemeClr val="dk1"/>
              </a:solidFill>
              <a:effectLst/>
              <a:latin typeface="+mn-lt"/>
              <a:ea typeface="+mn-ea"/>
              <a:cs typeface="+mn-cs"/>
            </a:rPr>
            <a:t>　今後も人員の適正配置を図っていくとともに、公共施設の見直しを検討し物件費等の経常コスト削減を図っていく。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53992</xdr:rowOff>
    </xdr:from>
    <xdr:to>
      <xdr:col>23</xdr:col>
      <xdr:colOff>133350</xdr:colOff>
      <xdr:row>82</xdr:row>
      <xdr:rowOff>133082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2892"/>
          <a:ext cx="838200" cy="7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19062</xdr:rowOff>
    </xdr:from>
    <xdr:to>
      <xdr:col>19</xdr:col>
      <xdr:colOff>133350</xdr:colOff>
      <xdr:row>82</xdr:row>
      <xdr:rowOff>53992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7962"/>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2625</xdr:rowOff>
    </xdr:from>
    <xdr:to>
      <xdr:col>15</xdr:col>
      <xdr:colOff>82550</xdr:colOff>
      <xdr:row>82</xdr:row>
      <xdr:rowOff>19062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61525"/>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839</xdr:rowOff>
    </xdr:from>
    <xdr:to>
      <xdr:col>11</xdr:col>
      <xdr:colOff>31750</xdr:colOff>
      <xdr:row>82</xdr:row>
      <xdr:rowOff>2625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59739"/>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82282</xdr:rowOff>
    </xdr:from>
    <xdr:to>
      <xdr:col>23</xdr:col>
      <xdr:colOff>184150</xdr:colOff>
      <xdr:row>83</xdr:row>
      <xdr:rowOff>12432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54359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1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3192</xdr:rowOff>
    </xdr:from>
    <xdr:to>
      <xdr:col>19</xdr:col>
      <xdr:colOff>184150</xdr:colOff>
      <xdr:row>82</xdr:row>
      <xdr:rowOff>104792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139712</xdr:rowOff>
    </xdr:from>
    <xdr:to>
      <xdr:col>15</xdr:col>
      <xdr:colOff>133350</xdr:colOff>
      <xdr:row>82</xdr:row>
      <xdr:rowOff>69862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80039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123275</xdr:rowOff>
    </xdr:from>
    <xdr:to>
      <xdr:col>11</xdr:col>
      <xdr:colOff>82550</xdr:colOff>
      <xdr:row>82</xdr:row>
      <xdr:rowOff>53425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63602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121489</xdr:rowOff>
    </xdr:from>
    <xdr:to>
      <xdr:col>7</xdr:col>
      <xdr:colOff>31750</xdr:colOff>
      <xdr:row>82</xdr:row>
      <xdr:rowOff>51639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61816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ラスパイレス指数は１０１．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531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45962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45962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531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148468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531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人口千人当たり職員数は、各平均よりも高い結果となった。</a:t>
          </a:r>
          <a:endParaRPr lang="ja-JP" altLang="ja-JP" sz="1400">
            <a:effectLst/>
          </a:endParaRPr>
        </a:p>
        <a:p>
          <a:r>
            <a:rPr kumimoji="1" lang="ja-JP" altLang="ja-JP" sz="1100" baseline="0">
              <a:solidFill>
                <a:schemeClr val="dk1"/>
              </a:solidFill>
              <a:effectLst/>
              <a:latin typeface="+mn-lt"/>
              <a:ea typeface="+mn-ea"/>
              <a:cs typeface="+mn-cs"/>
            </a:rPr>
            <a:t>　主な要因としては、</a:t>
          </a:r>
          <a:r>
            <a:rPr kumimoji="1" lang="ja-JP" altLang="en-US" sz="1100" baseline="0">
              <a:solidFill>
                <a:schemeClr val="dk1"/>
              </a:solidFill>
              <a:effectLst/>
              <a:latin typeface="+mn-lt"/>
              <a:ea typeface="+mn-ea"/>
              <a:cs typeface="+mn-cs"/>
            </a:rPr>
            <a:t>職員採用計画（</a:t>
          </a:r>
          <a:r>
            <a:rPr lang="ja-JP" altLang="en-US" sz="1100" b="0" i="0" u="none" strike="noStrike" baseline="0">
              <a:solidFill>
                <a:schemeClr val="dk1"/>
              </a:solidFill>
              <a:latin typeface="+mn-lt"/>
              <a:ea typeface="+mn-ea"/>
              <a:cs typeface="+mn-cs"/>
            </a:rPr>
            <a:t>将来における年齢別職員分布において偏在が発生しないように考慮した計画的な採用を実施して、現状の維持を図りつつ、権限委譲に対応すべく若干の増員を行う。）に</a:t>
          </a:r>
          <a:r>
            <a:rPr kumimoji="1" lang="ja-JP" altLang="en-US" sz="1100" baseline="0">
              <a:solidFill>
                <a:schemeClr val="dk1"/>
              </a:solidFill>
              <a:effectLst/>
              <a:latin typeface="+mn-lt"/>
              <a:ea typeface="+mn-ea"/>
              <a:cs typeface="+mn-cs"/>
            </a:rPr>
            <a:t>基づき職員を採用</a:t>
          </a:r>
          <a:r>
            <a:rPr kumimoji="1" lang="ja-JP" altLang="ja-JP" sz="1100" baseline="0">
              <a:solidFill>
                <a:schemeClr val="dk1"/>
              </a:solidFill>
              <a:effectLst/>
              <a:latin typeface="+mn-lt"/>
              <a:ea typeface="+mn-ea"/>
              <a:cs typeface="+mn-cs"/>
            </a:rPr>
            <a:t>したことにより、職員数が増加したことが挙げられる。</a:t>
          </a:r>
          <a:r>
            <a:rPr kumimoji="1" lang="ja-JP" altLang="ja-JP" sz="1100">
              <a:solidFill>
                <a:schemeClr val="dk1"/>
              </a:solidFill>
              <a:effectLst/>
              <a:latin typeface="+mn-lt"/>
              <a:ea typeface="+mn-ea"/>
              <a:cs typeface="+mn-cs"/>
            </a:rPr>
            <a:t>今後も適正な職員配置を行っていく。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39899</xdr:rowOff>
    </xdr:from>
    <xdr:to>
      <xdr:col>81</xdr:col>
      <xdr:colOff>44450</xdr:colOff>
      <xdr:row>63</xdr:row>
      <xdr:rowOff>72072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4124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171132</xdr:rowOff>
    </xdr:from>
    <xdr:to>
      <xdr:col>77</xdr:col>
      <xdr:colOff>44450</xdr:colOff>
      <xdr:row>63</xdr:row>
      <xdr:rowOff>39899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0103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171132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50220"/>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6244</xdr:rowOff>
    </xdr:from>
    <xdr:to>
      <xdr:col>68</xdr:col>
      <xdr:colOff>152400</xdr:colOff>
      <xdr:row>62</xdr:row>
      <xdr:rowOff>20320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614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21272</xdr:rowOff>
    </xdr:from>
    <xdr:to>
      <xdr:col>81</xdr:col>
      <xdr:colOff>95250</xdr:colOff>
      <xdr:row>63</xdr:row>
      <xdr:rowOff>122872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164799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160549</xdr:rowOff>
    </xdr:from>
    <xdr:to>
      <xdr:col>77</xdr:col>
      <xdr:colOff>95250</xdr:colOff>
      <xdr:row>63</xdr:row>
      <xdr:rowOff>90699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75476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7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120332</xdr:rowOff>
    </xdr:from>
    <xdr:to>
      <xdr:col>73</xdr:col>
      <xdr:colOff>44450</xdr:colOff>
      <xdr:row>63</xdr:row>
      <xdr:rowOff>50482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35259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126894</xdr:rowOff>
    </xdr:from>
    <xdr:to>
      <xdr:col>64</xdr:col>
      <xdr:colOff>152400</xdr:colOff>
      <xdr:row>62</xdr:row>
      <xdr:rowOff>57044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41821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a:t>
          </a:r>
          <a:r>
            <a:rPr kumimoji="1" lang="ja-JP" altLang="ja-JP" sz="1100" i="0">
              <a:solidFill>
                <a:schemeClr val="dk1"/>
              </a:solidFill>
              <a:effectLst/>
              <a:latin typeface="+mn-lt"/>
              <a:ea typeface="+mn-ea"/>
              <a:cs typeface="+mn-cs"/>
            </a:rPr>
            <a:t>下水道事業に対する繰り出しを全てモーターボート競走事業から直接行っているため、</a:t>
          </a:r>
          <a:r>
            <a:rPr kumimoji="1" lang="ja-JP" altLang="en-US" sz="1100" i="0">
              <a:solidFill>
                <a:schemeClr val="dk1"/>
              </a:solidFill>
              <a:effectLst/>
              <a:latin typeface="+mn-lt"/>
              <a:ea typeface="+mn-ea"/>
              <a:cs typeface="+mn-cs"/>
            </a:rPr>
            <a:t>８</a:t>
          </a:r>
          <a:r>
            <a:rPr kumimoji="1" lang="ja-JP" altLang="ja-JP" sz="1100" i="0">
              <a:solidFill>
                <a:schemeClr val="dk1"/>
              </a:solidFill>
              <a:effectLst/>
              <a:latin typeface="+mn-lt"/>
              <a:ea typeface="+mn-ea"/>
              <a:cs typeface="+mn-cs"/>
            </a:rPr>
            <a:t>年連続実質公債費比率はマイナス値となっている。</a:t>
          </a:r>
          <a:endParaRPr lang="ja-JP" altLang="ja-JP" sz="1400">
            <a:effectLst/>
          </a:endParaRPr>
        </a:p>
        <a:p>
          <a:r>
            <a:rPr kumimoji="1" lang="ja-JP" altLang="ja-JP" sz="1100" i="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今後、モーターボート競走事業の収益が悪化した場合、一般会計からの繰出しが増加し、数値が悪化することが懸念されるため、市債の計画的な発行を行い、確実な市債残高の減少を図る。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51646</xdr:rowOff>
    </xdr:from>
    <xdr:to>
      <xdr:col>81</xdr:col>
      <xdr:colOff>44450</xdr:colOff>
      <xdr:row>38</xdr:row>
      <xdr:rowOff>51646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6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51646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35560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38</xdr:row>
      <xdr:rowOff>3387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7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112624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将来負担比率は平成２３年度から</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連続して発生していない。この理由としては、病院事業会計及び下水道事業会計に対する繰出しをモーターボート競走事業会計から直接行っていることがあげられる。今後も、区画整理事業、下水道事業、病院事業への繰出しを計画的に行い、少しでもモーターボート競走事業に依存しない体制作り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80,239
76,988
56.92
34,209,979
31,788,149
2,087,454
17,310,132
25,500,310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人件費に係る経常収支比率は、職員数の増加、人事院勧告を受けた基本給の引き上げなどから、前年度比で０．</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ポイント悪化し、依然として類似団体及び愛知県平均を上回っている。</a:t>
          </a:r>
          <a:endParaRPr lang="ja-JP" altLang="ja-JP" sz="1100">
            <a:effectLst/>
          </a:endParaRPr>
        </a:p>
        <a:p>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し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物件費に係る経常収支比率は愛知県平均、類似団体平均のいずれよりも高い水準となっている。前年度</a:t>
          </a:r>
          <a:r>
            <a:rPr kumimoji="1" lang="ja-JP" altLang="en-US" sz="1000">
              <a:solidFill>
                <a:schemeClr val="dk1"/>
              </a:solidFill>
              <a:effectLst/>
              <a:latin typeface="+mn-lt"/>
              <a:ea typeface="+mn-ea"/>
              <a:cs typeface="+mn-cs"/>
            </a:rPr>
            <a:t>と同一のポイント</a:t>
          </a:r>
          <a:r>
            <a:rPr kumimoji="1" lang="ja-JP" altLang="ja-JP" sz="1000">
              <a:solidFill>
                <a:schemeClr val="dk1"/>
              </a:solidFill>
              <a:effectLst/>
              <a:latin typeface="+mn-lt"/>
              <a:ea typeface="+mn-ea"/>
              <a:cs typeface="+mn-cs"/>
            </a:rPr>
            <a:t>となっているが、これは、旧公共施設の解体事業費等の臨時的支出が</a:t>
          </a:r>
          <a:r>
            <a:rPr kumimoji="1" lang="ja-JP" altLang="en-US" sz="1000">
              <a:solidFill>
                <a:schemeClr val="dk1"/>
              </a:solidFill>
              <a:effectLst/>
              <a:latin typeface="+mn-lt"/>
              <a:ea typeface="+mn-ea"/>
              <a:cs typeface="+mn-cs"/>
            </a:rPr>
            <a:t>依然としてポイントを高めている</a:t>
          </a:r>
          <a:r>
            <a:rPr kumimoji="1" lang="ja-JP" altLang="ja-JP" sz="1000">
              <a:solidFill>
                <a:schemeClr val="dk1"/>
              </a:solidFill>
              <a:effectLst/>
              <a:latin typeface="+mn-lt"/>
              <a:ea typeface="+mn-ea"/>
              <a:cs typeface="+mn-cs"/>
            </a:rPr>
            <a:t>主な理由として</a:t>
          </a:r>
          <a:r>
            <a:rPr kumimoji="1" lang="ja-JP" altLang="en-US" sz="1000">
              <a:solidFill>
                <a:schemeClr val="dk1"/>
              </a:solidFill>
              <a:effectLst/>
              <a:latin typeface="+mn-lt"/>
              <a:ea typeface="+mn-ea"/>
              <a:cs typeface="+mn-cs"/>
            </a:rPr>
            <a:t>挙げ</a:t>
          </a:r>
          <a:r>
            <a:rPr kumimoji="1" lang="ja-JP" altLang="ja-JP" sz="1000">
              <a:solidFill>
                <a:schemeClr val="dk1"/>
              </a:solidFill>
              <a:effectLst/>
              <a:latin typeface="+mn-lt"/>
              <a:ea typeface="+mn-ea"/>
              <a:cs typeface="+mn-cs"/>
            </a:rPr>
            <a:t>られる。今後も、効率的な事業の運用により削減を図っていく。</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75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124714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30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扶助費に係る経常収支比率は、前年度比で</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悪化</a:t>
          </a:r>
          <a:r>
            <a:rPr kumimoji="1" lang="ja-JP" altLang="ja-JP" sz="1000">
              <a:solidFill>
                <a:schemeClr val="dk1"/>
              </a:solidFill>
              <a:effectLst/>
              <a:latin typeface="+mn-lt"/>
              <a:ea typeface="+mn-ea"/>
              <a:cs typeface="+mn-cs"/>
            </a:rPr>
            <a:t>して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、県内平均は下回っているものの、類似団体との比較では高くなっている。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増加要因の一つとして、施設の増加等に伴う障害福祉サービス費の増加が挙げられる。今後も高齢者の増や福祉の需要拡大により扶助費の増が見込まれるが、生活保護費においては、</a:t>
          </a:r>
          <a:r>
            <a:rPr kumimoji="1" lang="ja-JP" altLang="ja-JP" sz="1000">
              <a:solidFill>
                <a:schemeClr val="dk1"/>
              </a:solidFill>
              <a:effectLst/>
              <a:latin typeface="+mn-lt"/>
              <a:ea typeface="+mn-ea"/>
              <a:cs typeface="+mn-cs"/>
            </a:rPr>
            <a:t>就労支援等、生活保護にならないような支援や、医療の適正受診勧奨等に継続的に力を入れていくことで、上昇傾向に歯止めをかけるよう努める。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42418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419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140716</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1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168148</xdr:rowOff>
    </xdr:from>
    <xdr:to>
      <xdr:col>11</xdr:col>
      <xdr:colOff>9525</xdr:colOff>
      <xdr:row>57</xdr:row>
      <xdr:rowOff>51562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9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163068</xdr:rowOff>
    </xdr:from>
    <xdr:to>
      <xdr:col>24</xdr:col>
      <xdr:colOff>76200</xdr:colOff>
      <xdr:row>57</xdr:row>
      <xdr:rowOff>93218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135145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その他に対する経常収支比率は、前年度と比較して</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ポイント改善している。今後、後期高齢者医療事業特別会計等への繰出金が増加していくことが予想されるが、各事業における事業内容を精査していく。</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6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710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補助費等に係る経常収支比率は、前年度と比較して</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している。これは、</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年度から</a:t>
          </a:r>
          <a:r>
            <a:rPr kumimoji="1" lang="ja-JP" altLang="ja-JP" sz="1000">
              <a:solidFill>
                <a:schemeClr val="dk1"/>
              </a:solidFill>
              <a:effectLst/>
              <a:latin typeface="+mn-lt"/>
              <a:ea typeface="+mn-ea"/>
              <a:cs typeface="+mn-cs"/>
            </a:rPr>
            <a:t>介護保険特別会計の事務が東三河広域連合に統合されたことによる</a:t>
          </a:r>
          <a:r>
            <a:rPr kumimoji="1" lang="ja-JP" altLang="en-US" sz="1000">
              <a:solidFill>
                <a:schemeClr val="dk1"/>
              </a:solidFill>
              <a:effectLst/>
              <a:latin typeface="+mn-lt"/>
              <a:ea typeface="+mn-ea"/>
              <a:cs typeface="+mn-cs"/>
            </a:rPr>
            <a:t>当該年度における臨時的な</a:t>
          </a:r>
          <a:r>
            <a:rPr kumimoji="1" lang="ja-JP" altLang="ja-JP" sz="1000">
              <a:solidFill>
                <a:schemeClr val="dk1"/>
              </a:solidFill>
              <a:effectLst/>
              <a:latin typeface="+mn-lt"/>
              <a:ea typeface="+mn-ea"/>
              <a:cs typeface="+mn-cs"/>
            </a:rPr>
            <a:t>負担金の</a:t>
          </a:r>
          <a:r>
            <a:rPr kumimoji="1" lang="ja-JP" altLang="en-US" sz="1000">
              <a:solidFill>
                <a:schemeClr val="dk1"/>
              </a:solidFill>
              <a:effectLst/>
              <a:latin typeface="+mn-lt"/>
              <a:ea typeface="+mn-ea"/>
              <a:cs typeface="+mn-cs"/>
            </a:rPr>
            <a:t>支出が減となったことが</a:t>
          </a:r>
          <a:r>
            <a:rPr kumimoji="1" lang="ja-JP" altLang="ja-JP" sz="1000">
              <a:solidFill>
                <a:schemeClr val="dk1"/>
              </a:solidFill>
              <a:effectLst/>
              <a:latin typeface="+mn-lt"/>
              <a:ea typeface="+mn-ea"/>
              <a:cs typeface="+mn-cs"/>
            </a:rPr>
            <a:t>主な要因である。</a:t>
          </a:r>
          <a:endParaRPr lang="ja-JP" altLang="ja-JP" sz="11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補助事業については、</a:t>
          </a:r>
          <a:r>
            <a:rPr lang="ja-JP" altLang="ja-JP" sz="1000" b="0" i="0" baseline="0">
              <a:solidFill>
                <a:schemeClr val="dk1"/>
              </a:solidFill>
              <a:effectLst/>
              <a:latin typeface="+mn-lt"/>
              <a:ea typeface="+mn-ea"/>
              <a:cs typeface="+mn-cs"/>
            </a:rPr>
            <a:t>費用対効果、経費負担のあり方を精査し、補助金の廃止、統合、縮小を実施する。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02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35</xdr:row>
      <xdr:rowOff>106426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105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69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公債費に係る経常収支比率は、前年度と比較して０．</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ポイント改善し１</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％となったが、類似団体、愛知県平均のいずれも上回っている。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近年、当市は</a:t>
          </a:r>
          <a:r>
            <a:rPr kumimoji="1" lang="ja-JP" altLang="ja-JP" sz="100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返済額より多く借りない」</a:t>
          </a:r>
          <a:r>
            <a:rPr lang="ja-JP" altLang="en-US" sz="1000" b="0" i="0" baseline="0">
              <a:solidFill>
                <a:schemeClr val="dk1"/>
              </a:solidFill>
              <a:effectLst/>
              <a:latin typeface="+mn-lt"/>
              <a:ea typeface="+mn-ea"/>
              <a:cs typeface="+mn-cs"/>
            </a:rPr>
            <a:t>こと</a:t>
          </a:r>
          <a:r>
            <a:rPr kumimoji="1" lang="ja-JP" altLang="en-US" sz="1000">
              <a:solidFill>
                <a:schemeClr val="dk1"/>
              </a:solidFill>
              <a:effectLst/>
              <a:latin typeface="+mn-lt"/>
              <a:ea typeface="+mn-ea"/>
              <a:cs typeface="+mn-cs"/>
            </a:rPr>
            <a:t>を方針としており、起債残高が年々減少していることから改善をしているものの、近年</a:t>
          </a:r>
          <a:r>
            <a:rPr kumimoji="1" lang="ja-JP" altLang="ja-JP" sz="1000">
              <a:solidFill>
                <a:schemeClr val="dk1"/>
              </a:solidFill>
              <a:effectLst/>
              <a:latin typeface="+mn-lt"/>
              <a:ea typeface="+mn-ea"/>
              <a:cs typeface="+mn-cs"/>
            </a:rPr>
            <a:t>借入額が増加している臨時財政対策債の償還が増加していることによるものである。</a:t>
          </a:r>
          <a:endParaRPr lang="ja-JP" altLang="ja-JP" sz="1100">
            <a:effectLst/>
          </a:endParaRPr>
        </a:p>
        <a:p>
          <a:r>
            <a:rPr kumimoji="1" lang="ja-JP" altLang="ja-JP" sz="1000">
              <a:solidFill>
                <a:schemeClr val="dk1"/>
              </a:solidFill>
              <a:effectLst/>
              <a:latin typeface="+mn-lt"/>
              <a:ea typeface="+mn-ea"/>
              <a:cs typeface="+mn-cs"/>
            </a:rPr>
            <a:t>　今後の償還も厳しい状況が予想されるが、</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返済額より多く借りない」</a:t>
          </a:r>
          <a:r>
            <a:rPr lang="ja-JP" altLang="en-US" sz="1000" b="0" i="0" baseline="0">
              <a:solidFill>
                <a:schemeClr val="dk1"/>
              </a:solidFill>
              <a:effectLst/>
              <a:latin typeface="+mn-lt"/>
              <a:ea typeface="+mn-ea"/>
              <a:cs typeface="+mn-cs"/>
            </a:rPr>
            <a:t>こと</a:t>
          </a:r>
          <a:r>
            <a:rPr lang="ja-JP" altLang="ja-JP" sz="1000" b="0" i="0" baseline="0">
              <a:solidFill>
                <a:schemeClr val="dk1"/>
              </a:solidFill>
              <a:effectLst/>
              <a:latin typeface="+mn-lt"/>
              <a:ea typeface="+mn-ea"/>
              <a:cs typeface="+mn-cs"/>
            </a:rPr>
            <a:t>を</a:t>
          </a:r>
          <a:r>
            <a:rPr lang="ja-JP" altLang="en-US" sz="1000" b="0" i="0" baseline="0">
              <a:solidFill>
                <a:schemeClr val="dk1"/>
              </a:solidFill>
              <a:effectLst/>
              <a:latin typeface="+mn-lt"/>
              <a:ea typeface="+mn-ea"/>
              <a:cs typeface="+mn-cs"/>
            </a:rPr>
            <a:t>方針とし、</a:t>
          </a:r>
          <a:r>
            <a:rPr lang="ja-JP" altLang="ja-JP" sz="1000" b="0" i="0" baseline="0">
              <a:solidFill>
                <a:schemeClr val="dk1"/>
              </a:solidFill>
              <a:effectLst/>
              <a:latin typeface="+mn-lt"/>
              <a:ea typeface="+mn-ea"/>
              <a:cs typeface="+mn-cs"/>
            </a:rPr>
            <a:t>計画的な市債発行を行って</a:t>
          </a:r>
          <a:r>
            <a:rPr kumimoji="1" lang="ja-JP" altLang="ja-JP" sz="1000">
              <a:solidFill>
                <a:schemeClr val="dk1"/>
              </a:solidFill>
              <a:effectLst/>
              <a:latin typeface="+mn-lt"/>
              <a:ea typeface="+mn-ea"/>
              <a:cs typeface="+mn-cs"/>
            </a:rPr>
            <a:t>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21844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353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40132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720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公債費以外では、対前年度比で０．</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ポイント悪化したが、類似団体、県平均のいずれも下回っている。増加の主な要因としては</a:t>
          </a:r>
          <a:r>
            <a:rPr kumimoji="1" lang="ja-JP" altLang="en-US" sz="1000">
              <a:solidFill>
                <a:schemeClr val="dk1"/>
              </a:solidFill>
              <a:effectLst/>
              <a:latin typeface="+mn-lt"/>
              <a:ea typeface="+mn-ea"/>
              <a:cs typeface="+mn-cs"/>
            </a:rPr>
            <a:t>扶助</a:t>
          </a:r>
          <a:r>
            <a:rPr kumimoji="1" lang="ja-JP" altLang="ja-JP" sz="1000">
              <a:solidFill>
                <a:schemeClr val="dk1"/>
              </a:solidFill>
              <a:effectLst/>
              <a:latin typeface="+mn-lt"/>
              <a:ea typeface="+mn-ea"/>
              <a:cs typeface="+mn-cs"/>
            </a:rPr>
            <a:t>費があげられ、今後も福祉サービスの利用拡大や、高齢化の更なる進行による増加</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今後も予想され</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　一方で、令和２年度からの会計年度任用職員制度の導入による人件費の</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や、民間委託等による委託料（物件費）の増加</a:t>
          </a:r>
          <a:r>
            <a:rPr kumimoji="1" lang="ja-JP" altLang="ja-JP" sz="1000">
              <a:solidFill>
                <a:schemeClr val="dk1"/>
              </a:solidFill>
              <a:effectLst/>
              <a:latin typeface="+mn-lt"/>
              <a:ea typeface="+mn-ea"/>
              <a:cs typeface="+mn-cs"/>
            </a:rPr>
            <a:t>は今後も予想されるところであり、各事業の見直し、合理化を行うことで関連経費の抑制を図る。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75</xdr:row>
      <xdr:rowOff>157480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819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75</xdr:row>
      <xdr:rowOff>123190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75</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96520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43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146067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45720</xdr:rowOff>
    </xdr:from>
    <xdr:to>
      <xdr:col>65</xdr:col>
      <xdr:colOff>53975</xdr:colOff>
      <xdr:row>75</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157497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34624</xdr:rowOff>
    </xdr:from>
    <xdr:to>
      <xdr:col>29</xdr:col>
      <xdr:colOff>127000</xdr:colOff>
      <xdr:row>18</xdr:row>
      <xdr:rowOff>74482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8349"/>
          <a:ext cx="647700" cy="3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74482</xdr:rowOff>
    </xdr:from>
    <xdr:to>
      <xdr:col>26</xdr:col>
      <xdr:colOff>50800</xdr:colOff>
      <xdr:row>18</xdr:row>
      <xdr:rowOff>110846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8207"/>
          <a:ext cx="6985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110846</xdr:rowOff>
    </xdr:from>
    <xdr:to>
      <xdr:col>22</xdr:col>
      <xdr:colOff>114300</xdr:colOff>
      <xdr:row>18</xdr:row>
      <xdr:rowOff>142817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4571"/>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137118</xdr:rowOff>
    </xdr:from>
    <xdr:to>
      <xdr:col>18</xdr:col>
      <xdr:colOff>177800</xdr:colOff>
      <xdr:row>18</xdr:row>
      <xdr:rowOff>142817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70843"/>
          <a:ext cx="698500" cy="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155274</xdr:rowOff>
    </xdr:from>
    <xdr:to>
      <xdr:col>29</xdr:col>
      <xdr:colOff>177800</xdr:colOff>
      <xdr:row>18</xdr:row>
      <xdr:rowOff>85424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127351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23682</xdr:rowOff>
    </xdr:from>
    <xdr:to>
      <xdr:col>26</xdr:col>
      <xdr:colOff>101600</xdr:colOff>
      <xdr:row>18</xdr:row>
      <xdr:rowOff>125282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110059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60046</xdr:rowOff>
    </xdr:from>
    <xdr:to>
      <xdr:col>22</xdr:col>
      <xdr:colOff>165100</xdr:colOff>
      <xdr:row>18</xdr:row>
      <xdr:rowOff>161646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146423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92017</xdr:rowOff>
    </xdr:from>
    <xdr:to>
      <xdr:col>19</xdr:col>
      <xdr:colOff>38100</xdr:colOff>
      <xdr:row>19</xdr:row>
      <xdr:rowOff>22167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86318</xdr:rowOff>
    </xdr:from>
    <xdr:to>
      <xdr:col>15</xdr:col>
      <xdr:colOff>101600</xdr:colOff>
      <xdr:row>19</xdr:row>
      <xdr:rowOff>16468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165732</xdr:rowOff>
    </xdr:from>
    <xdr:to>
      <xdr:col>29</xdr:col>
      <xdr:colOff>127000</xdr:colOff>
      <xdr:row>37</xdr:row>
      <xdr:rowOff>178141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90432"/>
          <a:ext cx="6477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165732</xdr:rowOff>
    </xdr:from>
    <xdr:to>
      <xdr:col>26</xdr:col>
      <xdr:colOff>50800</xdr:colOff>
      <xdr:row>37</xdr:row>
      <xdr:rowOff>176736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90432"/>
          <a:ext cx="698500" cy="1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176736</xdr:rowOff>
    </xdr:from>
    <xdr:to>
      <xdr:col>22</xdr:col>
      <xdr:colOff>114300</xdr:colOff>
      <xdr:row>37</xdr:row>
      <xdr:rowOff>176965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301436"/>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176965</xdr:rowOff>
    </xdr:from>
    <xdr:to>
      <xdr:col>18</xdr:col>
      <xdr:colOff>177800</xdr:colOff>
      <xdr:row>37</xdr:row>
      <xdr:rowOff>203026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01665"/>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127341</xdr:rowOff>
    </xdr:from>
    <xdr:to>
      <xdr:col>29</xdr:col>
      <xdr:colOff>177800</xdr:colOff>
      <xdr:row>37</xdr:row>
      <xdr:rowOff>228941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5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35918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6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114932</xdr:rowOff>
    </xdr:from>
    <xdr:to>
      <xdr:col>26</xdr:col>
      <xdr:colOff>101600</xdr:colOff>
      <xdr:row>37</xdr:row>
      <xdr:rowOff>216532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3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201309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2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125936</xdr:rowOff>
    </xdr:from>
    <xdr:to>
      <xdr:col>22</xdr:col>
      <xdr:colOff>165100</xdr:colOff>
      <xdr:row>37</xdr:row>
      <xdr:rowOff>227536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5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212313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126165</xdr:rowOff>
    </xdr:from>
    <xdr:to>
      <xdr:col>19</xdr:col>
      <xdr:colOff>38100</xdr:colOff>
      <xdr:row>37</xdr:row>
      <xdr:rowOff>227765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212542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152226</xdr:rowOff>
    </xdr:from>
    <xdr:to>
      <xdr:col>15</xdr:col>
      <xdr:colOff>101600</xdr:colOff>
      <xdr:row>37</xdr:row>
      <xdr:rowOff>253826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7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238603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80,239
76,988
56.92
34,209,979
31,788,149
2,087,454
17,310,132
25,500,310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42019</xdr:rowOff>
    </xdr:from>
    <xdr:to>
      <xdr:col>24</xdr:col>
      <xdr:colOff>63500</xdr:colOff>
      <xdr:row>35</xdr:row>
      <xdr:rowOff>60947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42769"/>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60947</xdr:rowOff>
    </xdr:from>
    <xdr:to>
      <xdr:col>19</xdr:col>
      <xdr:colOff>177800</xdr:colOff>
      <xdr:row>35</xdr:row>
      <xdr:rowOff>109159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61697"/>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109159</xdr:rowOff>
    </xdr:from>
    <xdr:to>
      <xdr:col>15</xdr:col>
      <xdr:colOff>50800</xdr:colOff>
      <xdr:row>35</xdr:row>
      <xdr:rowOff>150239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09909"/>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153005</xdr:rowOff>
    </xdr:from>
    <xdr:to>
      <xdr:col>10</xdr:col>
      <xdr:colOff>114300</xdr:colOff>
      <xdr:row>35</xdr:row>
      <xdr:rowOff>150239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82305"/>
          <a:ext cx="889000" cy="16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162669</xdr:rowOff>
    </xdr:from>
    <xdr:to>
      <xdr:col>24</xdr:col>
      <xdr:colOff>114300</xdr:colOff>
      <xdr:row>35</xdr:row>
      <xdr:rowOff>92819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14096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4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10147</xdr:rowOff>
    </xdr:from>
    <xdr:to>
      <xdr:col>20</xdr:col>
      <xdr:colOff>38100</xdr:colOff>
      <xdr:row>35</xdr:row>
      <xdr:rowOff>111747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128274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58359</xdr:rowOff>
    </xdr:from>
    <xdr:to>
      <xdr:col>15</xdr:col>
      <xdr:colOff>101600</xdr:colOff>
      <xdr:row>35</xdr:row>
      <xdr:rowOff>159959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99439</xdr:rowOff>
    </xdr:from>
    <xdr:to>
      <xdr:col>10</xdr:col>
      <xdr:colOff>165100</xdr:colOff>
      <xdr:row>36</xdr:row>
      <xdr:rowOff>29589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102205</xdr:rowOff>
    </xdr:from>
    <xdr:to>
      <xdr:col>6</xdr:col>
      <xdr:colOff>38100</xdr:colOff>
      <xdr:row>35</xdr:row>
      <xdr:rowOff>32355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48882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0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70510</xdr:rowOff>
    </xdr:from>
    <xdr:to>
      <xdr:col>24</xdr:col>
      <xdr:colOff>63500</xdr:colOff>
      <xdr:row>57</xdr:row>
      <xdr:rowOff>135411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3160"/>
          <a:ext cx="838200" cy="6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135411</xdr:rowOff>
    </xdr:from>
    <xdr:to>
      <xdr:col>19</xdr:col>
      <xdr:colOff>177800</xdr:colOff>
      <xdr:row>57</xdr:row>
      <xdr:rowOff>142737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8061"/>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142737</xdr:rowOff>
    </xdr:from>
    <xdr:to>
      <xdr:col>15</xdr:col>
      <xdr:colOff>50800</xdr:colOff>
      <xdr:row>57</xdr:row>
      <xdr:rowOff>145012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5387"/>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145012</xdr:rowOff>
    </xdr:from>
    <xdr:to>
      <xdr:col>10</xdr:col>
      <xdr:colOff>114300</xdr:colOff>
      <xdr:row>57</xdr:row>
      <xdr:rowOff>149182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7662"/>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19710</xdr:rowOff>
    </xdr:from>
    <xdr:to>
      <xdr:col>24</xdr:col>
      <xdr:colOff>114300</xdr:colOff>
      <xdr:row>57</xdr:row>
      <xdr:rowOff>121310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169587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84611</xdr:rowOff>
    </xdr:from>
    <xdr:to>
      <xdr:col>20</xdr:col>
      <xdr:colOff>38100</xdr:colOff>
      <xdr:row>58</xdr:row>
      <xdr:rowOff>14761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91937</xdr:rowOff>
    </xdr:from>
    <xdr:to>
      <xdr:col>15</xdr:col>
      <xdr:colOff>101600</xdr:colOff>
      <xdr:row>58</xdr:row>
      <xdr:rowOff>22087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94212</xdr:rowOff>
    </xdr:from>
    <xdr:to>
      <xdr:col>10</xdr:col>
      <xdr:colOff>165100</xdr:colOff>
      <xdr:row>58</xdr:row>
      <xdr:rowOff>24362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98382</xdr:rowOff>
    </xdr:from>
    <xdr:to>
      <xdr:col>6</xdr:col>
      <xdr:colOff>38100</xdr:colOff>
      <xdr:row>58</xdr:row>
      <xdr:rowOff>28532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19659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168548</xdr:rowOff>
    </xdr:from>
    <xdr:to>
      <xdr:col>24</xdr:col>
      <xdr:colOff>63500</xdr:colOff>
      <xdr:row>78</xdr:row>
      <xdr:rowOff>7982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70198"/>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168548</xdr:rowOff>
    </xdr:from>
    <xdr:to>
      <xdr:col>19</xdr:col>
      <xdr:colOff>177800</xdr:colOff>
      <xdr:row>78</xdr:row>
      <xdr:rowOff>46845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70198"/>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17018</xdr:rowOff>
    </xdr:from>
    <xdr:to>
      <xdr:col>15</xdr:col>
      <xdr:colOff>50800</xdr:colOff>
      <xdr:row>78</xdr:row>
      <xdr:rowOff>46845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90118"/>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17018</xdr:rowOff>
    </xdr:from>
    <xdr:to>
      <xdr:col>10</xdr:col>
      <xdr:colOff>114300</xdr:colOff>
      <xdr:row>78</xdr:row>
      <xdr:rowOff>46737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9011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128632</xdr:rowOff>
    </xdr:from>
    <xdr:to>
      <xdr:col>24</xdr:col>
      <xdr:colOff>114300</xdr:colOff>
      <xdr:row>78</xdr:row>
      <xdr:rowOff>58782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107059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117748</xdr:rowOff>
    </xdr:from>
    <xdr:to>
      <xdr:col>20</xdr:col>
      <xdr:colOff>38100</xdr:colOff>
      <xdr:row>78</xdr:row>
      <xdr:rowOff>47898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39025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167495</xdr:rowOff>
    </xdr:from>
    <xdr:to>
      <xdr:col>15</xdr:col>
      <xdr:colOff>101600</xdr:colOff>
      <xdr:row>78</xdr:row>
      <xdr:rowOff>97645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88772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137668</xdr:rowOff>
    </xdr:from>
    <xdr:to>
      <xdr:col>10</xdr:col>
      <xdr:colOff>165100</xdr:colOff>
      <xdr:row>78</xdr:row>
      <xdr:rowOff>67818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58945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167387</xdr:rowOff>
    </xdr:from>
    <xdr:to>
      <xdr:col>6</xdr:col>
      <xdr:colOff>38100</xdr:colOff>
      <xdr:row>78</xdr:row>
      <xdr:rowOff>97537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88664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154546</xdr:rowOff>
    </xdr:from>
    <xdr:to>
      <xdr:col>24</xdr:col>
      <xdr:colOff>63500</xdr:colOff>
      <xdr:row>98</xdr:row>
      <xdr:rowOff>47853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85196"/>
          <a:ext cx="838200" cy="6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47853</xdr:rowOff>
    </xdr:from>
    <xdr:to>
      <xdr:col>19</xdr:col>
      <xdr:colOff>177800</xdr:colOff>
      <xdr:row>98</xdr:row>
      <xdr:rowOff>49670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49953"/>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49670</xdr:rowOff>
    </xdr:from>
    <xdr:to>
      <xdr:col>15</xdr:col>
      <xdr:colOff>50800</xdr:colOff>
      <xdr:row>98</xdr:row>
      <xdr:rowOff>62967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17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62967</xdr:rowOff>
    </xdr:from>
    <xdr:to>
      <xdr:col>10</xdr:col>
      <xdr:colOff>114300</xdr:colOff>
      <xdr:row>98</xdr:row>
      <xdr:rowOff>103188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5067"/>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103746</xdr:rowOff>
    </xdr:from>
    <xdr:to>
      <xdr:col>24</xdr:col>
      <xdr:colOff>114300</xdr:colOff>
      <xdr:row>98</xdr:row>
      <xdr:rowOff>33896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82173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1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168503</xdr:rowOff>
    </xdr:from>
    <xdr:to>
      <xdr:col>20</xdr:col>
      <xdr:colOff>38100</xdr:colOff>
      <xdr:row>98</xdr:row>
      <xdr:rowOff>98653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89780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170320</xdr:rowOff>
    </xdr:from>
    <xdr:to>
      <xdr:col>15</xdr:col>
      <xdr:colOff>101600</xdr:colOff>
      <xdr:row>98</xdr:row>
      <xdr:rowOff>100470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91597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12167</xdr:rowOff>
    </xdr:from>
    <xdr:to>
      <xdr:col>10</xdr:col>
      <xdr:colOff>165100</xdr:colOff>
      <xdr:row>98</xdr:row>
      <xdr:rowOff>113767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104894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52388</xdr:rowOff>
    </xdr:from>
    <xdr:to>
      <xdr:col>6</xdr:col>
      <xdr:colOff>38100</xdr:colOff>
      <xdr:row>98</xdr:row>
      <xdr:rowOff>153988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145115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143434</xdr:rowOff>
    </xdr:from>
    <xdr:to>
      <xdr:col>55</xdr:col>
      <xdr:colOff>0</xdr:colOff>
      <xdr:row>37</xdr:row>
      <xdr:rowOff>63609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315634"/>
          <a:ext cx="838200" cy="9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143434</xdr:rowOff>
    </xdr:from>
    <xdr:to>
      <xdr:col>50</xdr:col>
      <xdr:colOff>114300</xdr:colOff>
      <xdr:row>38</xdr:row>
      <xdr:rowOff>26543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15634"/>
          <a:ext cx="889000" cy="2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26543</xdr:rowOff>
    </xdr:from>
    <xdr:to>
      <xdr:col>45</xdr:col>
      <xdr:colOff>177800</xdr:colOff>
      <xdr:row>38</xdr:row>
      <xdr:rowOff>48216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41643"/>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48216</xdr:rowOff>
    </xdr:from>
    <xdr:to>
      <xdr:col>41</xdr:col>
      <xdr:colOff>50800</xdr:colOff>
      <xdr:row>38</xdr:row>
      <xdr:rowOff>48641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6331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12809</xdr:rowOff>
    </xdr:from>
    <xdr:to>
      <xdr:col>55</xdr:col>
      <xdr:colOff>50800</xdr:colOff>
      <xdr:row>37</xdr:row>
      <xdr:rowOff>114409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162686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92634</xdr:rowOff>
    </xdr:from>
    <xdr:to>
      <xdr:col>50</xdr:col>
      <xdr:colOff>165100</xdr:colOff>
      <xdr:row>37</xdr:row>
      <xdr:rowOff>22784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147193</xdr:rowOff>
    </xdr:from>
    <xdr:to>
      <xdr:col>46</xdr:col>
      <xdr:colOff>38100</xdr:colOff>
      <xdr:row>38</xdr:row>
      <xdr:rowOff>77343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68470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168866</xdr:rowOff>
    </xdr:from>
    <xdr:to>
      <xdr:col>41</xdr:col>
      <xdr:colOff>101600</xdr:colOff>
      <xdr:row>38</xdr:row>
      <xdr:rowOff>99016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90143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169291</xdr:rowOff>
    </xdr:from>
    <xdr:to>
      <xdr:col>36</xdr:col>
      <xdr:colOff>165100</xdr:colOff>
      <xdr:row>38</xdr:row>
      <xdr:rowOff>99441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90568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168572</xdr:rowOff>
    </xdr:from>
    <xdr:to>
      <xdr:col>55</xdr:col>
      <xdr:colOff>0</xdr:colOff>
      <xdr:row>58</xdr:row>
      <xdr:rowOff>87865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41222"/>
          <a:ext cx="838200" cy="9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66757</xdr:rowOff>
    </xdr:from>
    <xdr:to>
      <xdr:col>50</xdr:col>
      <xdr:colOff>114300</xdr:colOff>
      <xdr:row>58</xdr:row>
      <xdr:rowOff>87865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10857"/>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66757</xdr:rowOff>
    </xdr:from>
    <xdr:to>
      <xdr:col>45</xdr:col>
      <xdr:colOff>177800</xdr:colOff>
      <xdr:row>58</xdr:row>
      <xdr:rowOff>90205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10857"/>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79944</xdr:rowOff>
    </xdr:from>
    <xdr:to>
      <xdr:col>41</xdr:col>
      <xdr:colOff>50800</xdr:colOff>
      <xdr:row>58</xdr:row>
      <xdr:rowOff>90205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24044"/>
          <a:ext cx="8890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117772</xdr:rowOff>
    </xdr:from>
    <xdr:to>
      <xdr:col>55</xdr:col>
      <xdr:colOff>50800</xdr:colOff>
      <xdr:row>58</xdr:row>
      <xdr:rowOff>47922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96199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6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37065</xdr:rowOff>
    </xdr:from>
    <xdr:to>
      <xdr:col>50</xdr:col>
      <xdr:colOff>165100</xdr:colOff>
      <xdr:row>58</xdr:row>
      <xdr:rowOff>138665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129792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15957</xdr:rowOff>
    </xdr:from>
    <xdr:to>
      <xdr:col>46</xdr:col>
      <xdr:colOff>38100</xdr:colOff>
      <xdr:row>58</xdr:row>
      <xdr:rowOff>117557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108684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39405</xdr:rowOff>
    </xdr:from>
    <xdr:to>
      <xdr:col>41</xdr:col>
      <xdr:colOff>101600</xdr:colOff>
      <xdr:row>58</xdr:row>
      <xdr:rowOff>141005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132132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29144</xdr:rowOff>
    </xdr:from>
    <xdr:to>
      <xdr:col>36</xdr:col>
      <xdr:colOff>165100</xdr:colOff>
      <xdr:row>58</xdr:row>
      <xdr:rowOff>130744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121871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26420</xdr:rowOff>
    </xdr:from>
    <xdr:to>
      <xdr:col>55</xdr:col>
      <xdr:colOff>0</xdr:colOff>
      <xdr:row>78</xdr:row>
      <xdr:rowOff>85750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99520"/>
          <a:ext cx="8382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85750</xdr:rowOff>
    </xdr:from>
    <xdr:to>
      <xdr:col>50</xdr:col>
      <xdr:colOff>114300</xdr:colOff>
      <xdr:row>78</xdr:row>
      <xdr:rowOff>94309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5885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88782</xdr:rowOff>
    </xdr:from>
    <xdr:to>
      <xdr:col>45</xdr:col>
      <xdr:colOff>177800</xdr:colOff>
      <xdr:row>78</xdr:row>
      <xdr:rowOff>94309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61882"/>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88782</xdr:rowOff>
    </xdr:from>
    <xdr:to>
      <xdr:col>41</xdr:col>
      <xdr:colOff>50800</xdr:colOff>
      <xdr:row>78</xdr:row>
      <xdr:rowOff>89160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1882"/>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147070</xdr:rowOff>
    </xdr:from>
    <xdr:to>
      <xdr:col>55</xdr:col>
      <xdr:colOff>50800</xdr:colOff>
      <xdr:row>78</xdr:row>
      <xdr:rowOff>77220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106447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34950</xdr:rowOff>
    </xdr:from>
    <xdr:to>
      <xdr:col>50</xdr:col>
      <xdr:colOff>165100</xdr:colOff>
      <xdr:row>78</xdr:row>
      <xdr:rowOff>136550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127677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43509</xdr:rowOff>
    </xdr:from>
    <xdr:to>
      <xdr:col>46</xdr:col>
      <xdr:colOff>38100</xdr:colOff>
      <xdr:row>78</xdr:row>
      <xdr:rowOff>145109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136236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37982</xdr:rowOff>
    </xdr:from>
    <xdr:to>
      <xdr:col>41</xdr:col>
      <xdr:colOff>101600</xdr:colOff>
      <xdr:row>78</xdr:row>
      <xdr:rowOff>139582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130709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38360</xdr:rowOff>
    </xdr:from>
    <xdr:to>
      <xdr:col>36</xdr:col>
      <xdr:colOff>165100</xdr:colOff>
      <xdr:row>78</xdr:row>
      <xdr:rowOff>139960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131087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73240</xdr:rowOff>
    </xdr:from>
    <xdr:to>
      <xdr:col>55</xdr:col>
      <xdr:colOff>0</xdr:colOff>
      <xdr:row>98</xdr:row>
      <xdr:rowOff>26163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03890"/>
          <a:ext cx="838200" cy="1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76428</xdr:rowOff>
    </xdr:from>
    <xdr:to>
      <xdr:col>50</xdr:col>
      <xdr:colOff>114300</xdr:colOff>
      <xdr:row>98</xdr:row>
      <xdr:rowOff>26163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707078"/>
          <a:ext cx="889000" cy="1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76428</xdr:rowOff>
    </xdr:from>
    <xdr:to>
      <xdr:col>45</xdr:col>
      <xdr:colOff>177800</xdr:colOff>
      <xdr:row>97</xdr:row>
      <xdr:rowOff>145098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07078"/>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111189</xdr:rowOff>
    </xdr:from>
    <xdr:to>
      <xdr:col>41</xdr:col>
      <xdr:colOff>50800</xdr:colOff>
      <xdr:row>97</xdr:row>
      <xdr:rowOff>145098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4183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22440</xdr:rowOff>
    </xdr:from>
    <xdr:to>
      <xdr:col>55</xdr:col>
      <xdr:colOff>50800</xdr:colOff>
      <xdr:row>97</xdr:row>
      <xdr:rowOff>124040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3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146813</xdr:rowOff>
    </xdr:from>
    <xdr:to>
      <xdr:col>50</xdr:col>
      <xdr:colOff>165100</xdr:colOff>
      <xdr:row>98</xdr:row>
      <xdr:rowOff>76963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68090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25628</xdr:rowOff>
    </xdr:from>
    <xdr:to>
      <xdr:col>46</xdr:col>
      <xdr:colOff>38100</xdr:colOff>
      <xdr:row>97</xdr:row>
      <xdr:rowOff>127228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118355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94298</xdr:rowOff>
    </xdr:from>
    <xdr:to>
      <xdr:col>41</xdr:col>
      <xdr:colOff>101600</xdr:colOff>
      <xdr:row>98</xdr:row>
      <xdr:rowOff>24448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15575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40336</xdr:rowOff>
    </xdr:from>
    <xdr:to>
      <xdr:col>85</xdr:col>
      <xdr:colOff>127000</xdr:colOff>
      <xdr:row>39</xdr:row>
      <xdr:rowOff>43511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26886"/>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40336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26555"/>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40005</xdr:rowOff>
    </xdr:from>
    <xdr:to>
      <xdr:col>76</xdr:col>
      <xdr:colOff>114300</xdr:colOff>
      <xdr:row>39</xdr:row>
      <xdr:rowOff>44031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655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42418</xdr:rowOff>
    </xdr:from>
    <xdr:to>
      <xdr:col>71</xdr:col>
      <xdr:colOff>177800</xdr:colOff>
      <xdr:row>39</xdr:row>
      <xdr:rowOff>44031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896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164161</xdr:rowOff>
    </xdr:from>
    <xdr:to>
      <xdr:col>85</xdr:col>
      <xdr:colOff>177800</xdr:colOff>
      <xdr:row>39</xdr:row>
      <xdr:rowOff>94311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160986</xdr:rowOff>
    </xdr:from>
    <xdr:to>
      <xdr:col>81</xdr:col>
      <xdr:colOff>101600</xdr:colOff>
      <xdr:row>39</xdr:row>
      <xdr:rowOff>91136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82263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160655</xdr:rowOff>
    </xdr:from>
    <xdr:to>
      <xdr:col>76</xdr:col>
      <xdr:colOff>165100</xdr:colOff>
      <xdr:row>39</xdr:row>
      <xdr:rowOff>90805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81932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164681</xdr:rowOff>
    </xdr:from>
    <xdr:to>
      <xdr:col>72</xdr:col>
      <xdr:colOff>38100</xdr:colOff>
      <xdr:row>39</xdr:row>
      <xdr:rowOff>94831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85958</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163068</xdr:rowOff>
    </xdr:from>
    <xdr:to>
      <xdr:col>67</xdr:col>
      <xdr:colOff>101600</xdr:colOff>
      <xdr:row>39</xdr:row>
      <xdr:rowOff>93218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84345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130850</xdr:rowOff>
    </xdr:from>
    <xdr:to>
      <xdr:col>85</xdr:col>
      <xdr:colOff>127000</xdr:colOff>
      <xdr:row>75</xdr:row>
      <xdr:rowOff>153400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989600"/>
          <a:ext cx="838200" cy="2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123779</xdr:rowOff>
    </xdr:from>
    <xdr:to>
      <xdr:col>81</xdr:col>
      <xdr:colOff>50800</xdr:colOff>
      <xdr:row>75</xdr:row>
      <xdr:rowOff>130850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82529"/>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123779</xdr:rowOff>
    </xdr:from>
    <xdr:to>
      <xdr:col>76</xdr:col>
      <xdr:colOff>114300</xdr:colOff>
      <xdr:row>75</xdr:row>
      <xdr:rowOff>126506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82529"/>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126506</xdr:rowOff>
    </xdr:from>
    <xdr:to>
      <xdr:col>71</xdr:col>
      <xdr:colOff>177800</xdr:colOff>
      <xdr:row>75</xdr:row>
      <xdr:rowOff>158624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85256"/>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102600</xdr:rowOff>
    </xdr:from>
    <xdr:to>
      <xdr:col>85</xdr:col>
      <xdr:colOff>177800</xdr:colOff>
      <xdr:row>76</xdr:row>
      <xdr:rowOff>32750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81027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80050</xdr:rowOff>
    </xdr:from>
    <xdr:to>
      <xdr:col>81</xdr:col>
      <xdr:colOff>101600</xdr:colOff>
      <xdr:row>76</xdr:row>
      <xdr:rowOff>10201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388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0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72979</xdr:rowOff>
    </xdr:from>
    <xdr:to>
      <xdr:col>76</xdr:col>
      <xdr:colOff>165100</xdr:colOff>
      <xdr:row>76</xdr:row>
      <xdr:rowOff>3128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31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75706</xdr:rowOff>
    </xdr:from>
    <xdr:to>
      <xdr:col>72</xdr:col>
      <xdr:colOff>38100</xdr:colOff>
      <xdr:row>76</xdr:row>
      <xdr:rowOff>5857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3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168434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107825</xdr:rowOff>
    </xdr:from>
    <xdr:to>
      <xdr:col>67</xdr:col>
      <xdr:colOff>101600</xdr:colOff>
      <xdr:row>76</xdr:row>
      <xdr:rowOff>37976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66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29101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43084</xdr:rowOff>
    </xdr:from>
    <xdr:to>
      <xdr:col>85</xdr:col>
      <xdr:colOff>127000</xdr:colOff>
      <xdr:row>98</xdr:row>
      <xdr:rowOff>57203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73734"/>
          <a:ext cx="838200" cy="18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57203</xdr:rowOff>
    </xdr:from>
    <xdr:to>
      <xdr:col>81</xdr:col>
      <xdr:colOff>50800</xdr:colOff>
      <xdr:row>98</xdr:row>
      <xdr:rowOff>61528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59303"/>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61528</xdr:rowOff>
    </xdr:from>
    <xdr:to>
      <xdr:col>76</xdr:col>
      <xdr:colOff>114300</xdr:colOff>
      <xdr:row>98</xdr:row>
      <xdr:rowOff>81626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63628"/>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81626</xdr:rowOff>
    </xdr:from>
    <xdr:to>
      <xdr:col>71</xdr:col>
      <xdr:colOff>177800</xdr:colOff>
      <xdr:row>98</xdr:row>
      <xdr:rowOff>98250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83726"/>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163734</xdr:rowOff>
    </xdr:from>
    <xdr:to>
      <xdr:col>85</xdr:col>
      <xdr:colOff>177800</xdr:colOff>
      <xdr:row>97</xdr:row>
      <xdr:rowOff>93884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15161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6403</xdr:rowOff>
    </xdr:from>
    <xdr:to>
      <xdr:col>81</xdr:col>
      <xdr:colOff>101600</xdr:colOff>
      <xdr:row>98</xdr:row>
      <xdr:rowOff>108003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99130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0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10728</xdr:rowOff>
    </xdr:from>
    <xdr:to>
      <xdr:col>76</xdr:col>
      <xdr:colOff>165100</xdr:colOff>
      <xdr:row>98</xdr:row>
      <xdr:rowOff>112328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103455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0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30826</xdr:rowOff>
    </xdr:from>
    <xdr:to>
      <xdr:col>72</xdr:col>
      <xdr:colOff>38100</xdr:colOff>
      <xdr:row>98</xdr:row>
      <xdr:rowOff>132426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123553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2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47450</xdr:rowOff>
    </xdr:from>
    <xdr:to>
      <xdr:col>67</xdr:col>
      <xdr:colOff>101600</xdr:colOff>
      <xdr:row>98</xdr:row>
      <xdr:rowOff>149050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140177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4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132705</xdr:rowOff>
    </xdr:from>
    <xdr:to>
      <xdr:col>116</xdr:col>
      <xdr:colOff>63500</xdr:colOff>
      <xdr:row>57</xdr:row>
      <xdr:rowOff>135174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05355"/>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135037</xdr:rowOff>
    </xdr:from>
    <xdr:to>
      <xdr:col>111</xdr:col>
      <xdr:colOff>177800</xdr:colOff>
      <xdr:row>57</xdr:row>
      <xdr:rowOff>135174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0768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134031</xdr:rowOff>
    </xdr:from>
    <xdr:to>
      <xdr:col>107</xdr:col>
      <xdr:colOff>50800</xdr:colOff>
      <xdr:row>57</xdr:row>
      <xdr:rowOff>135037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0668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139517</xdr:rowOff>
    </xdr:from>
    <xdr:to>
      <xdr:col>102</xdr:col>
      <xdr:colOff>114300</xdr:colOff>
      <xdr:row>57</xdr:row>
      <xdr:rowOff>134031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740717"/>
          <a:ext cx="8890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81905</xdr:rowOff>
    </xdr:from>
    <xdr:to>
      <xdr:col>116</xdr:col>
      <xdr:colOff>114300</xdr:colOff>
      <xdr:row>58</xdr:row>
      <xdr:rowOff>12055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60332</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84374</xdr:rowOff>
    </xdr:from>
    <xdr:to>
      <xdr:col>112</xdr:col>
      <xdr:colOff>38100</xdr:colOff>
      <xdr:row>58</xdr:row>
      <xdr:rowOff>14524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5651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94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84237</xdr:rowOff>
    </xdr:from>
    <xdr:to>
      <xdr:col>107</xdr:col>
      <xdr:colOff>101600</xdr:colOff>
      <xdr:row>58</xdr:row>
      <xdr:rowOff>14387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5514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4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83231</xdr:rowOff>
    </xdr:from>
    <xdr:to>
      <xdr:col>102</xdr:col>
      <xdr:colOff>165100</xdr:colOff>
      <xdr:row>58</xdr:row>
      <xdr:rowOff>13381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4508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4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88717</xdr:rowOff>
    </xdr:from>
    <xdr:to>
      <xdr:col>98</xdr:col>
      <xdr:colOff>38100</xdr:colOff>
      <xdr:row>57</xdr:row>
      <xdr:rowOff>18867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35394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46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98290</xdr:rowOff>
    </xdr:from>
    <xdr:to>
      <xdr:col>116</xdr:col>
      <xdr:colOff>63500</xdr:colOff>
      <xdr:row>77</xdr:row>
      <xdr:rowOff>108153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299940"/>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74059</xdr:rowOff>
    </xdr:from>
    <xdr:to>
      <xdr:col>111</xdr:col>
      <xdr:colOff>177800</xdr:colOff>
      <xdr:row>77</xdr:row>
      <xdr:rowOff>98290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104259"/>
          <a:ext cx="889000" cy="1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74059</xdr:rowOff>
    </xdr:from>
    <xdr:to>
      <xdr:col>107</xdr:col>
      <xdr:colOff>50800</xdr:colOff>
      <xdr:row>76</xdr:row>
      <xdr:rowOff>90943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104259"/>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90943</xdr:rowOff>
    </xdr:from>
    <xdr:to>
      <xdr:col>102</xdr:col>
      <xdr:colOff>114300</xdr:colOff>
      <xdr:row>76</xdr:row>
      <xdr:rowOff>122735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21143"/>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57353</xdr:rowOff>
    </xdr:from>
    <xdr:to>
      <xdr:col>116</xdr:col>
      <xdr:colOff>114300</xdr:colOff>
      <xdr:row>77</xdr:row>
      <xdr:rowOff>158953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143730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47490</xdr:rowOff>
    </xdr:from>
    <xdr:to>
      <xdr:col>112</xdr:col>
      <xdr:colOff>38100</xdr:colOff>
      <xdr:row>77</xdr:row>
      <xdr:rowOff>149090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140217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23259</xdr:rowOff>
    </xdr:from>
    <xdr:to>
      <xdr:col>107</xdr:col>
      <xdr:colOff>101600</xdr:colOff>
      <xdr:row>76</xdr:row>
      <xdr:rowOff>124859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115986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40143</xdr:rowOff>
    </xdr:from>
    <xdr:to>
      <xdr:col>102</xdr:col>
      <xdr:colOff>165100</xdr:colOff>
      <xdr:row>76</xdr:row>
      <xdr:rowOff>141743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7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132870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71935</xdr:rowOff>
    </xdr:from>
    <xdr:to>
      <xdr:col>98</xdr:col>
      <xdr:colOff>38100</xdr:colOff>
      <xdr:row>77</xdr:row>
      <xdr:rowOff>2085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164662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住民一人当たり</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７４０</a:t>
          </a:r>
          <a:r>
            <a:rPr lang="ja-JP" altLang="ja-JP" sz="1100" b="0" i="0" baseline="0">
              <a:solidFill>
                <a:schemeClr val="dk1"/>
              </a:solidFill>
              <a:effectLst/>
              <a:latin typeface="+mn-lt"/>
              <a:ea typeface="+mn-ea"/>
              <a:cs typeface="+mn-cs"/>
            </a:rPr>
            <a:t>円となっており、前年度より</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４１７</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これは、介護保険特別会計の事務が東三河広域連合に統合されたことによる負担金の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が主な要因である。</a:t>
          </a:r>
          <a:r>
            <a:rPr kumimoji="1" lang="ja-JP" altLang="en-US" sz="1100">
              <a:solidFill>
                <a:schemeClr val="dk1"/>
              </a:solidFill>
              <a:effectLst/>
              <a:latin typeface="+mn-lt"/>
              <a:ea typeface="+mn-ea"/>
              <a:cs typeface="+mn-cs"/>
            </a:rPr>
            <a:t>類似単体平均、愛知県平均と比較して大幅に下回っているが、病院事業会計及び下水道事業会計への繰出しをモーターボート競走事業から直接行っていることや、ごみ処理業務や消防業務を直営で行っていることから、一部事務組合への負担金が少なくなっていることが要因として挙げられ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普通建設事業費については、住民一人当たり</a:t>
          </a:r>
          <a:r>
            <a:rPr lang="ja-JP" altLang="en-US" sz="1100" b="0" i="0" baseline="0">
              <a:solidFill>
                <a:schemeClr val="dk1"/>
              </a:solidFill>
              <a:effectLst/>
              <a:latin typeface="+mn-lt"/>
              <a:ea typeface="+mn-ea"/>
              <a:cs typeface="+mn-cs"/>
            </a:rPr>
            <a:t>５７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４２２</a:t>
          </a:r>
          <a:r>
            <a:rPr lang="ja-JP" altLang="ja-JP" sz="1100" b="0" i="0" baseline="0">
              <a:solidFill>
                <a:schemeClr val="dk1"/>
              </a:solidFill>
              <a:effectLst/>
              <a:latin typeface="+mn-lt"/>
              <a:ea typeface="+mn-ea"/>
              <a:cs typeface="+mn-cs"/>
            </a:rPr>
            <a:t>円となっており、前年度より</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１７円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これは、平成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年度から令和元年度に繰越となった大規模事業である小中学校普通教室等空調設備設置事業等による増が主な要因である。</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比較して下回っており、</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公共施設総合管理計画に基づき、適正な建設的投資を進めていく。</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扶助費については、福祉関係の経費を筆頭に増加傾向にある。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80,239
76,988
56.92
34,209,979
31,788,149
2,087,454
17,310,132
25,500,310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113030</xdr:rowOff>
    </xdr:from>
    <xdr:to>
      <xdr:col>24</xdr:col>
      <xdr:colOff>63500</xdr:colOff>
      <xdr:row>36</xdr:row>
      <xdr:rowOff>128651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5230"/>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115316</xdr:rowOff>
    </xdr:from>
    <xdr:to>
      <xdr:col>19</xdr:col>
      <xdr:colOff>177800</xdr:colOff>
      <xdr:row>36</xdr:row>
      <xdr:rowOff>128651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751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91694</xdr:rowOff>
    </xdr:from>
    <xdr:to>
      <xdr:col>15</xdr:col>
      <xdr:colOff>50800</xdr:colOff>
      <xdr:row>36</xdr:row>
      <xdr:rowOff>115316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38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xdr:rowOff>
    </xdr:from>
    <xdr:to>
      <xdr:col>10</xdr:col>
      <xdr:colOff>114300</xdr:colOff>
      <xdr:row>36</xdr:row>
      <xdr:rowOff>91694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5027"/>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77851</xdr:rowOff>
    </xdr:from>
    <xdr:to>
      <xdr:col>20</xdr:col>
      <xdr:colOff>38100</xdr:colOff>
      <xdr:row>37</xdr:row>
      <xdr:rowOff>8001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170578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64516</xdr:rowOff>
    </xdr:from>
    <xdr:to>
      <xdr:col>15</xdr:col>
      <xdr:colOff>101600</xdr:colOff>
      <xdr:row>36</xdr:row>
      <xdr:rowOff>166116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157243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40894</xdr:rowOff>
    </xdr:from>
    <xdr:to>
      <xdr:col>10</xdr:col>
      <xdr:colOff>165100</xdr:colOff>
      <xdr:row>36</xdr:row>
      <xdr:rowOff>142494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133621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133477</xdr:rowOff>
    </xdr:from>
    <xdr:to>
      <xdr:col>6</xdr:col>
      <xdr:colOff>38100</xdr:colOff>
      <xdr:row>36</xdr:row>
      <xdr:rowOff>63627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54754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161678</xdr:rowOff>
    </xdr:from>
    <xdr:to>
      <xdr:col>24</xdr:col>
      <xdr:colOff>63500</xdr:colOff>
      <xdr:row>57</xdr:row>
      <xdr:rowOff>113974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62878"/>
          <a:ext cx="838200" cy="1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107490</xdr:rowOff>
    </xdr:from>
    <xdr:to>
      <xdr:col>19</xdr:col>
      <xdr:colOff>177800</xdr:colOff>
      <xdr:row>57</xdr:row>
      <xdr:rowOff>113974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80140"/>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96230</xdr:rowOff>
    </xdr:from>
    <xdr:to>
      <xdr:col>15</xdr:col>
      <xdr:colOff>50800</xdr:colOff>
      <xdr:row>57</xdr:row>
      <xdr:rowOff>107490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68880"/>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43825</xdr:rowOff>
    </xdr:from>
    <xdr:to>
      <xdr:col>10</xdr:col>
      <xdr:colOff>114300</xdr:colOff>
      <xdr:row>57</xdr:row>
      <xdr:rowOff>96230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6475"/>
          <a:ext cx="889000" cy="5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110878</xdr:rowOff>
    </xdr:from>
    <xdr:to>
      <xdr:col>24</xdr:col>
      <xdr:colOff>114300</xdr:colOff>
      <xdr:row>57</xdr:row>
      <xdr:rowOff>41028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133755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63174</xdr:rowOff>
    </xdr:from>
    <xdr:to>
      <xdr:col>20</xdr:col>
      <xdr:colOff>38100</xdr:colOff>
      <xdr:row>57</xdr:row>
      <xdr:rowOff>164774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155901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56690</xdr:rowOff>
    </xdr:from>
    <xdr:to>
      <xdr:col>15</xdr:col>
      <xdr:colOff>101600</xdr:colOff>
      <xdr:row>57</xdr:row>
      <xdr:rowOff>158290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149417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45430</xdr:rowOff>
    </xdr:from>
    <xdr:to>
      <xdr:col>10</xdr:col>
      <xdr:colOff>165100</xdr:colOff>
      <xdr:row>57</xdr:row>
      <xdr:rowOff>147030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138157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164475</xdr:rowOff>
    </xdr:from>
    <xdr:to>
      <xdr:col>6</xdr:col>
      <xdr:colOff>38100</xdr:colOff>
      <xdr:row>57</xdr:row>
      <xdr:rowOff>94625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111152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50034</xdr:rowOff>
    </xdr:from>
    <xdr:to>
      <xdr:col>24</xdr:col>
      <xdr:colOff>63500</xdr:colOff>
      <xdr:row>76</xdr:row>
      <xdr:rowOff>131426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0234"/>
          <a:ext cx="838200" cy="8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50034</xdr:rowOff>
    </xdr:from>
    <xdr:to>
      <xdr:col>19</xdr:col>
      <xdr:colOff>177800</xdr:colOff>
      <xdr:row>77</xdr:row>
      <xdr:rowOff>55662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0234"/>
          <a:ext cx="889000" cy="1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55662</xdr:rowOff>
    </xdr:from>
    <xdr:to>
      <xdr:col>15</xdr:col>
      <xdr:colOff>50800</xdr:colOff>
      <xdr:row>77</xdr:row>
      <xdr:rowOff>73710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7312"/>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73710</xdr:rowOff>
    </xdr:from>
    <xdr:to>
      <xdr:col>10</xdr:col>
      <xdr:colOff>114300</xdr:colOff>
      <xdr:row>77</xdr:row>
      <xdr:rowOff>122402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536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80626</xdr:rowOff>
    </xdr:from>
    <xdr:to>
      <xdr:col>24</xdr:col>
      <xdr:colOff>114300</xdr:colOff>
      <xdr:row>77</xdr:row>
      <xdr:rowOff>10776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59053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170684</xdr:rowOff>
    </xdr:from>
    <xdr:to>
      <xdr:col>20</xdr:col>
      <xdr:colOff>38100</xdr:colOff>
      <xdr:row>76</xdr:row>
      <xdr:rowOff>100834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117361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4862</xdr:rowOff>
    </xdr:from>
    <xdr:to>
      <xdr:col>15</xdr:col>
      <xdr:colOff>101600</xdr:colOff>
      <xdr:row>77</xdr:row>
      <xdr:rowOff>106462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97589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22910</xdr:rowOff>
    </xdr:from>
    <xdr:to>
      <xdr:col>10</xdr:col>
      <xdr:colOff>165100</xdr:colOff>
      <xdr:row>77</xdr:row>
      <xdr:rowOff>124510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115637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1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71602</xdr:rowOff>
    </xdr:from>
    <xdr:to>
      <xdr:col>6</xdr:col>
      <xdr:colOff>38100</xdr:colOff>
      <xdr:row>78</xdr:row>
      <xdr:rowOff>1752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164329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21126</xdr:rowOff>
    </xdr:from>
    <xdr:to>
      <xdr:col>24</xdr:col>
      <xdr:colOff>63500</xdr:colOff>
      <xdr:row>97</xdr:row>
      <xdr:rowOff>84996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51776"/>
          <a:ext cx="8382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72400</xdr:rowOff>
    </xdr:from>
    <xdr:to>
      <xdr:col>19</xdr:col>
      <xdr:colOff>177800</xdr:colOff>
      <xdr:row>97</xdr:row>
      <xdr:rowOff>84996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03050"/>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51209</xdr:rowOff>
    </xdr:from>
    <xdr:to>
      <xdr:col>15</xdr:col>
      <xdr:colOff>50800</xdr:colOff>
      <xdr:row>97</xdr:row>
      <xdr:rowOff>72400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81859"/>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47780</xdr:rowOff>
    </xdr:from>
    <xdr:to>
      <xdr:col>10</xdr:col>
      <xdr:colOff>114300</xdr:colOff>
      <xdr:row>97</xdr:row>
      <xdr:rowOff>51209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7843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141776</xdr:rowOff>
    </xdr:from>
    <xdr:to>
      <xdr:col>24</xdr:col>
      <xdr:colOff>114300</xdr:colOff>
      <xdr:row>97</xdr:row>
      <xdr:rowOff>71926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120203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34196</xdr:rowOff>
    </xdr:from>
    <xdr:to>
      <xdr:col>20</xdr:col>
      <xdr:colOff>38100</xdr:colOff>
      <xdr:row>97</xdr:row>
      <xdr:rowOff>135796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126923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21600</xdr:rowOff>
    </xdr:from>
    <xdr:to>
      <xdr:col>15</xdr:col>
      <xdr:colOff>101600</xdr:colOff>
      <xdr:row>97</xdr:row>
      <xdr:rowOff>123200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114327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409</xdr:rowOff>
    </xdr:from>
    <xdr:to>
      <xdr:col>10</xdr:col>
      <xdr:colOff>165100</xdr:colOff>
      <xdr:row>97</xdr:row>
      <xdr:rowOff>102009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168430</xdr:rowOff>
    </xdr:from>
    <xdr:to>
      <xdr:col>6</xdr:col>
      <xdr:colOff>38100</xdr:colOff>
      <xdr:row>97</xdr:row>
      <xdr:rowOff>98580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89707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133299</xdr:rowOff>
    </xdr:from>
    <xdr:to>
      <xdr:col>55</xdr:col>
      <xdr:colOff>0</xdr:colOff>
      <xdr:row>37</xdr:row>
      <xdr:rowOff>135928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476949"/>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135928</xdr:rowOff>
    </xdr:from>
    <xdr:to>
      <xdr:col>50</xdr:col>
      <xdr:colOff>114300</xdr:colOff>
      <xdr:row>37</xdr:row>
      <xdr:rowOff>139414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79578"/>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139414</xdr:rowOff>
    </xdr:from>
    <xdr:to>
      <xdr:col>45</xdr:col>
      <xdr:colOff>177800</xdr:colOff>
      <xdr:row>37</xdr:row>
      <xdr:rowOff>144101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48306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144101</xdr:rowOff>
    </xdr:from>
    <xdr:to>
      <xdr:col>41</xdr:col>
      <xdr:colOff>50800</xdr:colOff>
      <xdr:row>37</xdr:row>
      <xdr:rowOff>149701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487751"/>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82499</xdr:rowOff>
    </xdr:from>
    <xdr:to>
      <xdr:col>55</xdr:col>
      <xdr:colOff>50800</xdr:colOff>
      <xdr:row>38</xdr:row>
      <xdr:rowOff>12649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85128</xdr:rowOff>
    </xdr:from>
    <xdr:to>
      <xdr:col>50</xdr:col>
      <xdr:colOff>165100</xdr:colOff>
      <xdr:row>38</xdr:row>
      <xdr:rowOff>15278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6405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5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88614</xdr:rowOff>
    </xdr:from>
    <xdr:to>
      <xdr:col>46</xdr:col>
      <xdr:colOff>38100</xdr:colOff>
      <xdr:row>38</xdr:row>
      <xdr:rowOff>18765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32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9891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93301</xdr:rowOff>
    </xdr:from>
    <xdr:to>
      <xdr:col>41</xdr:col>
      <xdr:colOff>101600</xdr:colOff>
      <xdr:row>38</xdr:row>
      <xdr:rowOff>23451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14578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2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98901</xdr:rowOff>
    </xdr:from>
    <xdr:to>
      <xdr:col>36</xdr:col>
      <xdr:colOff>165100</xdr:colOff>
      <xdr:row>38</xdr:row>
      <xdr:rowOff>29051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20178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3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52984</xdr:rowOff>
    </xdr:from>
    <xdr:to>
      <xdr:col>55</xdr:col>
      <xdr:colOff>0</xdr:colOff>
      <xdr:row>59</xdr:row>
      <xdr:rowOff>55162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6853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49871</xdr:rowOff>
    </xdr:from>
    <xdr:to>
      <xdr:col>50</xdr:col>
      <xdr:colOff>114300</xdr:colOff>
      <xdr:row>59</xdr:row>
      <xdr:rowOff>55162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65421"/>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49871</xdr:rowOff>
    </xdr:from>
    <xdr:to>
      <xdr:col>45</xdr:col>
      <xdr:colOff>177800</xdr:colOff>
      <xdr:row>59</xdr:row>
      <xdr:rowOff>63696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65421"/>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57894</xdr:rowOff>
    </xdr:from>
    <xdr:to>
      <xdr:col>41</xdr:col>
      <xdr:colOff>50800</xdr:colOff>
      <xdr:row>59</xdr:row>
      <xdr:rowOff>63696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73444"/>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2184</xdr:rowOff>
    </xdr:from>
    <xdr:to>
      <xdr:col>55</xdr:col>
      <xdr:colOff>50800</xdr:colOff>
      <xdr:row>59</xdr:row>
      <xdr:rowOff>103784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88561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4362</xdr:rowOff>
    </xdr:from>
    <xdr:to>
      <xdr:col>50</xdr:col>
      <xdr:colOff>165100</xdr:colOff>
      <xdr:row>59</xdr:row>
      <xdr:rowOff>105962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97089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1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170521</xdr:rowOff>
    </xdr:from>
    <xdr:to>
      <xdr:col>46</xdr:col>
      <xdr:colOff>38100</xdr:colOff>
      <xdr:row>59</xdr:row>
      <xdr:rowOff>100671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91798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0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12896</xdr:rowOff>
    </xdr:from>
    <xdr:to>
      <xdr:col>41</xdr:col>
      <xdr:colOff>101600</xdr:colOff>
      <xdr:row>59</xdr:row>
      <xdr:rowOff>114496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105623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2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7094</xdr:rowOff>
    </xdr:from>
    <xdr:to>
      <xdr:col>36</xdr:col>
      <xdr:colOff>165100</xdr:colOff>
      <xdr:row>59</xdr:row>
      <xdr:rowOff>108694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99821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66960</xdr:rowOff>
    </xdr:from>
    <xdr:to>
      <xdr:col>55</xdr:col>
      <xdr:colOff>0</xdr:colOff>
      <xdr:row>77</xdr:row>
      <xdr:rowOff>131654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268610"/>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44900</xdr:rowOff>
    </xdr:from>
    <xdr:to>
      <xdr:col>50</xdr:col>
      <xdr:colOff>114300</xdr:colOff>
      <xdr:row>77</xdr:row>
      <xdr:rowOff>131654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246550"/>
          <a:ext cx="8890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44900</xdr:rowOff>
    </xdr:from>
    <xdr:to>
      <xdr:col>45</xdr:col>
      <xdr:colOff>177800</xdr:colOff>
      <xdr:row>77</xdr:row>
      <xdr:rowOff>115057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246550"/>
          <a:ext cx="8890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86116</xdr:rowOff>
    </xdr:from>
    <xdr:to>
      <xdr:col>41</xdr:col>
      <xdr:colOff>50800</xdr:colOff>
      <xdr:row>77</xdr:row>
      <xdr:rowOff>115057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287766"/>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16160</xdr:rowOff>
    </xdr:from>
    <xdr:to>
      <xdr:col>55</xdr:col>
      <xdr:colOff>50800</xdr:colOff>
      <xdr:row>77</xdr:row>
      <xdr:rowOff>117760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166037</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80854</xdr:rowOff>
    </xdr:from>
    <xdr:to>
      <xdr:col>50</xdr:col>
      <xdr:colOff>165100</xdr:colOff>
      <xdr:row>78</xdr:row>
      <xdr:rowOff>11004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2131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3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165550</xdr:rowOff>
    </xdr:from>
    <xdr:to>
      <xdr:col>46</xdr:col>
      <xdr:colOff>38100</xdr:colOff>
      <xdr:row>77</xdr:row>
      <xdr:rowOff>95700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86827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2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64257</xdr:rowOff>
    </xdr:from>
    <xdr:to>
      <xdr:col>41</xdr:col>
      <xdr:colOff>101600</xdr:colOff>
      <xdr:row>77</xdr:row>
      <xdr:rowOff>165857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156984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35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35316</xdr:rowOff>
    </xdr:from>
    <xdr:to>
      <xdr:col>36</xdr:col>
      <xdr:colOff>165100</xdr:colOff>
      <xdr:row>77</xdr:row>
      <xdr:rowOff>136916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128043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32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110333</xdr:rowOff>
    </xdr:from>
    <xdr:to>
      <xdr:col>55</xdr:col>
      <xdr:colOff>0</xdr:colOff>
      <xdr:row>98</xdr:row>
      <xdr:rowOff>114680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912433"/>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110207</xdr:rowOff>
    </xdr:from>
    <xdr:to>
      <xdr:col>50</xdr:col>
      <xdr:colOff>114300</xdr:colOff>
      <xdr:row>98</xdr:row>
      <xdr:rowOff>114680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91230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110207</xdr:rowOff>
    </xdr:from>
    <xdr:to>
      <xdr:col>45</xdr:col>
      <xdr:colOff>177800</xdr:colOff>
      <xdr:row>98</xdr:row>
      <xdr:rowOff>122451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912307"/>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122451</xdr:rowOff>
    </xdr:from>
    <xdr:to>
      <xdr:col>41</xdr:col>
      <xdr:colOff>50800</xdr:colOff>
      <xdr:row>98</xdr:row>
      <xdr:rowOff>134686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924551"/>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59533</xdr:rowOff>
    </xdr:from>
    <xdr:to>
      <xdr:col>55</xdr:col>
      <xdr:colOff>50800</xdr:colOff>
      <xdr:row>98</xdr:row>
      <xdr:rowOff>161133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63880</xdr:rowOff>
    </xdr:from>
    <xdr:to>
      <xdr:col>50</xdr:col>
      <xdr:colOff>165100</xdr:colOff>
      <xdr:row>98</xdr:row>
      <xdr:rowOff>165480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156607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59407</xdr:rowOff>
    </xdr:from>
    <xdr:to>
      <xdr:col>46</xdr:col>
      <xdr:colOff>38100</xdr:colOff>
      <xdr:row>98</xdr:row>
      <xdr:rowOff>161007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152134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71651</xdr:rowOff>
    </xdr:from>
    <xdr:to>
      <xdr:col>41</xdr:col>
      <xdr:colOff>101600</xdr:colOff>
      <xdr:row>99</xdr:row>
      <xdr:rowOff>1801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164378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83886</xdr:rowOff>
    </xdr:from>
    <xdr:to>
      <xdr:col>36</xdr:col>
      <xdr:colOff>165100</xdr:colOff>
      <xdr:row>99</xdr:row>
      <xdr:rowOff>14036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167498</xdr:rowOff>
    </xdr:from>
    <xdr:to>
      <xdr:col>85</xdr:col>
      <xdr:colOff>127000</xdr:colOff>
      <xdr:row>37</xdr:row>
      <xdr:rowOff>124109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39698"/>
          <a:ext cx="838200" cy="1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32944</xdr:rowOff>
    </xdr:from>
    <xdr:to>
      <xdr:col>81</xdr:col>
      <xdr:colOff>50800</xdr:colOff>
      <xdr:row>37</xdr:row>
      <xdr:rowOff>124109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76594"/>
          <a:ext cx="889000" cy="9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32944</xdr:rowOff>
    </xdr:from>
    <xdr:to>
      <xdr:col>76</xdr:col>
      <xdr:colOff>114300</xdr:colOff>
      <xdr:row>38</xdr:row>
      <xdr:rowOff>46294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76594"/>
          <a:ext cx="889000" cy="1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46294</xdr:rowOff>
    </xdr:from>
    <xdr:to>
      <xdr:col>71</xdr:col>
      <xdr:colOff>177800</xdr:colOff>
      <xdr:row>38</xdr:row>
      <xdr:rowOff>58364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6139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116698</xdr:rowOff>
    </xdr:from>
    <xdr:to>
      <xdr:col>85</xdr:col>
      <xdr:colOff>177800</xdr:colOff>
      <xdr:row>37</xdr:row>
      <xdr:rowOff>46848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139575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73309</xdr:rowOff>
    </xdr:from>
    <xdr:to>
      <xdr:col>81</xdr:col>
      <xdr:colOff>101600</xdr:colOff>
      <xdr:row>38</xdr:row>
      <xdr:rowOff>3459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166036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153594</xdr:rowOff>
    </xdr:from>
    <xdr:to>
      <xdr:col>76</xdr:col>
      <xdr:colOff>165100</xdr:colOff>
      <xdr:row>37</xdr:row>
      <xdr:rowOff>83744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100271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166944</xdr:rowOff>
    </xdr:from>
    <xdr:to>
      <xdr:col>72</xdr:col>
      <xdr:colOff>38100</xdr:colOff>
      <xdr:row>38</xdr:row>
      <xdr:rowOff>97094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88221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7564</xdr:rowOff>
    </xdr:from>
    <xdr:to>
      <xdr:col>67</xdr:col>
      <xdr:colOff>101600</xdr:colOff>
      <xdr:row>38</xdr:row>
      <xdr:rowOff>109164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17007</xdr:rowOff>
    </xdr:from>
    <xdr:to>
      <xdr:col>85</xdr:col>
      <xdr:colOff>127000</xdr:colOff>
      <xdr:row>57</xdr:row>
      <xdr:rowOff>131144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618207"/>
          <a:ext cx="838200" cy="2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131144</xdr:rowOff>
    </xdr:from>
    <xdr:to>
      <xdr:col>81</xdr:col>
      <xdr:colOff>50800</xdr:colOff>
      <xdr:row>57</xdr:row>
      <xdr:rowOff>134671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0379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134671</xdr:rowOff>
    </xdr:from>
    <xdr:to>
      <xdr:col>76</xdr:col>
      <xdr:colOff>114300</xdr:colOff>
      <xdr:row>58</xdr:row>
      <xdr:rowOff>32650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07321"/>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24436</xdr:rowOff>
    </xdr:from>
    <xdr:to>
      <xdr:col>71</xdr:col>
      <xdr:colOff>177800</xdr:colOff>
      <xdr:row>58</xdr:row>
      <xdr:rowOff>32650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68536"/>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137657</xdr:rowOff>
    </xdr:from>
    <xdr:to>
      <xdr:col>85</xdr:col>
      <xdr:colOff>177800</xdr:colOff>
      <xdr:row>56</xdr:row>
      <xdr:rowOff>67807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160534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80344</xdr:rowOff>
    </xdr:from>
    <xdr:to>
      <xdr:col>81</xdr:col>
      <xdr:colOff>101600</xdr:colOff>
      <xdr:row>58</xdr:row>
      <xdr:rowOff>10494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83871</xdr:rowOff>
    </xdr:from>
    <xdr:to>
      <xdr:col>76</xdr:col>
      <xdr:colOff>165100</xdr:colOff>
      <xdr:row>58</xdr:row>
      <xdr:rowOff>14021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153300</xdr:rowOff>
    </xdr:from>
    <xdr:to>
      <xdr:col>72</xdr:col>
      <xdr:colOff>38100</xdr:colOff>
      <xdr:row>58</xdr:row>
      <xdr:rowOff>83450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74577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145086</xdr:rowOff>
    </xdr:from>
    <xdr:to>
      <xdr:col>67</xdr:col>
      <xdr:colOff>101600</xdr:colOff>
      <xdr:row>58</xdr:row>
      <xdr:rowOff>75236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66363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40336</xdr:rowOff>
    </xdr:from>
    <xdr:to>
      <xdr:col>85</xdr:col>
      <xdr:colOff>127000</xdr:colOff>
      <xdr:row>79</xdr:row>
      <xdr:rowOff>43511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4886"/>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40005</xdr:rowOff>
    </xdr:from>
    <xdr:to>
      <xdr:col>81</xdr:col>
      <xdr:colOff>50800</xdr:colOff>
      <xdr:row>79</xdr:row>
      <xdr:rowOff>40336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4555"/>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40005</xdr:rowOff>
    </xdr:from>
    <xdr:to>
      <xdr:col>76</xdr:col>
      <xdr:colOff>114300</xdr:colOff>
      <xdr:row>79</xdr:row>
      <xdr:rowOff>44031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455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42418</xdr:rowOff>
    </xdr:from>
    <xdr:to>
      <xdr:col>71</xdr:col>
      <xdr:colOff>177800</xdr:colOff>
      <xdr:row>79</xdr:row>
      <xdr:rowOff>44031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696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164161</xdr:rowOff>
    </xdr:from>
    <xdr:to>
      <xdr:col>85</xdr:col>
      <xdr:colOff>177800</xdr:colOff>
      <xdr:row>79</xdr:row>
      <xdr:rowOff>94311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160986</xdr:rowOff>
    </xdr:from>
    <xdr:to>
      <xdr:col>81</xdr:col>
      <xdr:colOff>101600</xdr:colOff>
      <xdr:row>79</xdr:row>
      <xdr:rowOff>91136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82263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160655</xdr:rowOff>
    </xdr:from>
    <xdr:to>
      <xdr:col>76</xdr:col>
      <xdr:colOff>165100</xdr:colOff>
      <xdr:row>79</xdr:row>
      <xdr:rowOff>90805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81932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164681</xdr:rowOff>
    </xdr:from>
    <xdr:to>
      <xdr:col>72</xdr:col>
      <xdr:colOff>38100</xdr:colOff>
      <xdr:row>79</xdr:row>
      <xdr:rowOff>94831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85958</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46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163068</xdr:rowOff>
    </xdr:from>
    <xdr:to>
      <xdr:col>67</xdr:col>
      <xdr:colOff>101600</xdr:colOff>
      <xdr:row>79</xdr:row>
      <xdr:rowOff>93218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84345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130849</xdr:rowOff>
    </xdr:from>
    <xdr:to>
      <xdr:col>85</xdr:col>
      <xdr:colOff>127000</xdr:colOff>
      <xdr:row>95</xdr:row>
      <xdr:rowOff>153400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18599"/>
          <a:ext cx="8382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123780</xdr:rowOff>
    </xdr:from>
    <xdr:to>
      <xdr:col>81</xdr:col>
      <xdr:colOff>50800</xdr:colOff>
      <xdr:row>95</xdr:row>
      <xdr:rowOff>130849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11530"/>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123780</xdr:rowOff>
    </xdr:from>
    <xdr:to>
      <xdr:col>76</xdr:col>
      <xdr:colOff>114300</xdr:colOff>
      <xdr:row>95</xdr:row>
      <xdr:rowOff>126507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11530"/>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126507</xdr:rowOff>
    </xdr:from>
    <xdr:to>
      <xdr:col>71</xdr:col>
      <xdr:colOff>177800</xdr:colOff>
      <xdr:row>95</xdr:row>
      <xdr:rowOff>158624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14257"/>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102600</xdr:rowOff>
    </xdr:from>
    <xdr:to>
      <xdr:col>85</xdr:col>
      <xdr:colOff>177800</xdr:colOff>
      <xdr:row>96</xdr:row>
      <xdr:rowOff>32750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81027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80049</xdr:rowOff>
    </xdr:from>
    <xdr:to>
      <xdr:col>81</xdr:col>
      <xdr:colOff>101600</xdr:colOff>
      <xdr:row>96</xdr:row>
      <xdr:rowOff>10199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72980</xdr:rowOff>
    </xdr:from>
    <xdr:to>
      <xdr:col>76</xdr:col>
      <xdr:colOff>165100</xdr:colOff>
      <xdr:row>96</xdr:row>
      <xdr:rowOff>3130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75707</xdr:rowOff>
    </xdr:from>
    <xdr:to>
      <xdr:col>72</xdr:col>
      <xdr:colOff>38100</xdr:colOff>
      <xdr:row>96</xdr:row>
      <xdr:rowOff>5857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168434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107824</xdr:rowOff>
    </xdr:from>
    <xdr:to>
      <xdr:col>67</xdr:col>
      <xdr:colOff>101600</xdr:colOff>
      <xdr:row>96</xdr:row>
      <xdr:rowOff>37974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29101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費については、昨年度比で２７，０６６円の大幅の増加となった。これは、蒲郡市モーターボート競走事業収益基金条例を制定し、公共施設等の整備に必要な経費の財源に充てるための基金を設置することでモーターボート競走事業の収益金</a:t>
          </a:r>
          <a:r>
            <a:rPr kumimoji="1" lang="en-US" altLang="ja-JP" sz="1100">
              <a:solidFill>
                <a:schemeClr val="dk1"/>
              </a:solidFill>
              <a:effectLst/>
              <a:latin typeface="+mn-lt"/>
              <a:ea typeface="+mn-ea"/>
              <a:cs typeface="+mn-cs"/>
            </a:rPr>
            <a:t>2,000,000</a:t>
          </a:r>
          <a:r>
            <a:rPr kumimoji="1" lang="ja-JP" altLang="en-US" sz="1100">
              <a:solidFill>
                <a:schemeClr val="dk1"/>
              </a:solidFill>
              <a:effectLst/>
              <a:latin typeface="+mn-lt"/>
              <a:ea typeface="+mn-ea"/>
              <a:cs typeface="+mn-cs"/>
            </a:rPr>
            <a:t>千円積み立てたことによる増が主な要因である。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昨年度比で</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７円の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となった。これは、介護保険特別会計の事務が東三河広域連合に統合されたことによる負担金の減が主な要因である。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昨年度比で１７，４９０円の大幅の増加となった。これは、小中学校の空調設備設置工事をはじめとする各教育施設の工事の実施による費用の増が主な要因である。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、小中学校の</a:t>
          </a:r>
          <a:r>
            <a:rPr kumimoji="1" lang="ja-JP" altLang="ja-JP" sz="1100">
              <a:solidFill>
                <a:schemeClr val="dk1"/>
              </a:solidFill>
              <a:effectLst/>
              <a:latin typeface="+mn-lt"/>
              <a:ea typeface="+mn-ea"/>
              <a:cs typeface="+mn-cs"/>
            </a:rPr>
            <a:t>トイレ改修、空調整備等により普通建設事業費が嵩むことが想定される。公共施設等総合管理計画等に基づきながら、計画的な支出を図っていく。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財政調整基金の残額については、取り崩しを行わず、決算積立３００，０００千円を行ったこと、公共用地対策事業特別会計において土地を売却した利益２１，２００千円と利子分を積み立てたことから、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３４０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００千円の増となった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標準財政規模比</a:t>
          </a:r>
          <a:r>
            <a:rPr kumimoji="1" lang="ja-JP" altLang="en-US" sz="1100">
              <a:solidFill>
                <a:schemeClr val="dk1"/>
              </a:solidFill>
              <a:effectLst/>
              <a:latin typeface="+mn-lt"/>
              <a:ea typeface="+mn-ea"/>
              <a:cs typeface="+mn-cs"/>
            </a:rPr>
            <a:t>についても、１</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２ポイント増加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歳入歳出差引額が増加したため、金額としては</a:t>
          </a:r>
          <a:r>
            <a:rPr kumimoji="1" lang="ja-JP" altLang="ja-JP" sz="1100">
              <a:solidFill>
                <a:schemeClr val="dk1"/>
              </a:solidFill>
              <a:effectLst/>
              <a:latin typeface="+mn-lt"/>
              <a:ea typeface="+mn-ea"/>
              <a:cs typeface="+mn-cs"/>
            </a:rPr>
            <a:t>１７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９９１</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は０．</a:t>
          </a:r>
          <a:r>
            <a:rPr kumimoji="1" lang="ja-JP" altLang="en-US" sz="1100">
              <a:solidFill>
                <a:schemeClr val="dk1"/>
              </a:solidFill>
              <a:effectLst/>
              <a:latin typeface="+mn-lt"/>
              <a:ea typeface="+mn-ea"/>
              <a:cs typeface="+mn-cs"/>
            </a:rPr>
            <a:t>９６</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蒲郡市においては、一般会計をはじめとする全会計において黒字となっており、連結赤字比率はない。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平成２３年度より引き続き、国民健康保険事業特別会計、後期高齢者医療事業特別会計及び土地区画整理事業特別会計が一般会計から繰入を受けているほか、病院事業会計、下水道事業会計はモーターボート競走事業会計からの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や普通交付税を含めた一般財源の確保がますます厳しくなることが想定されるが、新たな歳入確保策やコスト削減策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34209979</v>
      </c>
      <c r="BO4" s="431"/>
      <c r="BP4" s="431"/>
      <c r="BQ4" s="431"/>
      <c r="BR4" s="431"/>
      <c r="BS4" s="431"/>
      <c r="BT4" s="431"/>
      <c r="BU4" s="432"/>
      <c r="BV4" s="430">
        <v>30615349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12.1</v>
      </c>
      <c r="CU4" s="437"/>
      <c r="CV4" s="437"/>
      <c r="CW4" s="437"/>
      <c r="CX4" s="437"/>
      <c r="CY4" s="437"/>
      <c r="CZ4" s="437"/>
      <c r="DA4" s="438"/>
      <c r="DB4" s="436">
        <v>11.1</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31788149</v>
      </c>
      <c r="BO5" s="468"/>
      <c r="BP5" s="468"/>
      <c r="BQ5" s="468"/>
      <c r="BR5" s="468"/>
      <c r="BS5" s="468"/>
      <c r="BT5" s="468"/>
      <c r="BU5" s="469"/>
      <c r="BV5" s="467">
        <v>28255695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90.1</v>
      </c>
      <c r="CU5" s="465"/>
      <c r="CV5" s="465"/>
      <c r="CW5" s="465"/>
      <c r="CX5" s="465"/>
      <c r="CY5" s="465"/>
      <c r="CZ5" s="465"/>
      <c r="DA5" s="466"/>
      <c r="DB5" s="464">
        <v>90.1</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2421830</v>
      </c>
      <c r="BO6" s="468"/>
      <c r="BP6" s="468"/>
      <c r="BQ6" s="468"/>
      <c r="BR6" s="468"/>
      <c r="BS6" s="468"/>
      <c r="BT6" s="468"/>
      <c r="BU6" s="469"/>
      <c r="BV6" s="467">
        <v>2359654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95.9</v>
      </c>
      <c r="CU6" s="505"/>
      <c r="CV6" s="505"/>
      <c r="CW6" s="505"/>
      <c r="CX6" s="505"/>
      <c r="CY6" s="505"/>
      <c r="CZ6" s="505"/>
      <c r="DA6" s="506"/>
      <c r="DB6" s="504">
        <v>97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334376</v>
      </c>
      <c r="BO7" s="468"/>
      <c r="BP7" s="468"/>
      <c r="BQ7" s="468"/>
      <c r="BR7" s="468"/>
      <c r="BS7" s="468"/>
      <c r="BT7" s="468"/>
      <c r="BU7" s="469"/>
      <c r="BV7" s="467">
        <v>451191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17310132</v>
      </c>
      <c r="CU7" s="468"/>
      <c r="CV7" s="468"/>
      <c r="CW7" s="468"/>
      <c r="CX7" s="468"/>
      <c r="CY7" s="468"/>
      <c r="CZ7" s="468"/>
      <c r="DA7" s="469"/>
      <c r="DB7" s="467">
        <v>17191746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2087454</v>
      </c>
      <c r="BO8" s="468"/>
      <c r="BP8" s="468"/>
      <c r="BQ8" s="468"/>
      <c r="BR8" s="468"/>
      <c r="BS8" s="468"/>
      <c r="BT8" s="468"/>
      <c r="BU8" s="469"/>
      <c r="BV8" s="467">
        <v>1908463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0.88</v>
      </c>
      <c r="CU8" s="508"/>
      <c r="CV8" s="508"/>
      <c r="CW8" s="508"/>
      <c r="CX8" s="508"/>
      <c r="CY8" s="508"/>
      <c r="CZ8" s="508"/>
      <c r="DA8" s="509"/>
      <c r="DB8" s="507">
        <v>0.88</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81100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178991</v>
      </c>
      <c r="BO9" s="468"/>
      <c r="BP9" s="468"/>
      <c r="BQ9" s="468"/>
      <c r="BR9" s="468"/>
      <c r="BS9" s="468"/>
      <c r="BT9" s="468"/>
      <c r="BU9" s="469"/>
      <c r="BV9" s="467">
        <v>177213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13.8</v>
      </c>
      <c r="CU9" s="465"/>
      <c r="CV9" s="465"/>
      <c r="CW9" s="465"/>
      <c r="CX9" s="465"/>
      <c r="CY9" s="465"/>
      <c r="CZ9" s="465"/>
      <c r="DA9" s="466"/>
      <c r="DB9" s="464">
        <v>14.1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82249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40500</v>
      </c>
      <c r="BO10" s="468"/>
      <c r="BP10" s="468"/>
      <c r="BQ10" s="468"/>
      <c r="BR10" s="468"/>
      <c r="BS10" s="468"/>
      <c r="BT10" s="468"/>
      <c r="BU10" s="469"/>
      <c r="BV10" s="467">
        <v>9100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80239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76988</v>
      </c>
      <c r="S13" s="552"/>
      <c r="T13" s="552"/>
      <c r="U13" s="552"/>
      <c r="V13" s="553"/>
      <c r="W13" s="483" t="s">
        <v>139</v>
      </c>
      <c r="X13" s="484"/>
      <c r="Y13" s="484"/>
      <c r="Z13" s="484"/>
      <c r="AA13" s="484"/>
      <c r="AB13" s="474"/>
      <c r="AC13" s="518">
        <v>1768</v>
      </c>
      <c r="AD13" s="519"/>
      <c r="AE13" s="519"/>
      <c r="AF13" s="519"/>
      <c r="AG13" s="561"/>
      <c r="AH13" s="518">
        <v>1961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219491</v>
      </c>
      <c r="BO13" s="468"/>
      <c r="BP13" s="468"/>
      <c r="BQ13" s="468"/>
      <c r="BR13" s="468"/>
      <c r="BS13" s="468"/>
      <c r="BT13" s="468"/>
      <c r="BU13" s="469"/>
      <c r="BV13" s="467">
        <v>186313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-0.2</v>
      </c>
      <c r="CU13" s="465"/>
      <c r="CV13" s="465"/>
      <c r="CW13" s="465"/>
      <c r="CX13" s="465"/>
      <c r="CY13" s="465"/>
      <c r="CZ13" s="465"/>
      <c r="DA13" s="466"/>
      <c r="DB13" s="464">
        <v>-0.2</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80531</v>
      </c>
      <c r="S14" s="552"/>
      <c r="T14" s="552"/>
      <c r="U14" s="552"/>
      <c r="V14" s="553"/>
      <c r="W14" s="457"/>
      <c r="X14" s="458"/>
      <c r="Y14" s="458"/>
      <c r="Z14" s="458"/>
      <c r="AA14" s="458"/>
      <c r="AB14" s="447"/>
      <c r="AC14" s="554">
        <v>4.4000000000000004</v>
      </c>
      <c r="AD14" s="555"/>
      <c r="AE14" s="555"/>
      <c r="AF14" s="555"/>
      <c r="AG14" s="556"/>
      <c r="AH14" s="554">
        <v>4.8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77498</v>
      </c>
      <c r="S15" s="552"/>
      <c r="T15" s="552"/>
      <c r="U15" s="552"/>
      <c r="V15" s="553"/>
      <c r="W15" s="483" t="s">
        <v>147</v>
      </c>
      <c r="X15" s="484"/>
      <c r="Y15" s="484"/>
      <c r="Z15" s="484"/>
      <c r="AA15" s="484"/>
      <c r="AB15" s="474"/>
      <c r="AC15" s="518">
        <v>15952</v>
      </c>
      <c r="AD15" s="519"/>
      <c r="AE15" s="519"/>
      <c r="AF15" s="519"/>
      <c r="AG15" s="561"/>
      <c r="AH15" s="518">
        <v>16196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11320463</v>
      </c>
      <c r="BO15" s="431"/>
      <c r="BP15" s="431"/>
      <c r="BQ15" s="431"/>
      <c r="BR15" s="431"/>
      <c r="BS15" s="431"/>
      <c r="BT15" s="431"/>
      <c r="BU15" s="432"/>
      <c r="BV15" s="430">
        <v>11221609</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39.9</v>
      </c>
      <c r="AD16" s="555"/>
      <c r="AE16" s="555"/>
      <c r="AF16" s="555"/>
      <c r="AG16" s="556"/>
      <c r="AH16" s="554">
        <v>39.6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12999892</v>
      </c>
      <c r="BO16" s="468"/>
      <c r="BP16" s="468"/>
      <c r="BQ16" s="468"/>
      <c r="BR16" s="468"/>
      <c r="BS16" s="468"/>
      <c r="BT16" s="468"/>
      <c r="BU16" s="469"/>
      <c r="BV16" s="467">
        <v>12722677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22310</v>
      </c>
      <c r="AD17" s="519"/>
      <c r="AE17" s="519"/>
      <c r="AF17" s="519"/>
      <c r="AG17" s="561"/>
      <c r="AH17" s="518">
        <v>22712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14568347</v>
      </c>
      <c r="BO17" s="468"/>
      <c r="BP17" s="468"/>
      <c r="BQ17" s="468"/>
      <c r="BR17" s="468"/>
      <c r="BS17" s="468"/>
      <c r="BT17" s="468"/>
      <c r="BU17" s="469"/>
      <c r="BV17" s="467">
        <v>14426020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56.92</v>
      </c>
      <c r="M18" s="583"/>
      <c r="N18" s="583"/>
      <c r="O18" s="583"/>
      <c r="P18" s="583"/>
      <c r="Q18" s="583"/>
      <c r="R18" s="584"/>
      <c r="S18" s="584"/>
      <c r="T18" s="584"/>
      <c r="U18" s="584"/>
      <c r="V18" s="585"/>
      <c r="W18" s="485"/>
      <c r="X18" s="486"/>
      <c r="Y18" s="486"/>
      <c r="Z18" s="486"/>
      <c r="AA18" s="486"/>
      <c r="AB18" s="477"/>
      <c r="AC18" s="586">
        <v>55.7</v>
      </c>
      <c r="AD18" s="587"/>
      <c r="AE18" s="587"/>
      <c r="AF18" s="587"/>
      <c r="AG18" s="588"/>
      <c r="AH18" s="586">
        <v>55.6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16141203</v>
      </c>
      <c r="BO18" s="468"/>
      <c r="BP18" s="468"/>
      <c r="BQ18" s="468"/>
      <c r="BR18" s="468"/>
      <c r="BS18" s="468"/>
      <c r="BT18" s="468"/>
      <c r="BU18" s="469"/>
      <c r="BV18" s="467">
        <v>15929696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1425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21744768</v>
      </c>
      <c r="BO19" s="468"/>
      <c r="BP19" s="468"/>
      <c r="BQ19" s="468"/>
      <c r="BR19" s="468"/>
      <c r="BS19" s="468"/>
      <c r="BT19" s="468"/>
      <c r="BU19" s="469"/>
      <c r="BV19" s="467">
        <v>22113494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29950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25500310</v>
      </c>
      <c r="BO23" s="468"/>
      <c r="BP23" s="468"/>
      <c r="BQ23" s="468"/>
      <c r="BR23" s="468"/>
      <c r="BS23" s="468"/>
      <c r="BT23" s="468"/>
      <c r="BU23" s="469"/>
      <c r="BV23" s="467">
        <v>25292271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9270</v>
      </c>
      <c r="R24" s="519"/>
      <c r="S24" s="519"/>
      <c r="T24" s="519"/>
      <c r="U24" s="519"/>
      <c r="V24" s="561"/>
      <c r="W24" s="620"/>
      <c r="X24" s="608"/>
      <c r="Y24" s="609"/>
      <c r="Z24" s="517" t="s">
        <v>171</v>
      </c>
      <c r="AA24" s="497"/>
      <c r="AB24" s="497"/>
      <c r="AC24" s="497"/>
      <c r="AD24" s="497"/>
      <c r="AE24" s="497"/>
      <c r="AF24" s="497"/>
      <c r="AG24" s="498"/>
      <c r="AH24" s="518">
        <v>654</v>
      </c>
      <c r="AI24" s="519"/>
      <c r="AJ24" s="519"/>
      <c r="AK24" s="519"/>
      <c r="AL24" s="561"/>
      <c r="AM24" s="518">
        <v>1918836</v>
      </c>
      <c r="AN24" s="519"/>
      <c r="AO24" s="519"/>
      <c r="AP24" s="519"/>
      <c r="AQ24" s="519"/>
      <c r="AR24" s="561"/>
      <c r="AS24" s="518">
        <v>2934</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7981546</v>
      </c>
      <c r="BO24" s="468"/>
      <c r="BP24" s="468"/>
      <c r="BQ24" s="468"/>
      <c r="BR24" s="468"/>
      <c r="BS24" s="468"/>
      <c r="BT24" s="468"/>
      <c r="BU24" s="469"/>
      <c r="BV24" s="467">
        <v>7286290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7810</v>
      </c>
      <c r="R25" s="519"/>
      <c r="S25" s="519"/>
      <c r="T25" s="519"/>
      <c r="U25" s="519"/>
      <c r="V25" s="561"/>
      <c r="W25" s="620"/>
      <c r="X25" s="608"/>
      <c r="Y25" s="609"/>
      <c r="Z25" s="517" t="s">
        <v>174</v>
      </c>
      <c r="AA25" s="497"/>
      <c r="AB25" s="497"/>
      <c r="AC25" s="497"/>
      <c r="AD25" s="497"/>
      <c r="AE25" s="497"/>
      <c r="AF25" s="497"/>
      <c r="AG25" s="498"/>
      <c r="AH25" s="518">
        <v>112</v>
      </c>
      <c r="AI25" s="519"/>
      <c r="AJ25" s="519"/>
      <c r="AK25" s="519"/>
      <c r="AL25" s="561"/>
      <c r="AM25" s="518">
        <v>329840</v>
      </c>
      <c r="AN25" s="519"/>
      <c r="AO25" s="519"/>
      <c r="AP25" s="519"/>
      <c r="AQ25" s="519"/>
      <c r="AR25" s="561"/>
      <c r="AS25" s="518">
        <v>2945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8095357</v>
      </c>
      <c r="BO25" s="431"/>
      <c r="BP25" s="431"/>
      <c r="BQ25" s="431"/>
      <c r="BR25" s="431"/>
      <c r="BS25" s="431"/>
      <c r="BT25" s="431"/>
      <c r="BU25" s="432"/>
      <c r="BV25" s="430">
        <v>6100377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6970</v>
      </c>
      <c r="R26" s="519"/>
      <c r="S26" s="519"/>
      <c r="T26" s="519"/>
      <c r="U26" s="519"/>
      <c r="V26" s="561"/>
      <c r="W26" s="620"/>
      <c r="X26" s="608"/>
      <c r="Y26" s="609"/>
      <c r="Z26" s="517" t="s">
        <v>177</v>
      </c>
      <c r="AA26" s="630"/>
      <c r="AB26" s="630"/>
      <c r="AC26" s="630"/>
      <c r="AD26" s="630"/>
      <c r="AE26" s="630"/>
      <c r="AF26" s="630"/>
      <c r="AG26" s="631"/>
      <c r="AH26" s="518">
        <v>19</v>
      </c>
      <c r="AI26" s="519"/>
      <c r="AJ26" s="519"/>
      <c r="AK26" s="519"/>
      <c r="AL26" s="561"/>
      <c r="AM26" s="518">
        <v>51243</v>
      </c>
      <c r="AN26" s="519"/>
      <c r="AO26" s="519"/>
      <c r="AP26" s="519"/>
      <c r="AQ26" s="519"/>
      <c r="AR26" s="561"/>
      <c r="AS26" s="518">
        <v>2697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675404</v>
      </c>
      <c r="BO26" s="468"/>
      <c r="BP26" s="468"/>
      <c r="BQ26" s="468"/>
      <c r="BR26" s="468"/>
      <c r="BS26" s="468"/>
      <c r="BT26" s="468"/>
      <c r="BU26" s="469"/>
      <c r="BV26" s="467">
        <v>200000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5320</v>
      </c>
      <c r="R27" s="519"/>
      <c r="S27" s="519"/>
      <c r="T27" s="519"/>
      <c r="U27" s="519"/>
      <c r="V27" s="561"/>
      <c r="W27" s="620"/>
      <c r="X27" s="608"/>
      <c r="Y27" s="609"/>
      <c r="Z27" s="517" t="s">
        <v>180</v>
      </c>
      <c r="AA27" s="497"/>
      <c r="AB27" s="497"/>
      <c r="AC27" s="497"/>
      <c r="AD27" s="497"/>
      <c r="AE27" s="497"/>
      <c r="AF27" s="497"/>
      <c r="AG27" s="498"/>
      <c r="AH27" s="518">
        <v>19</v>
      </c>
      <c r="AI27" s="519"/>
      <c r="AJ27" s="519"/>
      <c r="AK27" s="519"/>
      <c r="AL27" s="561"/>
      <c r="AM27" s="518">
        <v>56356</v>
      </c>
      <c r="AN27" s="519"/>
      <c r="AO27" s="519"/>
      <c r="AP27" s="519"/>
      <c r="AQ27" s="519"/>
      <c r="AR27" s="561"/>
      <c r="AS27" s="518">
        <v>2966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182</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4890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182</v>
      </c>
      <c r="AN28" s="519"/>
      <c r="AO28" s="519"/>
      <c r="AP28" s="519"/>
      <c r="AQ28" s="519"/>
      <c r="AR28" s="561"/>
      <c r="AS28" s="518" t="s">
        <v>182</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4026800</v>
      </c>
      <c r="BO28" s="431"/>
      <c r="BP28" s="431"/>
      <c r="BQ28" s="431"/>
      <c r="BR28" s="431"/>
      <c r="BS28" s="431"/>
      <c r="BT28" s="431"/>
      <c r="BU28" s="432"/>
      <c r="BV28" s="430">
        <v>3686300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18</v>
      </c>
      <c r="M29" s="519"/>
      <c r="N29" s="519"/>
      <c r="O29" s="519"/>
      <c r="P29" s="561"/>
      <c r="Q29" s="518">
        <v>4570</v>
      </c>
      <c r="R29" s="519"/>
      <c r="S29" s="519"/>
      <c r="T29" s="519"/>
      <c r="U29" s="519"/>
      <c r="V29" s="561"/>
      <c r="W29" s="621"/>
      <c r="X29" s="622"/>
      <c r="Y29" s="623"/>
      <c r="Z29" s="517" t="s">
        <v>187</v>
      </c>
      <c r="AA29" s="497"/>
      <c r="AB29" s="497"/>
      <c r="AC29" s="497"/>
      <c r="AD29" s="497"/>
      <c r="AE29" s="497"/>
      <c r="AF29" s="497"/>
      <c r="AG29" s="498"/>
      <c r="AH29" s="518">
        <v>673</v>
      </c>
      <c r="AI29" s="519"/>
      <c r="AJ29" s="519"/>
      <c r="AK29" s="519"/>
      <c r="AL29" s="561"/>
      <c r="AM29" s="518">
        <v>1975192</v>
      </c>
      <c r="AN29" s="519"/>
      <c r="AO29" s="519"/>
      <c r="AP29" s="519"/>
      <c r="AQ29" s="519"/>
      <c r="AR29" s="561"/>
      <c r="AS29" s="518">
        <v>2935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274000</v>
      </c>
      <c r="BO29" s="468"/>
      <c r="BP29" s="468"/>
      <c r="BQ29" s="468"/>
      <c r="BR29" s="468"/>
      <c r="BS29" s="468"/>
      <c r="BT29" s="468"/>
      <c r="BU29" s="469"/>
      <c r="BV29" s="467">
        <v>273500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101.4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5827468</v>
      </c>
      <c r="BO30" s="644"/>
      <c r="BP30" s="644"/>
      <c r="BQ30" s="644"/>
      <c r="BR30" s="644"/>
      <c r="BS30" s="644"/>
      <c r="BT30" s="644"/>
      <c r="BU30" s="645"/>
      <c r="BV30" s="643">
        <v>3856366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企業用地造成事業特別会計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蒲郡市幸田町衛生組合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蒲郡交通安全事業会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土地区画整理事業特別会計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愛知県後期高齢者医療広域連合（一般会計）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蒲郡港営施設</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公共用地対策事業特別会計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IF('各会計、関係団体の財政状況及び健全化判断比率'!B32="","",'各会計、関係団体の財政状況及び健全化判断比率'!B32)</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愛知県後期高齢者医療広域連合（後期高齢者医療特別会計）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蒲郡市土地開発公社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9</v>
      </c>
      <c r="AN37" s="656"/>
      <c r="AO37" s="657" t="str">
        <f>IF('各会計、関係団体の財政状況及び健全化判断比率'!B33="","",'各会計、関係団体の財政状況及び健全化判断比率'!B33)</f>
        <v>モーターボート競走事業会計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東三河広域連合（一般会計）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東三河広域連合（介護保険特別会計）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hjhaXGiZnl0LfScKg0I8WA2BXZKq7OhD0D/Aw9fmqJOZIamIVpOnCuFnHPbtk5Uy4QkSd9Ylnu2z5W6YIxa+yw==" saltValue="zjO9OgAKEZZdMgg/OmOl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251" t="s">
        <v>586</v>
      </c>
      <c r="D34" s="1251"/>
      <c r="E34" s="1252"/>
      <c r="F34" s="32">
        <v>49.08</v>
      </c>
      <c r="G34" s="33">
        <v>68.56</v>
      </c>
      <c r="H34" s="33">
        <v>83.78</v>
      </c>
      <c r="I34" s="33">
        <v>112.13</v>
      </c>
      <c r="J34" s="34">
        <v>126.93</v>
      </c>
      <c r="K34" s="22"/>
      <c r="L34" s="22"/>
      <c r="M34" s="22"/>
      <c r="N34" s="22"/>
      <c r="O34" s="22"/>
      <c r="P34" s="22"/>
    </row>
    <row r="35" spans="1:16" ht="39" customHeight="1" x14ac:dyDescent="0.2">
      <c r="A35" s="22"/>
      <c r="B35" s="35"/>
      <c r="C35" s="1245" t="s">
        <v>587</v>
      </c>
      <c r="D35" s="1246"/>
      <c r="E35" s="1247"/>
      <c r="F35" s="36">
        <v>9.81</v>
      </c>
      <c r="G35" s="37">
        <v>9.0500000000000007</v>
      </c>
      <c r="H35" s="37">
        <v>7.11</v>
      </c>
      <c r="I35" s="37">
        <v>8</v>
      </c>
      <c r="J35" s="38">
        <v>8.9600000000000009</v>
      </c>
      <c r="K35" s="22"/>
      <c r="L35" s="22"/>
      <c r="M35" s="22"/>
      <c r="N35" s="22"/>
      <c r="O35" s="22"/>
      <c r="P35" s="22"/>
    </row>
    <row r="36" spans="1:16" ht="39" customHeight="1" x14ac:dyDescent="0.2">
      <c r="A36" s="22"/>
      <c r="B36" s="35"/>
      <c r="C36" s="1245" t="s">
        <v>588</v>
      </c>
      <c r="D36" s="1246"/>
      <c r="E36" s="1247"/>
      <c r="F36" s="36">
        <v>7.65</v>
      </c>
      <c r="G36" s="37">
        <v>8.02</v>
      </c>
      <c r="H36" s="37">
        <v>7.12</v>
      </c>
      <c r="I36" s="37">
        <v>6.38</v>
      </c>
      <c r="J36" s="38">
        <v>6.54</v>
      </c>
      <c r="K36" s="22"/>
      <c r="L36" s="22"/>
      <c r="M36" s="22"/>
      <c r="N36" s="22"/>
      <c r="O36" s="22"/>
      <c r="P36" s="22"/>
    </row>
    <row r="37" spans="1:16" ht="39" customHeight="1" x14ac:dyDescent="0.2">
      <c r="A37" s="22"/>
      <c r="B37" s="35"/>
      <c r="C37" s="1245" t="s">
        <v>589</v>
      </c>
      <c r="D37" s="1246"/>
      <c r="E37" s="1247"/>
      <c r="F37" s="36">
        <v>2.61</v>
      </c>
      <c r="G37" s="37">
        <v>3.59</v>
      </c>
      <c r="H37" s="37">
        <v>3.11</v>
      </c>
      <c r="I37" s="37">
        <v>3.09</v>
      </c>
      <c r="J37" s="38">
        <v>2.72</v>
      </c>
      <c r="K37" s="22"/>
      <c r="L37" s="22"/>
      <c r="M37" s="22"/>
      <c r="N37" s="22"/>
      <c r="O37" s="22"/>
      <c r="P37" s="22"/>
    </row>
    <row r="38" spans="1:16" ht="39" customHeight="1" x14ac:dyDescent="0.2">
      <c r="A38" s="22"/>
      <c r="B38" s="35"/>
      <c r="C38" s="1245" t="s">
        <v>590</v>
      </c>
      <c r="D38" s="1246"/>
      <c r="E38" s="1247"/>
      <c r="F38" s="36">
        <v>3.4</v>
      </c>
      <c r="G38" s="37">
        <v>1.1499999999999999</v>
      </c>
      <c r="H38" s="37">
        <v>0</v>
      </c>
      <c r="I38" s="37" t="s">
        <v>591</v>
      </c>
      <c r="J38" s="38">
        <v>2.1800000000000002</v>
      </c>
      <c r="K38" s="22"/>
      <c r="L38" s="22"/>
      <c r="M38" s="22"/>
      <c r="N38" s="22"/>
      <c r="O38" s="22"/>
      <c r="P38" s="22"/>
    </row>
    <row r="39" spans="1:16" ht="39" customHeight="1" x14ac:dyDescent="0.2">
      <c r="A39" s="22"/>
      <c r="B39" s="35"/>
      <c r="C39" s="1245" t="s">
        <v>592</v>
      </c>
      <c r="D39" s="1246"/>
      <c r="E39" s="1247"/>
      <c r="F39" s="36" t="s">
        <v>538</v>
      </c>
      <c r="G39" s="37" t="s">
        <v>538</v>
      </c>
      <c r="H39" s="37" t="s">
        <v>538</v>
      </c>
      <c r="I39" s="37" t="s">
        <v>538</v>
      </c>
      <c r="J39" s="38">
        <v>1.9</v>
      </c>
      <c r="K39" s="22"/>
      <c r="L39" s="22"/>
      <c r="M39" s="22"/>
      <c r="N39" s="22"/>
      <c r="O39" s="22"/>
      <c r="P39" s="22"/>
    </row>
    <row r="40" spans="1:16" ht="39" customHeight="1" x14ac:dyDescent="0.2">
      <c r="A40" s="22"/>
      <c r="B40" s="35"/>
      <c r="C40" s="1245" t="s">
        <v>593</v>
      </c>
      <c r="D40" s="1246"/>
      <c r="E40" s="1247"/>
      <c r="F40" s="36">
        <v>0.84</v>
      </c>
      <c r="G40" s="37">
        <v>0.95</v>
      </c>
      <c r="H40" s="37">
        <v>0.84</v>
      </c>
      <c r="I40" s="37">
        <v>0.31</v>
      </c>
      <c r="J40" s="38">
        <v>0.88</v>
      </c>
      <c r="K40" s="22"/>
      <c r="L40" s="22"/>
      <c r="M40" s="22"/>
      <c r="N40" s="22"/>
      <c r="O40" s="22"/>
      <c r="P40" s="22"/>
    </row>
    <row r="41" spans="1:16" ht="39" customHeight="1" x14ac:dyDescent="0.2">
      <c r="A41" s="22"/>
      <c r="B41" s="35"/>
      <c r="C41" s="1245" t="s">
        <v>594</v>
      </c>
      <c r="D41" s="1246"/>
      <c r="E41" s="1247"/>
      <c r="F41" s="36">
        <v>0.26</v>
      </c>
      <c r="G41" s="37">
        <v>0.48</v>
      </c>
      <c r="H41" s="37">
        <v>0.31</v>
      </c>
      <c r="I41" s="37">
        <v>0.01</v>
      </c>
      <c r="J41" s="38">
        <v>0.48</v>
      </c>
      <c r="K41" s="22"/>
      <c r="L41" s="22"/>
      <c r="M41" s="22"/>
      <c r="N41" s="22"/>
      <c r="O41" s="22"/>
      <c r="P41" s="22"/>
    </row>
    <row r="42" spans="1:16" ht="39" customHeight="1" x14ac:dyDescent="0.2">
      <c r="A42" s="22"/>
      <c r="B42" s="39"/>
      <c r="C42" s="1245" t="s">
        <v>595</v>
      </c>
      <c r="D42" s="1246"/>
      <c r="E42" s="1247"/>
      <c r="F42" s="36" t="s">
        <v>538</v>
      </c>
      <c r="G42" s="37" t="s">
        <v>538</v>
      </c>
      <c r="H42" s="37" t="s">
        <v>538</v>
      </c>
      <c r="I42" s="37" t="s">
        <v>538</v>
      </c>
      <c r="J42" s="38" t="s">
        <v>538</v>
      </c>
      <c r="K42" s="22"/>
      <c r="L42" s="22"/>
      <c r="M42" s="22"/>
      <c r="N42" s="22"/>
      <c r="O42" s="22"/>
      <c r="P42" s="22"/>
    </row>
    <row r="43" spans="1:16" ht="39" customHeight="1" thickBot="1" x14ac:dyDescent="0.25">
      <c r="A43" s="22"/>
      <c r="B43" s="40"/>
      <c r="C43" s="1248" t="s">
        <v>596</v>
      </c>
      <c r="D43" s="1249"/>
      <c r="E43" s="1250"/>
      <c r="F43" s="41">
        <v>2.23</v>
      </c>
      <c r="G43" s="42">
        <v>3.15</v>
      </c>
      <c r="H43" s="42">
        <v>0.63</v>
      </c>
      <c r="I43" s="42">
        <v>2.12</v>
      </c>
      <c r="J43" s="43">
        <v>0.18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I67x50TDplx2boOIQhLK2+/4iWc29Pr8wWhhCjsPOTJrbHM4gSYGE8MhWvyUgznUPPf8v+KmBWS7F9bl5BN4w==" saltValue="Z6YfW2xb522HffG137SQ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253" t="s">
        <v>11</v>
      </c>
      <c r="C45" s="1254"/>
      <c r="D45" s="58"/>
      <c r="E45" s="1259" t="s">
        <v>12</v>
      </c>
      <c r="F45" s="1259"/>
      <c r="G45" s="1259"/>
      <c r="H45" s="1259"/>
      <c r="I45" s="1259"/>
      <c r="J45" s="1260"/>
      <c r="K45" s="59">
        <v>3117</v>
      </c>
      <c r="L45" s="60">
        <v>3241</v>
      </c>
      <c r="M45" s="60">
        <v>3217</v>
      </c>
      <c r="N45" s="60">
        <v>3170</v>
      </c>
      <c r="O45" s="61">
        <v>3051</v>
      </c>
      <c r="P45" s="48"/>
      <c r="Q45" s="48"/>
      <c r="R45" s="48"/>
      <c r="S45" s="48"/>
      <c r="T45" s="48"/>
      <c r="U45" s="48"/>
    </row>
    <row r="46" spans="1:21" ht="30.75" customHeight="1" x14ac:dyDescent="0.2">
      <c r="A46" s="48"/>
      <c r="B46" s="1255"/>
      <c r="C46" s="1256"/>
      <c r="D46" s="62"/>
      <c r="E46" s="1261" t="s">
        <v>13</v>
      </c>
      <c r="F46" s="1261"/>
      <c r="G46" s="1261"/>
      <c r="H46" s="1261"/>
      <c r="I46" s="1261"/>
      <c r="J46" s="1262"/>
      <c r="K46" s="63" t="s">
        <v>538</v>
      </c>
      <c r="L46" s="64" t="s">
        <v>538</v>
      </c>
      <c r="M46" s="64" t="s">
        <v>538</v>
      </c>
      <c r="N46" s="64" t="s">
        <v>538</v>
      </c>
      <c r="O46" s="65" t="s">
        <v>538</v>
      </c>
      <c r="P46" s="48"/>
      <c r="Q46" s="48"/>
      <c r="R46" s="48"/>
      <c r="S46" s="48"/>
      <c r="T46" s="48"/>
      <c r="U46" s="48"/>
    </row>
    <row r="47" spans="1:21" ht="30.75" customHeight="1" x14ac:dyDescent="0.2">
      <c r="A47" s="48"/>
      <c r="B47" s="1255"/>
      <c r="C47" s="1256"/>
      <c r="D47" s="62"/>
      <c r="E47" s="1261" t="s">
        <v>14</v>
      </c>
      <c r="F47" s="1261"/>
      <c r="G47" s="1261"/>
      <c r="H47" s="1261"/>
      <c r="I47" s="1261"/>
      <c r="J47" s="1262"/>
      <c r="K47" s="63" t="s">
        <v>538</v>
      </c>
      <c r="L47" s="64" t="s">
        <v>538</v>
      </c>
      <c r="M47" s="64" t="s">
        <v>538</v>
      </c>
      <c r="N47" s="64" t="s">
        <v>538</v>
      </c>
      <c r="O47" s="65" t="s">
        <v>538</v>
      </c>
      <c r="P47" s="48"/>
      <c r="Q47" s="48"/>
      <c r="R47" s="48"/>
      <c r="S47" s="48"/>
      <c r="T47" s="48"/>
      <c r="U47" s="48"/>
    </row>
    <row r="48" spans="1:21" ht="30.75" customHeight="1" x14ac:dyDescent="0.2">
      <c r="A48" s="48"/>
      <c r="B48" s="1255"/>
      <c r="C48" s="1256"/>
      <c r="D48" s="62"/>
      <c r="E48" s="1261" t="s">
        <v>15</v>
      </c>
      <c r="F48" s="1261"/>
      <c r="G48" s="1261"/>
      <c r="H48" s="1261"/>
      <c r="I48" s="1261"/>
      <c r="J48" s="1262"/>
      <c r="K48" s="63">
        <v>1</v>
      </c>
      <c r="L48" s="64">
        <v>6</v>
      </c>
      <c r="M48" s="64">
        <v>1</v>
      </c>
      <c r="N48" s="64">
        <v>5</v>
      </c>
      <c r="O48" s="65">
        <v>2</v>
      </c>
      <c r="P48" s="48"/>
      <c r="Q48" s="48"/>
      <c r="R48" s="48"/>
      <c r="S48" s="48"/>
      <c r="T48" s="48"/>
      <c r="U48" s="48"/>
    </row>
    <row r="49" spans="1:21" ht="30.75" customHeight="1" x14ac:dyDescent="0.2">
      <c r="A49" s="48"/>
      <c r="B49" s="1255"/>
      <c r="C49" s="1256"/>
      <c r="D49" s="62"/>
      <c r="E49" s="1261" t="s">
        <v>16</v>
      </c>
      <c r="F49" s="1261"/>
      <c r="G49" s="1261"/>
      <c r="H49" s="1261"/>
      <c r="I49" s="1261"/>
      <c r="J49" s="1262"/>
      <c r="K49" s="63">
        <v>8</v>
      </c>
      <c r="L49" s="64">
        <v>52</v>
      </c>
      <c r="M49" s="64">
        <v>53</v>
      </c>
      <c r="N49" s="64">
        <v>52</v>
      </c>
      <c r="O49" s="65">
        <v>52</v>
      </c>
      <c r="P49" s="48"/>
      <c r="Q49" s="48"/>
      <c r="R49" s="48"/>
      <c r="S49" s="48"/>
      <c r="T49" s="48"/>
      <c r="U49" s="48"/>
    </row>
    <row r="50" spans="1:21" ht="30.75" customHeight="1" x14ac:dyDescent="0.2">
      <c r="A50" s="48"/>
      <c r="B50" s="1255"/>
      <c r="C50" s="1256"/>
      <c r="D50" s="62"/>
      <c r="E50" s="1261" t="s">
        <v>17</v>
      </c>
      <c r="F50" s="1261"/>
      <c r="G50" s="1261"/>
      <c r="H50" s="1261"/>
      <c r="I50" s="1261"/>
      <c r="J50" s="1262"/>
      <c r="K50" s="63" t="s">
        <v>538</v>
      </c>
      <c r="L50" s="64" t="s">
        <v>538</v>
      </c>
      <c r="M50" s="64" t="s">
        <v>538</v>
      </c>
      <c r="N50" s="64" t="s">
        <v>538</v>
      </c>
      <c r="O50" s="65" t="s">
        <v>538</v>
      </c>
      <c r="P50" s="48"/>
      <c r="Q50" s="48"/>
      <c r="R50" s="48"/>
      <c r="S50" s="48"/>
      <c r="T50" s="48"/>
      <c r="U50" s="48"/>
    </row>
    <row r="51" spans="1:21" ht="30.75" customHeight="1" x14ac:dyDescent="0.2">
      <c r="A51" s="48"/>
      <c r="B51" s="1257"/>
      <c r="C51" s="1258"/>
      <c r="D51" s="66"/>
      <c r="E51" s="1261" t="s">
        <v>18</v>
      </c>
      <c r="F51" s="1261"/>
      <c r="G51" s="1261"/>
      <c r="H51" s="1261"/>
      <c r="I51" s="1261"/>
      <c r="J51" s="1262"/>
      <c r="K51" s="63" t="s">
        <v>538</v>
      </c>
      <c r="L51" s="64" t="s">
        <v>538</v>
      </c>
      <c r="M51" s="64" t="s">
        <v>538</v>
      </c>
      <c r="N51" s="64" t="s">
        <v>538</v>
      </c>
      <c r="O51" s="65" t="s">
        <v>538</v>
      </c>
      <c r="P51" s="48"/>
      <c r="Q51" s="48"/>
      <c r="R51" s="48"/>
      <c r="S51" s="48"/>
      <c r="T51" s="48"/>
      <c r="U51" s="48"/>
    </row>
    <row r="52" spans="1:21" ht="30.75" customHeight="1" x14ac:dyDescent="0.2">
      <c r="A52" s="48"/>
      <c r="B52" s="1263" t="s">
        <v>19</v>
      </c>
      <c r="C52" s="1264"/>
      <c r="D52" s="66"/>
      <c r="E52" s="1261" t="s">
        <v>20</v>
      </c>
      <c r="F52" s="1261"/>
      <c r="G52" s="1261"/>
      <c r="H52" s="1261"/>
      <c r="I52" s="1261"/>
      <c r="J52" s="1262"/>
      <c r="K52" s="63">
        <v>3233</v>
      </c>
      <c r="L52" s="64">
        <v>3343</v>
      </c>
      <c r="M52" s="64">
        <v>3312</v>
      </c>
      <c r="N52" s="64">
        <v>3242</v>
      </c>
      <c r="O52" s="65">
        <v>3151</v>
      </c>
      <c r="P52" s="48"/>
      <c r="Q52" s="48"/>
      <c r="R52" s="48"/>
      <c r="S52" s="48"/>
      <c r="T52" s="48"/>
      <c r="U52" s="48"/>
    </row>
    <row r="53" spans="1:21" ht="30.75" customHeight="1" thickBot="1" x14ac:dyDescent="0.25">
      <c r="A53" s="48"/>
      <c r="B53" s="1265" t="s">
        <v>21</v>
      </c>
      <c r="C53" s="1266"/>
      <c r="D53" s="67"/>
      <c r="E53" s="1267" t="s">
        <v>22</v>
      </c>
      <c r="F53" s="1267"/>
      <c r="G53" s="1267"/>
      <c r="H53" s="1267"/>
      <c r="I53" s="1267"/>
      <c r="J53" s="1268"/>
      <c r="K53" s="68">
        <v>-107</v>
      </c>
      <c r="L53" s="69">
        <v>-44</v>
      </c>
      <c r="M53" s="69">
        <v>-41</v>
      </c>
      <c r="N53" s="69">
        <v>-15</v>
      </c>
      <c r="O53" s="70">
        <v>-46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5">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2">
      <c r="B57" s="1269" t="s">
        <v>25</v>
      </c>
      <c r="C57" s="1270"/>
      <c r="D57" s="1273" t="s">
        <v>26</v>
      </c>
      <c r="E57" s="1274"/>
      <c r="F57" s="1274"/>
      <c r="G57" s="1274"/>
      <c r="H57" s="1274"/>
      <c r="I57" s="1274"/>
      <c r="J57" s="1275"/>
      <c r="K57" s="83" t="s">
        <v>538</v>
      </c>
      <c r="L57" s="84" t="s">
        <v>538</v>
      </c>
      <c r="M57" s="84" t="s">
        <v>538</v>
      </c>
      <c r="N57" s="84" t="s">
        <v>538</v>
      </c>
      <c r="O57" s="85" t="s">
        <v>538</v>
      </c>
    </row>
    <row r="58" spans="1:21" ht="31.5" customHeight="1" thickBot="1" x14ac:dyDescent="0.25">
      <c r="B58" s="1271"/>
      <c r="C58" s="1272"/>
      <c r="D58" s="1276" t="s">
        <v>27</v>
      </c>
      <c r="E58" s="1277"/>
      <c r="F58" s="1277"/>
      <c r="G58" s="1277"/>
      <c r="H58" s="1277"/>
      <c r="I58" s="1277"/>
      <c r="J58" s="1278"/>
      <c r="K58" s="86" t="s">
        <v>538</v>
      </c>
      <c r="L58" s="87" t="s">
        <v>538</v>
      </c>
      <c r="M58" s="87" t="s">
        <v>538</v>
      </c>
      <c r="N58" s="87" t="s">
        <v>538</v>
      </c>
      <c r="O58" s="88" t="s">
        <v>538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zp2NptNv42gjrpE+5LmfnTwpo68+ouTdAdsDOHSd44uAFhmKZRejXAz+HNq4s0IxS0+4zgCof3QAqr6xkExA==" saltValue="yKZzVN74OhfExjxCskii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580</v>
      </c>
      <c r="J40" s="100" t="s">
        <v>581</v>
      </c>
      <c r="K40" s="100" t="s">
        <v>582</v>
      </c>
      <c r="L40" s="100" t="s">
        <v>583</v>
      </c>
      <c r="M40" s="101" t="s">
        <v>584</v>
      </c>
    </row>
    <row r="41" spans="2:13" ht="27.75" customHeight="1" x14ac:dyDescent="0.2">
      <c r="B41" s="1279" t="s">
        <v>30</v>
      </c>
      <c r="C41" s="1280"/>
      <c r="D41" s="102"/>
      <c r="E41" s="1285" t="s">
        <v>31</v>
      </c>
      <c r="F41" s="1285"/>
      <c r="G41" s="1285"/>
      <c r="H41" s="1286"/>
      <c r="I41" s="103">
        <v>28148</v>
      </c>
      <c r="J41" s="104">
        <v>27056</v>
      </c>
      <c r="K41" s="104">
        <v>26266</v>
      </c>
      <c r="L41" s="104">
        <v>25292</v>
      </c>
      <c r="M41" s="105">
        <v>25500</v>
      </c>
    </row>
    <row r="42" spans="2:13" ht="27.75" customHeight="1" x14ac:dyDescent="0.2">
      <c r="B42" s="1281"/>
      <c r="C42" s="1282"/>
      <c r="D42" s="106"/>
      <c r="E42" s="1287" t="s">
        <v>32</v>
      </c>
      <c r="F42" s="1287"/>
      <c r="G42" s="1287"/>
      <c r="H42" s="1288"/>
      <c r="I42" s="107">
        <v>271</v>
      </c>
      <c r="J42" s="108">
        <v>267</v>
      </c>
      <c r="K42" s="108">
        <v>264</v>
      </c>
      <c r="L42" s="108">
        <v>219</v>
      </c>
      <c r="M42" s="109">
        <v>203</v>
      </c>
    </row>
    <row r="43" spans="2:13" ht="27.75" customHeight="1" x14ac:dyDescent="0.2">
      <c r="B43" s="1281"/>
      <c r="C43" s="1282"/>
      <c r="D43" s="106"/>
      <c r="E43" s="1287" t="s">
        <v>33</v>
      </c>
      <c r="F43" s="1287"/>
      <c r="G43" s="1287"/>
      <c r="H43" s="1288"/>
      <c r="I43" s="107">
        <v>4596</v>
      </c>
      <c r="J43" s="108">
        <v>4386</v>
      </c>
      <c r="K43" s="108">
        <v>3978</v>
      </c>
      <c r="L43" s="108">
        <v>3624</v>
      </c>
      <c r="M43" s="109">
        <v>7461</v>
      </c>
    </row>
    <row r="44" spans="2:13" ht="27.75" customHeight="1" x14ac:dyDescent="0.2">
      <c r="B44" s="1281"/>
      <c r="C44" s="1282"/>
      <c r="D44" s="106"/>
      <c r="E44" s="1287" t="s">
        <v>34</v>
      </c>
      <c r="F44" s="1287"/>
      <c r="G44" s="1287"/>
      <c r="H44" s="1288"/>
      <c r="I44" s="107">
        <v>355</v>
      </c>
      <c r="J44" s="108">
        <v>654</v>
      </c>
      <c r="K44" s="108">
        <v>604</v>
      </c>
      <c r="L44" s="108">
        <v>553</v>
      </c>
      <c r="M44" s="109">
        <v>503</v>
      </c>
    </row>
    <row r="45" spans="2:13" ht="27.75" customHeight="1" x14ac:dyDescent="0.2">
      <c r="B45" s="1281"/>
      <c r="C45" s="1282"/>
      <c r="D45" s="106"/>
      <c r="E45" s="1287" t="s">
        <v>35</v>
      </c>
      <c r="F45" s="1287"/>
      <c r="G45" s="1287"/>
      <c r="H45" s="1288"/>
      <c r="I45" s="107">
        <v>2743</v>
      </c>
      <c r="J45" s="108">
        <v>2840</v>
      </c>
      <c r="K45" s="108">
        <v>2827</v>
      </c>
      <c r="L45" s="108">
        <v>2882</v>
      </c>
      <c r="M45" s="109">
        <v>3005</v>
      </c>
    </row>
    <row r="46" spans="2:13" ht="27.75" customHeight="1" x14ac:dyDescent="0.2">
      <c r="B46" s="1281"/>
      <c r="C46" s="1282"/>
      <c r="D46" s="110"/>
      <c r="E46" s="1287" t="s">
        <v>36</v>
      </c>
      <c r="F46" s="1287"/>
      <c r="G46" s="1287"/>
      <c r="H46" s="1288"/>
      <c r="I46" s="107" t="s">
        <v>538</v>
      </c>
      <c r="J46" s="108" t="s">
        <v>538</v>
      </c>
      <c r="K46" s="108" t="s">
        <v>538</v>
      </c>
      <c r="L46" s="108" t="s">
        <v>538</v>
      </c>
      <c r="M46" s="109" t="s">
        <v>538</v>
      </c>
    </row>
    <row r="47" spans="2:13" ht="27.75" customHeight="1" x14ac:dyDescent="0.2">
      <c r="B47" s="1281"/>
      <c r="C47" s="1282"/>
      <c r="D47" s="111"/>
      <c r="E47" s="1289" t="s">
        <v>37</v>
      </c>
      <c r="F47" s="1290"/>
      <c r="G47" s="1290"/>
      <c r="H47" s="1291"/>
      <c r="I47" s="107" t="s">
        <v>538</v>
      </c>
      <c r="J47" s="108" t="s">
        <v>538</v>
      </c>
      <c r="K47" s="108" t="s">
        <v>538</v>
      </c>
      <c r="L47" s="108" t="s">
        <v>538</v>
      </c>
      <c r="M47" s="109" t="s">
        <v>538</v>
      </c>
    </row>
    <row r="48" spans="2:13" ht="27.75" customHeight="1" x14ac:dyDescent="0.2">
      <c r="B48" s="1281"/>
      <c r="C48" s="1282"/>
      <c r="D48" s="106"/>
      <c r="E48" s="1287" t="s">
        <v>38</v>
      </c>
      <c r="F48" s="1287"/>
      <c r="G48" s="1287"/>
      <c r="H48" s="1288"/>
      <c r="I48" s="107" t="s">
        <v>538</v>
      </c>
      <c r="J48" s="108" t="s">
        <v>538</v>
      </c>
      <c r="K48" s="108" t="s">
        <v>538</v>
      </c>
      <c r="L48" s="108" t="s">
        <v>538</v>
      </c>
      <c r="M48" s="109" t="s">
        <v>538</v>
      </c>
    </row>
    <row r="49" spans="2:13" ht="27.75" customHeight="1" x14ac:dyDescent="0.2">
      <c r="B49" s="1283"/>
      <c r="C49" s="1284"/>
      <c r="D49" s="106"/>
      <c r="E49" s="1287" t="s">
        <v>39</v>
      </c>
      <c r="F49" s="1287"/>
      <c r="G49" s="1287"/>
      <c r="H49" s="1288"/>
      <c r="I49" s="107" t="s">
        <v>538</v>
      </c>
      <c r="J49" s="108" t="s">
        <v>538</v>
      </c>
      <c r="K49" s="108" t="s">
        <v>538</v>
      </c>
      <c r="L49" s="108" t="s">
        <v>538</v>
      </c>
      <c r="M49" s="109" t="s">
        <v>538</v>
      </c>
    </row>
    <row r="50" spans="2:13" ht="27.75" customHeight="1" x14ac:dyDescent="0.2">
      <c r="B50" s="1292" t="s">
        <v>40</v>
      </c>
      <c r="C50" s="1293"/>
      <c r="D50" s="112"/>
      <c r="E50" s="1287" t="s">
        <v>41</v>
      </c>
      <c r="F50" s="1287"/>
      <c r="G50" s="1287"/>
      <c r="H50" s="1288"/>
      <c r="I50" s="107">
        <v>6711</v>
      </c>
      <c r="J50" s="108">
        <v>7368</v>
      </c>
      <c r="K50" s="108">
        <v>8735</v>
      </c>
      <c r="L50" s="108">
        <v>8233</v>
      </c>
      <c r="M50" s="109">
        <v>10545</v>
      </c>
    </row>
    <row r="51" spans="2:13" ht="27.75" customHeight="1" x14ac:dyDescent="0.2">
      <c r="B51" s="1281"/>
      <c r="C51" s="1282"/>
      <c r="D51" s="106"/>
      <c r="E51" s="1287" t="s">
        <v>42</v>
      </c>
      <c r="F51" s="1287"/>
      <c r="G51" s="1287"/>
      <c r="H51" s="1288"/>
      <c r="I51" s="107">
        <v>7089</v>
      </c>
      <c r="J51" s="108">
        <v>6383</v>
      </c>
      <c r="K51" s="108">
        <v>6163</v>
      </c>
      <c r="L51" s="108">
        <v>5472</v>
      </c>
      <c r="M51" s="109">
        <v>4898</v>
      </c>
    </row>
    <row r="52" spans="2:13" ht="27.75" customHeight="1" x14ac:dyDescent="0.2">
      <c r="B52" s="1283"/>
      <c r="C52" s="1284"/>
      <c r="D52" s="106"/>
      <c r="E52" s="1287" t="s">
        <v>43</v>
      </c>
      <c r="F52" s="1287"/>
      <c r="G52" s="1287"/>
      <c r="H52" s="1288"/>
      <c r="I52" s="107">
        <v>24627</v>
      </c>
      <c r="J52" s="108">
        <v>23872</v>
      </c>
      <c r="K52" s="108">
        <v>23323</v>
      </c>
      <c r="L52" s="108">
        <v>23207</v>
      </c>
      <c r="M52" s="109">
        <v>23016</v>
      </c>
    </row>
    <row r="53" spans="2:13" ht="27.75" customHeight="1" thickBot="1" x14ac:dyDescent="0.25">
      <c r="B53" s="1294" t="s">
        <v>44</v>
      </c>
      <c r="C53" s="1295"/>
      <c r="D53" s="113"/>
      <c r="E53" s="1296" t="s">
        <v>45</v>
      </c>
      <c r="F53" s="1296"/>
      <c r="G53" s="1296"/>
      <c r="H53" s="1297"/>
      <c r="I53" s="114">
        <v>-2314</v>
      </c>
      <c r="J53" s="115">
        <v>-2419</v>
      </c>
      <c r="K53" s="115">
        <v>-4282</v>
      </c>
      <c r="L53" s="115">
        <v>-4342</v>
      </c>
      <c r="M53" s="116">
        <v>-1786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lwcTtoS0Xj8C3oRGixPcf/DrpOQHYRpHUFXPW2d9V2LM1wFDS3e/lXgEYwAJIZzn60pGMvo2TobpAKjHz1xSOA==" saltValue="7jZsvywwCJ7eXNprGYu9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582</v>
      </c>
      <c r="G54" s="125" t="s">
        <v>583</v>
      </c>
      <c r="H54" s="126" t="s">
        <v>584</v>
      </c>
    </row>
    <row r="55" spans="2:8" ht="52.5" customHeight="1" x14ac:dyDescent="0.2">
      <c r="B55" s="127"/>
      <c r="C55" s="1303" t="s">
        <v>48</v>
      </c>
      <c r="D55" s="1303"/>
      <c r="E55" s="1304"/>
      <c r="F55" s="128">
        <v>3677</v>
      </c>
      <c r="G55" s="128">
        <v>3686</v>
      </c>
      <c r="H55" s="129">
        <v>4027</v>
      </c>
    </row>
    <row r="56" spans="2:8" ht="52.5" customHeight="1" x14ac:dyDescent="0.2">
      <c r="B56" s="130"/>
      <c r="C56" s="1305" t="s">
        <v>49</v>
      </c>
      <c r="D56" s="1305"/>
      <c r="E56" s="1306"/>
      <c r="F56" s="131">
        <v>273</v>
      </c>
      <c r="G56" s="131">
        <v>274</v>
      </c>
      <c r="H56" s="132">
        <v>274</v>
      </c>
    </row>
    <row r="57" spans="2:8" ht="53.25" customHeight="1" x14ac:dyDescent="0.2">
      <c r="B57" s="130"/>
      <c r="C57" s="1307" t="s">
        <v>50</v>
      </c>
      <c r="D57" s="1307"/>
      <c r="E57" s="1308"/>
      <c r="F57" s="133">
        <v>3446</v>
      </c>
      <c r="G57" s="133">
        <v>3856</v>
      </c>
      <c r="H57" s="134">
        <v>5827</v>
      </c>
    </row>
    <row r="58" spans="2:8" ht="45.75" customHeight="1" x14ac:dyDescent="0.2">
      <c r="B58" s="135"/>
      <c r="C58" s="1298" t="s">
        <v>612</v>
      </c>
      <c r="D58" s="1299"/>
      <c r="E58" s="1300"/>
      <c r="F58" s="136">
        <v>2234</v>
      </c>
      <c r="G58" s="136">
        <v>2537</v>
      </c>
      <c r="H58" s="137">
        <v>2544</v>
      </c>
    </row>
    <row r="59" spans="2:8" ht="45.75" customHeight="1" x14ac:dyDescent="0.2">
      <c r="B59" s="135"/>
      <c r="C59" s="1298" t="s">
        <v>616</v>
      </c>
      <c r="D59" s="1299"/>
      <c r="E59" s="1300"/>
      <c r="F59" s="136" t="s">
        <v>618</v>
      </c>
      <c r="G59" s="136" t="s">
        <v>618</v>
      </c>
      <c r="H59" s="137">
        <v>2000</v>
      </c>
    </row>
    <row r="60" spans="2:8" ht="45.75" customHeight="1" x14ac:dyDescent="0.2">
      <c r="B60" s="135"/>
      <c r="C60" s="1298" t="s">
        <v>613</v>
      </c>
      <c r="D60" s="1299"/>
      <c r="E60" s="1300"/>
      <c r="F60" s="136">
        <v>430</v>
      </c>
      <c r="G60" s="136">
        <v>430</v>
      </c>
      <c r="H60" s="137">
        <v>430</v>
      </c>
    </row>
    <row r="61" spans="2:8" ht="45.75" customHeight="1" x14ac:dyDescent="0.2">
      <c r="B61" s="135"/>
      <c r="C61" s="1298" t="s">
        <v>614</v>
      </c>
      <c r="D61" s="1299"/>
      <c r="E61" s="1300"/>
      <c r="F61" s="136">
        <v>303</v>
      </c>
      <c r="G61" s="136">
        <v>313</v>
      </c>
      <c r="H61" s="137">
        <v>280</v>
      </c>
    </row>
    <row r="62" spans="2:8" ht="45.75" customHeight="1" thickBot="1" x14ac:dyDescent="0.25">
      <c r="B62" s="138"/>
      <c r="C62" s="1298" t="s">
        <v>615</v>
      </c>
      <c r="D62" s="1299"/>
      <c r="E62" s="1300"/>
      <c r="F62" s="139">
        <v>258</v>
      </c>
      <c r="G62" s="139">
        <v>258</v>
      </c>
      <c r="H62" s="140">
        <v>257</v>
      </c>
    </row>
    <row r="63" spans="2:8" ht="52.5" customHeight="1" thickBot="1" x14ac:dyDescent="0.25">
      <c r="B63" s="141"/>
      <c r="C63" s="1301" t="s">
        <v>51</v>
      </c>
      <c r="D63" s="1301"/>
      <c r="E63" s="1302"/>
      <c r="F63" s="142">
        <v>7396</v>
      </c>
      <c r="G63" s="142">
        <v>7816</v>
      </c>
      <c r="H63" s="143">
        <v>10128</v>
      </c>
    </row>
    <row r="64" spans="2:8" ht="15" customHeight="1" x14ac:dyDescent="0.2"/>
  </sheetData>
  <sheetProtection algorithmName="SHA-512" hashValue="9D6A5AodjLmGRtoqAqNA+MbpkfZAIhxGqgyRr/WDeJDk1jH8ho62oGe/Ak4dTs49Fq3jXE5ZMm/1Ubv5V/vMtQ==" saltValue="ItBf+5necoX++bSkKFRl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629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622</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580</v>
      </c>
      <c r="BQ50" s="1315"/>
      <c r="BR50" s="1315"/>
      <c r="BS50" s="1315"/>
      <c r="BT50" s="1315"/>
      <c r="BU50" s="1315"/>
      <c r="BV50" s="1315"/>
      <c r="BW50" s="1315"/>
      <c r="BX50" s="1315" t="s">
        <v>581</v>
      </c>
      <c r="BY50" s="1315"/>
      <c r="BZ50" s="1315"/>
      <c r="CA50" s="1315"/>
      <c r="CB50" s="1315"/>
      <c r="CC50" s="1315"/>
      <c r="CD50" s="1315"/>
      <c r="CE50" s="1315"/>
      <c r="CF50" s="1315" t="s">
        <v>582</v>
      </c>
      <c r="CG50" s="1315"/>
      <c r="CH50" s="1315"/>
      <c r="CI50" s="1315"/>
      <c r="CJ50" s="1315"/>
      <c r="CK50" s="1315"/>
      <c r="CL50" s="1315"/>
      <c r="CM50" s="1315"/>
      <c r="CN50" s="1315" t="s">
        <v>583</v>
      </c>
      <c r="CO50" s="1315"/>
      <c r="CP50" s="1315"/>
      <c r="CQ50" s="1315"/>
      <c r="CR50" s="1315"/>
      <c r="CS50" s="1315"/>
      <c r="CT50" s="1315"/>
      <c r="CU50" s="1315"/>
      <c r="CV50" s="1315" t="s">
        <v>584</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623</v>
      </c>
      <c r="AO51" s="1314"/>
      <c r="AP51" s="1314"/>
      <c r="AQ51" s="1314"/>
      <c r="AR51" s="1314"/>
      <c r="AS51" s="1314"/>
      <c r="AT51" s="1314"/>
      <c r="AU51" s="1314"/>
      <c r="AV51" s="1314"/>
      <c r="AW51" s="1314"/>
      <c r="AX51" s="1314"/>
      <c r="AY51" s="1314"/>
      <c r="AZ51" s="1314"/>
      <c r="BA51" s="1314"/>
      <c r="BB51" s="1314" t="s">
        <v>624</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625</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60</v>
      </c>
      <c r="BY53" s="1311"/>
      <c r="BZ53" s="1311"/>
      <c r="CA53" s="1311"/>
      <c r="CB53" s="1311"/>
      <c r="CC53" s="1311"/>
      <c r="CD53" s="1311"/>
      <c r="CE53" s="1311"/>
      <c r="CF53" s="1311">
        <v>61.6</v>
      </c>
      <c r="CG53" s="1311"/>
      <c r="CH53" s="1311"/>
      <c r="CI53" s="1311"/>
      <c r="CJ53" s="1311"/>
      <c r="CK53" s="1311"/>
      <c r="CL53" s="1311"/>
      <c r="CM53" s="1311"/>
      <c r="CN53" s="1311">
        <v>62.9</v>
      </c>
      <c r="CO53" s="1311"/>
      <c r="CP53" s="1311"/>
      <c r="CQ53" s="1311"/>
      <c r="CR53" s="1311"/>
      <c r="CS53" s="1311"/>
      <c r="CT53" s="1311"/>
      <c r="CU53" s="1311"/>
      <c r="CV53" s="1311">
        <v>63.4</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626</v>
      </c>
      <c r="AO55" s="1315"/>
      <c r="AP55" s="1315"/>
      <c r="AQ55" s="1315"/>
      <c r="AR55" s="1315"/>
      <c r="AS55" s="1315"/>
      <c r="AT55" s="1315"/>
      <c r="AU55" s="1315"/>
      <c r="AV55" s="1315"/>
      <c r="AW55" s="1315"/>
      <c r="AX55" s="1315"/>
      <c r="AY55" s="1315"/>
      <c r="AZ55" s="1315"/>
      <c r="BA55" s="1315"/>
      <c r="BB55" s="1314" t="s">
        <v>624</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625</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627</v>
      </c>
    </row>
    <row r="64" spans="1:109" ht="13.2" x14ac:dyDescent="0.2">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630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622</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580</v>
      </c>
      <c r="BQ72" s="1315"/>
      <c r="BR72" s="1315"/>
      <c r="BS72" s="1315"/>
      <c r="BT72" s="1315"/>
      <c r="BU72" s="1315"/>
      <c r="BV72" s="1315"/>
      <c r="BW72" s="1315"/>
      <c r="BX72" s="1315" t="s">
        <v>581</v>
      </c>
      <c r="BY72" s="1315"/>
      <c r="BZ72" s="1315"/>
      <c r="CA72" s="1315"/>
      <c r="CB72" s="1315"/>
      <c r="CC72" s="1315"/>
      <c r="CD72" s="1315"/>
      <c r="CE72" s="1315"/>
      <c r="CF72" s="1315" t="s">
        <v>582</v>
      </c>
      <c r="CG72" s="1315"/>
      <c r="CH72" s="1315"/>
      <c r="CI72" s="1315"/>
      <c r="CJ72" s="1315"/>
      <c r="CK72" s="1315"/>
      <c r="CL72" s="1315"/>
      <c r="CM72" s="1315"/>
      <c r="CN72" s="1315" t="s">
        <v>583</v>
      </c>
      <c r="CO72" s="1315"/>
      <c r="CP72" s="1315"/>
      <c r="CQ72" s="1315"/>
      <c r="CR72" s="1315"/>
      <c r="CS72" s="1315"/>
      <c r="CT72" s="1315"/>
      <c r="CU72" s="1315"/>
      <c r="CV72" s="1315" t="s">
        <v>584</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623</v>
      </c>
      <c r="AO73" s="1314"/>
      <c r="AP73" s="1314"/>
      <c r="AQ73" s="1314"/>
      <c r="AR73" s="1314"/>
      <c r="AS73" s="1314"/>
      <c r="AT73" s="1314"/>
      <c r="AU73" s="1314"/>
      <c r="AV73" s="1314"/>
      <c r="AW73" s="1314"/>
      <c r="AX73" s="1314"/>
      <c r="AY73" s="1314"/>
      <c r="AZ73" s="1314"/>
      <c r="BA73" s="1314"/>
      <c r="BB73" s="1314" t="s">
        <v>624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-1.3</v>
      </c>
      <c r="BQ75" s="1311"/>
      <c r="BR75" s="1311"/>
      <c r="BS75" s="1311"/>
      <c r="BT75" s="1311"/>
      <c r="BU75" s="1311"/>
      <c r="BV75" s="1311"/>
      <c r="BW75" s="1311"/>
      <c r="BX75" s="1311">
        <v>-0.8</v>
      </c>
      <c r="BY75" s="1311"/>
      <c r="BZ75" s="1311"/>
      <c r="CA75" s="1311"/>
      <c r="CB75" s="1311"/>
      <c r="CC75" s="1311"/>
      <c r="CD75" s="1311"/>
      <c r="CE75" s="1311"/>
      <c r="CF75" s="1311">
        <v>-0.4</v>
      </c>
      <c r="CG75" s="1311"/>
      <c r="CH75" s="1311"/>
      <c r="CI75" s="1311"/>
      <c r="CJ75" s="1311"/>
      <c r="CK75" s="1311"/>
      <c r="CL75" s="1311"/>
      <c r="CM75" s="1311"/>
      <c r="CN75" s="1311">
        <v>-0.2</v>
      </c>
      <c r="CO75" s="1311"/>
      <c r="CP75" s="1311"/>
      <c r="CQ75" s="1311"/>
      <c r="CR75" s="1311"/>
      <c r="CS75" s="1311"/>
      <c r="CT75" s="1311"/>
      <c r="CU75" s="1311"/>
      <c r="CV75" s="1311">
        <v>-0.2</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626</v>
      </c>
      <c r="AO77" s="1315"/>
      <c r="AP77" s="1315"/>
      <c r="AQ77" s="1315"/>
      <c r="AR77" s="1315"/>
      <c r="AS77" s="1315"/>
      <c r="AT77" s="1315"/>
      <c r="AU77" s="1315"/>
      <c r="AV77" s="1315"/>
      <c r="AW77" s="1315"/>
      <c r="AX77" s="1315"/>
      <c r="AY77" s="1315"/>
      <c r="AZ77" s="1315"/>
      <c r="BA77" s="1315"/>
      <c r="BB77" s="1314" t="s">
        <v>624</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628</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He6iK99NhxEiF6Gb5Iw7pEBwBaIvTP/ewdUbONQMbww/i6e5d+zidGl0awaO/dSXMD4xdrvtfr6oukZ2QmHOw==" saltValue="O6dFDMBQ72EppaPZOy3b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526</v>
      </c>
    </row>
  </sheetData>
  <sheetProtection algorithmName="SHA-512" hashValue="bntOhX3OoQnY4tZzUDSY+3AYKF9D6/UYwc5nfAyCNVUlfZQaiy00bHB3M9MxIkThJ8V6jb1Fzsc0rjvsFpEkTA==" saltValue="/+MXj0QNQKwb51PbNBqA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526</v>
      </c>
    </row>
  </sheetData>
  <sheetProtection algorithmName="SHA-512" hashValue="zpq6nNWleC1F/F/k01Q6GtStZFtx43JDbgmuOyzaYZV0jxufBT3mbegQ1Z1cfpV2h4SjnqLDg9krq0NQyhM13w==" saltValue="SVp1fDRwMTaJJ/45Y0bW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577</v>
      </c>
      <c r="G2" s="157"/>
      <c r="H2" s="158"/>
    </row>
    <row r="3" spans="1:8" x14ac:dyDescent="0.2">
      <c r="A3" s="154" t="s">
        <v>570</v>
      </c>
      <c r="B3" s="159"/>
      <c r="C3" s="160"/>
      <c r="D3" s="161">
        <v>35684</v>
      </c>
      <c r="E3" s="162"/>
      <c r="F3" s="163">
        <v>54227</v>
      </c>
      <c r="G3" s="164"/>
      <c r="H3" s="165"/>
    </row>
    <row r="4" spans="1:8" x14ac:dyDescent="0.2">
      <c r="A4" s="166"/>
      <c r="B4" s="167"/>
      <c r="C4" s="168"/>
      <c r="D4" s="169">
        <v>25140</v>
      </c>
      <c r="E4" s="170"/>
      <c r="F4" s="171">
        <v>29694</v>
      </c>
      <c r="G4" s="172"/>
      <c r="H4" s="173"/>
    </row>
    <row r="5" spans="1:8" x14ac:dyDescent="0.2">
      <c r="A5" s="154" t="s">
        <v>572</v>
      </c>
      <c r="B5" s="159"/>
      <c r="C5" s="160"/>
      <c r="D5" s="161">
        <v>32991</v>
      </c>
      <c r="E5" s="162"/>
      <c r="F5" s="163">
        <v>57295</v>
      </c>
      <c r="G5" s="164"/>
      <c r="H5" s="165"/>
    </row>
    <row r="6" spans="1:8" x14ac:dyDescent="0.2">
      <c r="A6" s="166"/>
      <c r="B6" s="167"/>
      <c r="C6" s="168"/>
      <c r="D6" s="169">
        <v>22786</v>
      </c>
      <c r="E6" s="170"/>
      <c r="F6" s="171">
        <v>32771</v>
      </c>
      <c r="G6" s="172"/>
      <c r="H6" s="173"/>
    </row>
    <row r="7" spans="1:8" x14ac:dyDescent="0.2">
      <c r="A7" s="154" t="s">
        <v>573</v>
      </c>
      <c r="B7" s="159"/>
      <c r="C7" s="160"/>
      <c r="D7" s="161">
        <v>39145</v>
      </c>
      <c r="E7" s="162"/>
      <c r="F7" s="163">
        <v>54110</v>
      </c>
      <c r="G7" s="164"/>
      <c r="H7" s="165"/>
    </row>
    <row r="8" spans="1:8" x14ac:dyDescent="0.2">
      <c r="A8" s="166"/>
      <c r="B8" s="167"/>
      <c r="C8" s="168"/>
      <c r="D8" s="169">
        <v>25264</v>
      </c>
      <c r="E8" s="170"/>
      <c r="F8" s="171">
        <v>30620</v>
      </c>
      <c r="G8" s="172"/>
      <c r="H8" s="173"/>
    </row>
    <row r="9" spans="1:8" x14ac:dyDescent="0.2">
      <c r="A9" s="154" t="s">
        <v>574</v>
      </c>
      <c r="B9" s="159"/>
      <c r="C9" s="160"/>
      <c r="D9" s="161">
        <v>33605</v>
      </c>
      <c r="E9" s="162"/>
      <c r="F9" s="163">
        <v>54684</v>
      </c>
      <c r="G9" s="164"/>
      <c r="H9" s="165"/>
    </row>
    <row r="10" spans="1:8" x14ac:dyDescent="0.2">
      <c r="A10" s="166"/>
      <c r="B10" s="167"/>
      <c r="C10" s="168"/>
      <c r="D10" s="169">
        <v>19026</v>
      </c>
      <c r="E10" s="170"/>
      <c r="F10" s="171">
        <v>32829</v>
      </c>
      <c r="G10" s="172"/>
      <c r="H10" s="173"/>
    </row>
    <row r="11" spans="1:8" x14ac:dyDescent="0.2">
      <c r="A11" s="154" t="s">
        <v>575</v>
      </c>
      <c r="B11" s="159"/>
      <c r="C11" s="160"/>
      <c r="D11" s="161">
        <v>57422</v>
      </c>
      <c r="E11" s="162"/>
      <c r="F11" s="163">
        <v>62383</v>
      </c>
      <c r="G11" s="164"/>
      <c r="H11" s="165"/>
    </row>
    <row r="12" spans="1:8" x14ac:dyDescent="0.2">
      <c r="A12" s="166"/>
      <c r="B12" s="167"/>
      <c r="C12" s="174"/>
      <c r="D12" s="169">
        <v>38519</v>
      </c>
      <c r="E12" s="170"/>
      <c r="F12" s="171">
        <v>35325</v>
      </c>
      <c r="G12" s="172"/>
      <c r="H12" s="173"/>
    </row>
    <row r="13" spans="1:8" x14ac:dyDescent="0.2">
      <c r="A13" s="154"/>
      <c r="B13" s="159"/>
      <c r="C13" s="175"/>
      <c r="D13" s="176">
        <v>39769</v>
      </c>
      <c r="E13" s="177"/>
      <c r="F13" s="178">
        <v>56540</v>
      </c>
      <c r="G13" s="179"/>
      <c r="H13" s="165"/>
    </row>
    <row r="14" spans="1:8" x14ac:dyDescent="0.2">
      <c r="A14" s="166"/>
      <c r="B14" s="167"/>
      <c r="C14" s="168"/>
      <c r="D14" s="169">
        <v>26147</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12.43</v>
      </c>
      <c r="C19" s="180">
        <f>ROUND(VALUE(SUBSTITUTE(実質収支比率等に係る経年分析!G$48,"▲","-")),2)</f>
        <v>12.64</v>
      </c>
      <c r="D19" s="180">
        <f>ROUND(VALUE(SUBSTITUTE(実質収支比率等に係る経年分析!H$48,"▲","-")),2)</f>
        <v>10.220000000000001</v>
      </c>
      <c r="E19" s="180">
        <f>ROUND(VALUE(SUBSTITUTE(実質収支比率等に係る経年分析!I$48,"▲","-")),2)</f>
        <v>11.1</v>
      </c>
      <c r="F19" s="180">
        <f>ROUND(VALUE(SUBSTITUTE(実質収支比率等に係る経年分析!J$48,"▲","-")),2)</f>
        <v>12.06</v>
      </c>
    </row>
    <row r="20" spans="1:11" x14ac:dyDescent="0.2">
      <c r="A20" s="180" t="s">
        <v>55</v>
      </c>
      <c r="B20" s="180">
        <f>ROUND(VALUE(SUBSTITUTE(実質収支比率等に係る経年分析!F$47,"▲","-")),2)</f>
        <v>18.98</v>
      </c>
      <c r="C20" s="180">
        <f>ROUND(VALUE(SUBSTITUTE(実質収支比率等に係る経年分析!G$47,"▲","-")),2)</f>
        <v>19.510000000000002</v>
      </c>
      <c r="D20" s="180">
        <f>ROUND(VALUE(SUBSTITUTE(実質収支比率等に係る経年分析!H$47,"▲","-")),2)</f>
        <v>21.72</v>
      </c>
      <c r="E20" s="180">
        <f>ROUND(VALUE(SUBSTITUTE(実質収支比率等に係る経年分析!I$47,"▲","-")),2)</f>
        <v>21.44</v>
      </c>
      <c r="F20" s="180">
        <f>ROUND(VALUE(SUBSTITUTE(実質収支比率等に係る経年分析!J$47,"▲","-")),2)</f>
        <v>23.26</v>
      </c>
    </row>
    <row r="21" spans="1:11" x14ac:dyDescent="0.2">
      <c r="A21" s="180" t="s">
        <v>56</v>
      </c>
      <c r="B21" s="180">
        <f>IF(ISNUMBER(VALUE(SUBSTITUTE(実質収支比率等に係る経年分析!F$49,"▲","-"))),ROUND(VALUE(SUBSTITUTE(実質収支比率等に係る経年分析!F$49,"▲","-")),2),NA())</f>
        <v>0.95</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-1.99</v>
      </c>
      <c r="E21" s="180">
        <f>IF(ISNUMBER(VALUE(SUBSTITUTE(実質収支比率等に係る経年分析!I$49,"▲","-"))),ROUND(VALUE(SUBSTITUTE(実質収支比率等に係る経年分析!I$49,"▲","-")),2),NA())</f>
        <v>1.08</v>
      </c>
      <c r="F21" s="180">
        <f>IF(ISNUMBER(VALUE(SUBSTITUTE(実質収支比率等に係る経年分析!J$49,"▲","-"))),ROUND(VALUE(SUBSTITUTE(実質収支比率等に係る経年分析!J$49,"▲","-")),2),NA())</f>
        <v>1.27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0.18</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0.48</v>
      </c>
    </row>
    <row r="30" spans="1:11" x14ac:dyDescent="0.2">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0.88</v>
      </c>
    </row>
    <row r="31" spans="1:11" x14ac:dyDescent="0.2">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1.9</v>
      </c>
    </row>
    <row r="32" spans="1:11" x14ac:dyDescent="0.2">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1.1499999999999999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f>IF(ROUND(VALUE(SUBSTITUTE(連結実質赤字比率に係る赤字・黒字の構成分析!I$38,"▲", "-")), 2) &lt; 0, ABS(ROUND(VALUE(SUBSTITUTE(連結実質赤字比率に係る赤字・黒字の構成分析!I$38,"▲", "-")), 2)), NA())</f>
        <v>0.62</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2.1800000000000002</v>
      </c>
    </row>
    <row r="33" spans="1:16" x14ac:dyDescent="0.2">
      <c r="A33" s="181" t="str">
        <f>IF(連結実質赤字比率に係る赤字・黒字の構成分析!C$37="",NA(),連結実質赤字比率に係る赤字・黒字の構成分析!C$37)</f>
        <v>公共用地対策事業特別会計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2.72</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9.0500000000000007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8.9600000000000009</v>
      </c>
    </row>
    <row r="36" spans="1:16" x14ac:dyDescent="0.2">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126.93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3233</v>
      </c>
      <c r="E42" s="182"/>
      <c r="F42" s="182"/>
      <c r="G42" s="182">
        <f>'実質公債費比率（分子）の構造'!L$52</f>
        <v>3343</v>
      </c>
      <c r="H42" s="182"/>
      <c r="I42" s="182"/>
      <c r="J42" s="182">
        <f>'実質公債費比率（分子）の構造'!M$52</f>
        <v>3312</v>
      </c>
      <c r="K42" s="182"/>
      <c r="L42" s="182"/>
      <c r="M42" s="182">
        <f>'実質公債費比率（分子）の構造'!N$52</f>
        <v>3242</v>
      </c>
      <c r="N42" s="182"/>
      <c r="O42" s="182"/>
      <c r="P42" s="182">
        <f>'実質公債費比率（分子）の構造'!O$52</f>
        <v>3151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8</v>
      </c>
      <c r="C45" s="182"/>
      <c r="D45" s="182"/>
      <c r="E45" s="182">
        <f>'実質公債費比率（分子）の構造'!L$49</f>
        <v>52</v>
      </c>
      <c r="F45" s="182"/>
      <c r="G45" s="182"/>
      <c r="H45" s="182">
        <f>'実質公債費比率（分子）の構造'!M$49</f>
        <v>53</v>
      </c>
      <c r="I45" s="182"/>
      <c r="J45" s="182"/>
      <c r="K45" s="182">
        <f>'実質公債費比率（分子）の構造'!N$49</f>
        <v>52</v>
      </c>
      <c r="L45" s="182"/>
      <c r="M45" s="182"/>
      <c r="N45" s="182">
        <f>'実質公債費比率（分子）の構造'!O$49</f>
        <v>52</v>
      </c>
      <c r="O45" s="182"/>
      <c r="P45" s="182"/>
    </row>
    <row r="46" spans="1:16" x14ac:dyDescent="0.2">
      <c r="A46" s="182" t="s">
        <v>67</v>
      </c>
      <c r="B46" s="182">
        <f>'実質公債費比率（分子）の構造'!K$48</f>
        <v>1</v>
      </c>
      <c r="C46" s="182"/>
      <c r="D46" s="182"/>
      <c r="E46" s="182">
        <f>'実質公債費比率（分子）の構造'!L$48</f>
        <v>6</v>
      </c>
      <c r="F46" s="182"/>
      <c r="G46" s="182"/>
      <c r="H46" s="182">
        <f>'実質公債費比率（分子）の構造'!M$48</f>
        <v>1</v>
      </c>
      <c r="I46" s="182"/>
      <c r="J46" s="182"/>
      <c r="K46" s="182">
        <f>'実質公債費比率（分子）の構造'!N$48</f>
        <v>5</v>
      </c>
      <c r="L46" s="182"/>
      <c r="M46" s="182"/>
      <c r="N46" s="182">
        <f>'実質公債費比率（分子）の構造'!O$48</f>
        <v>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3117</v>
      </c>
      <c r="C49" s="182"/>
      <c r="D49" s="182"/>
      <c r="E49" s="182">
        <f>'実質公債費比率（分子）の構造'!L$45</f>
        <v>3241</v>
      </c>
      <c r="F49" s="182"/>
      <c r="G49" s="182"/>
      <c r="H49" s="182">
        <f>'実質公債費比率（分子）の構造'!M$45</f>
        <v>3217</v>
      </c>
      <c r="I49" s="182"/>
      <c r="J49" s="182"/>
      <c r="K49" s="182">
        <f>'実質公債費比率（分子）の構造'!N$45</f>
        <v>3170</v>
      </c>
      <c r="L49" s="182"/>
      <c r="M49" s="182"/>
      <c r="N49" s="182">
        <f>'実質公債費比率（分子）の構造'!O$45</f>
        <v>3051</v>
      </c>
      <c r="O49" s="182"/>
      <c r="P49" s="182"/>
    </row>
    <row r="50" spans="1:16" x14ac:dyDescent="0.2">
      <c r="A50" s="182" t="s">
        <v>71</v>
      </c>
      <c r="B50" s="182" t="e">
        <f>NA()</f>
        <v>#N/A</v>
      </c>
      <c r="C50" s="182">
        <f>IF(ISNUMBER('実質公債費比率（分子）の構造'!K$53),'実質公債費比率（分子）の構造'!K$53,NA())</f>
        <v>-107</v>
      </c>
      <c r="D50" s="182" t="e">
        <f>NA()</f>
        <v>#N/A</v>
      </c>
      <c r="E50" s="182" t="e">
        <f>NA()</f>
        <v>#N/A</v>
      </c>
      <c r="F50" s="182">
        <f>IF(ISNUMBER('実質公債費比率（分子）の構造'!L$53),'実質公債費比率（分子）の構造'!L$53,NA())</f>
        <v>-44</v>
      </c>
      <c r="G50" s="182" t="e">
        <f>NA()</f>
        <v>#N/A</v>
      </c>
      <c r="H50" s="182" t="e">
        <f>NA()</f>
        <v>#N/A</v>
      </c>
      <c r="I50" s="182">
        <f>IF(ISNUMBER('実質公債費比率（分子）の構造'!M$53),'実質公債費比率（分子）の構造'!M$53,NA())</f>
        <v>-41</v>
      </c>
      <c r="J50" s="182" t="e">
        <f>NA()</f>
        <v>#N/A</v>
      </c>
      <c r="K50" s="182" t="e">
        <f>NA()</f>
        <v>#N/A</v>
      </c>
      <c r="L50" s="182">
        <f>IF(ISNUMBER('実質公債費比率（分子）の構造'!N$53),'実質公債費比率（分子）の構造'!N$53,NA())</f>
        <v>-15</v>
      </c>
      <c r="M50" s="182" t="e">
        <f>NA()</f>
        <v>#N/A</v>
      </c>
      <c r="N50" s="182" t="e">
        <f>NA()</f>
        <v>#N/A</v>
      </c>
      <c r="O50" s="182">
        <f>IF(ISNUMBER('実質公債費比率（分子）の構造'!O$53),'実質公債費比率（分子）の構造'!O$53,NA())</f>
        <v>-46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24627</v>
      </c>
      <c r="E56" s="181"/>
      <c r="F56" s="181"/>
      <c r="G56" s="181">
        <f>'将来負担比率（分子）の構造'!J$52</f>
        <v>23872</v>
      </c>
      <c r="H56" s="181"/>
      <c r="I56" s="181"/>
      <c r="J56" s="181">
        <f>'将来負担比率（分子）の構造'!K$52</f>
        <v>23323</v>
      </c>
      <c r="K56" s="181"/>
      <c r="L56" s="181"/>
      <c r="M56" s="181">
        <f>'将来負担比率（分子）の構造'!L$52</f>
        <v>23207</v>
      </c>
      <c r="N56" s="181"/>
      <c r="O56" s="181"/>
      <c r="P56" s="181">
        <f>'将来負担比率（分子）の構造'!M$52</f>
        <v>23016</v>
      </c>
    </row>
    <row r="57" spans="1:16" x14ac:dyDescent="0.2">
      <c r="A57" s="181" t="s">
        <v>42</v>
      </c>
      <c r="B57" s="181"/>
      <c r="C57" s="181"/>
      <c r="D57" s="181">
        <f>'将来負担比率（分子）の構造'!I$51</f>
        <v>7089</v>
      </c>
      <c r="E57" s="181"/>
      <c r="F57" s="181"/>
      <c r="G57" s="181">
        <f>'将来負担比率（分子）の構造'!J$51</f>
        <v>6383</v>
      </c>
      <c r="H57" s="181"/>
      <c r="I57" s="181"/>
      <c r="J57" s="181">
        <f>'将来負担比率（分子）の構造'!K$51</f>
        <v>6163</v>
      </c>
      <c r="K57" s="181"/>
      <c r="L57" s="181"/>
      <c r="M57" s="181">
        <f>'将来負担比率（分子）の構造'!L$51</f>
        <v>5472</v>
      </c>
      <c r="N57" s="181"/>
      <c r="O57" s="181"/>
      <c r="P57" s="181">
        <f>'将来負担比率（分子）の構造'!M$51</f>
        <v>4898</v>
      </c>
    </row>
    <row r="58" spans="1:16" x14ac:dyDescent="0.2">
      <c r="A58" s="181" t="s">
        <v>41</v>
      </c>
      <c r="B58" s="181"/>
      <c r="C58" s="181"/>
      <c r="D58" s="181">
        <f>'将来負担比率（分子）の構造'!I$50</f>
        <v>6711</v>
      </c>
      <c r="E58" s="181"/>
      <c r="F58" s="181"/>
      <c r="G58" s="181">
        <f>'将来負担比率（分子）の構造'!J$50</f>
        <v>7368</v>
      </c>
      <c r="H58" s="181"/>
      <c r="I58" s="181"/>
      <c r="J58" s="181">
        <f>'将来負担比率（分子）の構造'!K$50</f>
        <v>8735</v>
      </c>
      <c r="K58" s="181"/>
      <c r="L58" s="181"/>
      <c r="M58" s="181">
        <f>'将来負担比率（分子）の構造'!L$50</f>
        <v>8233</v>
      </c>
      <c r="N58" s="181"/>
      <c r="O58" s="181"/>
      <c r="P58" s="181">
        <f>'将来負担比率（分子）の構造'!M$50</f>
        <v>10545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2743</v>
      </c>
      <c r="C62" s="181"/>
      <c r="D62" s="181"/>
      <c r="E62" s="181">
        <f>'将来負担比率（分子）の構造'!J$45</f>
        <v>2840</v>
      </c>
      <c r="F62" s="181"/>
      <c r="G62" s="181"/>
      <c r="H62" s="181">
        <f>'将来負担比率（分子）の構造'!K$45</f>
        <v>2827</v>
      </c>
      <c r="I62" s="181"/>
      <c r="J62" s="181"/>
      <c r="K62" s="181">
        <f>'将来負担比率（分子）の構造'!L$45</f>
        <v>2882</v>
      </c>
      <c r="L62" s="181"/>
      <c r="M62" s="181"/>
      <c r="N62" s="181">
        <f>'将来負担比率（分子）の構造'!M$45</f>
        <v>3005</v>
      </c>
      <c r="O62" s="181"/>
      <c r="P62" s="181"/>
    </row>
    <row r="63" spans="1:16" x14ac:dyDescent="0.2">
      <c r="A63" s="181" t="s">
        <v>34</v>
      </c>
      <c r="B63" s="181">
        <f>'将来負担比率（分子）の構造'!I$44</f>
        <v>355</v>
      </c>
      <c r="C63" s="181"/>
      <c r="D63" s="181"/>
      <c r="E63" s="181">
        <f>'将来負担比率（分子）の構造'!J$44</f>
        <v>654</v>
      </c>
      <c r="F63" s="181"/>
      <c r="G63" s="181"/>
      <c r="H63" s="181">
        <f>'将来負担比率（分子）の構造'!K$44</f>
        <v>604</v>
      </c>
      <c r="I63" s="181"/>
      <c r="J63" s="181"/>
      <c r="K63" s="181">
        <f>'将来負担比率（分子）の構造'!L$44</f>
        <v>553</v>
      </c>
      <c r="L63" s="181"/>
      <c r="M63" s="181"/>
      <c r="N63" s="181">
        <f>'将来負担比率（分子）の構造'!M$44</f>
        <v>503</v>
      </c>
      <c r="O63" s="181"/>
      <c r="P63" s="181"/>
    </row>
    <row r="64" spans="1:16" x14ac:dyDescent="0.2">
      <c r="A64" s="181" t="s">
        <v>33</v>
      </c>
      <c r="B64" s="181">
        <f>'将来負担比率（分子）の構造'!I$43</f>
        <v>4596</v>
      </c>
      <c r="C64" s="181"/>
      <c r="D64" s="181"/>
      <c r="E64" s="181">
        <f>'将来負担比率（分子）の構造'!J$43</f>
        <v>4386</v>
      </c>
      <c r="F64" s="181"/>
      <c r="G64" s="181"/>
      <c r="H64" s="181">
        <f>'将来負担比率（分子）の構造'!K$43</f>
        <v>3978</v>
      </c>
      <c r="I64" s="181"/>
      <c r="J64" s="181"/>
      <c r="K64" s="181">
        <f>'将来負担比率（分子）の構造'!L$43</f>
        <v>3624</v>
      </c>
      <c r="L64" s="181"/>
      <c r="M64" s="181"/>
      <c r="N64" s="181">
        <f>'将来負担比率（分子）の構造'!M$43</f>
        <v>7461</v>
      </c>
      <c r="O64" s="181"/>
      <c r="P64" s="181"/>
    </row>
    <row r="65" spans="1:16" x14ac:dyDescent="0.2">
      <c r="A65" s="181" t="s">
        <v>32</v>
      </c>
      <c r="B65" s="181">
        <f>'将来負担比率（分子）の構造'!I$42</f>
        <v>271</v>
      </c>
      <c r="C65" s="181"/>
      <c r="D65" s="181"/>
      <c r="E65" s="181">
        <f>'将来負担比率（分子）の構造'!J$42</f>
        <v>267</v>
      </c>
      <c r="F65" s="181"/>
      <c r="G65" s="181"/>
      <c r="H65" s="181">
        <f>'将来負担比率（分子）の構造'!K$42</f>
        <v>264</v>
      </c>
      <c r="I65" s="181"/>
      <c r="J65" s="181"/>
      <c r="K65" s="181">
        <f>'将来負担比率（分子）の構造'!L$42</f>
        <v>219</v>
      </c>
      <c r="L65" s="181"/>
      <c r="M65" s="181"/>
      <c r="N65" s="181">
        <f>'将来負担比率（分子）の構造'!M$42</f>
        <v>203</v>
      </c>
      <c r="O65" s="181"/>
      <c r="P65" s="181"/>
    </row>
    <row r="66" spans="1:16" x14ac:dyDescent="0.2">
      <c r="A66" s="181" t="s">
        <v>31</v>
      </c>
      <c r="B66" s="181">
        <f>'将来負担比率（分子）の構造'!I$41</f>
        <v>28148</v>
      </c>
      <c r="C66" s="181"/>
      <c r="D66" s="181"/>
      <c r="E66" s="181">
        <f>'将来負担比率（分子）の構造'!J$41</f>
        <v>27056</v>
      </c>
      <c r="F66" s="181"/>
      <c r="G66" s="181"/>
      <c r="H66" s="181">
        <f>'将来負担比率（分子）の構造'!K$41</f>
        <v>26266</v>
      </c>
      <c r="I66" s="181"/>
      <c r="J66" s="181"/>
      <c r="K66" s="181">
        <f>'将来負担比率（分子）の構造'!L$41</f>
        <v>25292</v>
      </c>
      <c r="L66" s="181"/>
      <c r="M66" s="181"/>
      <c r="N66" s="181">
        <f>'将来負担比率（分子）の構造'!M$41</f>
        <v>25500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3677</v>
      </c>
      <c r="C72" s="185">
        <f>基金残高に係る経年分析!G55</f>
        <v>3686</v>
      </c>
      <c r="D72" s="185">
        <f>基金残高に係る経年分析!H55</f>
        <v>4027</v>
      </c>
    </row>
    <row r="73" spans="1:16" x14ac:dyDescent="0.2">
      <c r="A73" s="184" t="s">
        <v>78</v>
      </c>
      <c r="B73" s="185">
        <f>基金残高に係る経年分析!F56</f>
        <v>273</v>
      </c>
      <c r="C73" s="185">
        <f>基金残高に係る経年分析!G56</f>
        <v>274</v>
      </c>
      <c r="D73" s="185">
        <f>基金残高に係る経年分析!H56</f>
        <v>274</v>
      </c>
    </row>
    <row r="74" spans="1:16" x14ac:dyDescent="0.2">
      <c r="A74" s="184" t="s">
        <v>79</v>
      </c>
      <c r="B74" s="185">
        <f>基金残高に係る経年分析!F57</f>
        <v>3446</v>
      </c>
      <c r="C74" s="185">
        <f>基金残高に係る経年分析!G57</f>
        <v>3856</v>
      </c>
      <c r="D74" s="185">
        <f>基金残高に係る経年分析!H57</f>
        <v>5827</v>
      </c>
    </row>
  </sheetData>
  <sheetProtection algorithmName="SHA-512" hashValue="i6s0z6gddVzOPGGZDKtHDwr5k4MtTdEDaCVRZdX2X53DMwwV7UvD59BcwkU2ro6J1Ecz94jbYVoQ7TgnU5EEYw==" saltValue="6zUOebzrzqGYP+VQ9/bC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13974364</v>
      </c>
      <c r="S5" s="673"/>
      <c r="T5" s="673"/>
      <c r="U5" s="673"/>
      <c r="V5" s="673"/>
      <c r="W5" s="673"/>
      <c r="X5" s="673"/>
      <c r="Y5" s="674"/>
      <c r="Z5" s="675">
        <v>40.799999999999997</v>
      </c>
      <c r="AA5" s="675"/>
      <c r="AB5" s="675"/>
      <c r="AC5" s="675"/>
      <c r="AD5" s="676">
        <v>12773770</v>
      </c>
      <c r="AE5" s="676"/>
      <c r="AF5" s="676"/>
      <c r="AG5" s="676"/>
      <c r="AH5" s="676"/>
      <c r="AI5" s="676"/>
      <c r="AJ5" s="676"/>
      <c r="AK5" s="676"/>
      <c r="AL5" s="677">
        <v>75.900000000000006</v>
      </c>
      <c r="AM5" s="678"/>
      <c r="AN5" s="678"/>
      <c r="AO5" s="679"/>
      <c r="AP5" s="669" t="s">
        <v>226</v>
      </c>
      <c r="AQ5" s="670"/>
      <c r="AR5" s="670"/>
      <c r="AS5" s="670"/>
      <c r="AT5" s="670"/>
      <c r="AU5" s="670"/>
      <c r="AV5" s="670"/>
      <c r="AW5" s="670"/>
      <c r="AX5" s="670"/>
      <c r="AY5" s="670"/>
      <c r="AZ5" s="670"/>
      <c r="BA5" s="670"/>
      <c r="BB5" s="670"/>
      <c r="BC5" s="670"/>
      <c r="BD5" s="670"/>
      <c r="BE5" s="670"/>
      <c r="BF5" s="671"/>
      <c r="BG5" s="683">
        <v>12759877</v>
      </c>
      <c r="BH5" s="684"/>
      <c r="BI5" s="684"/>
      <c r="BJ5" s="684"/>
      <c r="BK5" s="684"/>
      <c r="BL5" s="684"/>
      <c r="BM5" s="684"/>
      <c r="BN5" s="685"/>
      <c r="BO5" s="686">
        <v>91.3</v>
      </c>
      <c r="BP5" s="686"/>
      <c r="BQ5" s="686"/>
      <c r="BR5" s="686"/>
      <c r="BS5" s="687">
        <v>78523</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261344</v>
      </c>
      <c r="S6" s="684"/>
      <c r="T6" s="684"/>
      <c r="U6" s="684"/>
      <c r="V6" s="684"/>
      <c r="W6" s="684"/>
      <c r="X6" s="684"/>
      <c r="Y6" s="685"/>
      <c r="Z6" s="686">
        <v>0.8</v>
      </c>
      <c r="AA6" s="686"/>
      <c r="AB6" s="686"/>
      <c r="AC6" s="686"/>
      <c r="AD6" s="687">
        <v>261344</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12759877</v>
      </c>
      <c r="BH6" s="684"/>
      <c r="BI6" s="684"/>
      <c r="BJ6" s="684"/>
      <c r="BK6" s="684"/>
      <c r="BL6" s="684"/>
      <c r="BM6" s="684"/>
      <c r="BN6" s="685"/>
      <c r="BO6" s="686">
        <v>91.3</v>
      </c>
      <c r="BP6" s="686"/>
      <c r="BQ6" s="686"/>
      <c r="BR6" s="686"/>
      <c r="BS6" s="687">
        <v>78523</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254396</v>
      </c>
      <c r="CS6" s="684"/>
      <c r="CT6" s="684"/>
      <c r="CU6" s="684"/>
      <c r="CV6" s="684"/>
      <c r="CW6" s="684"/>
      <c r="CX6" s="684"/>
      <c r="CY6" s="685"/>
      <c r="CZ6" s="677">
        <v>0.8</v>
      </c>
      <c r="DA6" s="678"/>
      <c r="DB6" s="678"/>
      <c r="DC6" s="697"/>
      <c r="DD6" s="692" t="s">
        <v>127</v>
      </c>
      <c r="DE6" s="684"/>
      <c r="DF6" s="684"/>
      <c r="DG6" s="684"/>
      <c r="DH6" s="684"/>
      <c r="DI6" s="684"/>
      <c r="DJ6" s="684"/>
      <c r="DK6" s="684"/>
      <c r="DL6" s="684"/>
      <c r="DM6" s="684"/>
      <c r="DN6" s="684"/>
      <c r="DO6" s="684"/>
      <c r="DP6" s="685"/>
      <c r="DQ6" s="692">
        <v>254396</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10489</v>
      </c>
      <c r="S7" s="684"/>
      <c r="T7" s="684"/>
      <c r="U7" s="684"/>
      <c r="V7" s="684"/>
      <c r="W7" s="684"/>
      <c r="X7" s="684"/>
      <c r="Y7" s="685"/>
      <c r="Z7" s="686">
        <v>0</v>
      </c>
      <c r="AA7" s="686"/>
      <c r="AB7" s="686"/>
      <c r="AC7" s="686"/>
      <c r="AD7" s="687">
        <v>10489</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5603905</v>
      </c>
      <c r="BH7" s="684"/>
      <c r="BI7" s="684"/>
      <c r="BJ7" s="684"/>
      <c r="BK7" s="684"/>
      <c r="BL7" s="684"/>
      <c r="BM7" s="684"/>
      <c r="BN7" s="685"/>
      <c r="BO7" s="686">
        <v>40.1</v>
      </c>
      <c r="BP7" s="686"/>
      <c r="BQ7" s="686"/>
      <c r="BR7" s="686"/>
      <c r="BS7" s="687">
        <v>78523</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5632192</v>
      </c>
      <c r="CS7" s="684"/>
      <c r="CT7" s="684"/>
      <c r="CU7" s="684"/>
      <c r="CV7" s="684"/>
      <c r="CW7" s="684"/>
      <c r="CX7" s="684"/>
      <c r="CY7" s="685"/>
      <c r="CZ7" s="686">
        <v>17.7</v>
      </c>
      <c r="DA7" s="686"/>
      <c r="DB7" s="686"/>
      <c r="DC7" s="686"/>
      <c r="DD7" s="692">
        <v>155481</v>
      </c>
      <c r="DE7" s="684"/>
      <c r="DF7" s="684"/>
      <c r="DG7" s="684"/>
      <c r="DH7" s="684"/>
      <c r="DI7" s="684"/>
      <c r="DJ7" s="684"/>
      <c r="DK7" s="684"/>
      <c r="DL7" s="684"/>
      <c r="DM7" s="684"/>
      <c r="DN7" s="684"/>
      <c r="DO7" s="684"/>
      <c r="DP7" s="685"/>
      <c r="DQ7" s="692">
        <v>2838896</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72940</v>
      </c>
      <c r="S8" s="684"/>
      <c r="T8" s="684"/>
      <c r="U8" s="684"/>
      <c r="V8" s="684"/>
      <c r="W8" s="684"/>
      <c r="X8" s="684"/>
      <c r="Y8" s="685"/>
      <c r="Z8" s="686">
        <v>0.2</v>
      </c>
      <c r="AA8" s="686"/>
      <c r="AB8" s="686"/>
      <c r="AC8" s="686"/>
      <c r="AD8" s="687">
        <v>72940</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148678</v>
      </c>
      <c r="BH8" s="684"/>
      <c r="BI8" s="684"/>
      <c r="BJ8" s="684"/>
      <c r="BK8" s="684"/>
      <c r="BL8" s="684"/>
      <c r="BM8" s="684"/>
      <c r="BN8" s="685"/>
      <c r="BO8" s="686">
        <v>1.1000000000000001</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10772856</v>
      </c>
      <c r="CS8" s="684"/>
      <c r="CT8" s="684"/>
      <c r="CU8" s="684"/>
      <c r="CV8" s="684"/>
      <c r="CW8" s="684"/>
      <c r="CX8" s="684"/>
      <c r="CY8" s="685"/>
      <c r="CZ8" s="686">
        <v>33.9</v>
      </c>
      <c r="DA8" s="686"/>
      <c r="DB8" s="686"/>
      <c r="DC8" s="686"/>
      <c r="DD8" s="692">
        <v>156416</v>
      </c>
      <c r="DE8" s="684"/>
      <c r="DF8" s="684"/>
      <c r="DG8" s="684"/>
      <c r="DH8" s="684"/>
      <c r="DI8" s="684"/>
      <c r="DJ8" s="684"/>
      <c r="DK8" s="684"/>
      <c r="DL8" s="684"/>
      <c r="DM8" s="684"/>
      <c r="DN8" s="684"/>
      <c r="DO8" s="684"/>
      <c r="DP8" s="685"/>
      <c r="DQ8" s="692">
        <v>5806515</v>
      </c>
      <c r="DR8" s="684"/>
      <c r="DS8" s="684"/>
      <c r="DT8" s="684"/>
      <c r="DU8" s="684"/>
      <c r="DV8" s="684"/>
      <c r="DW8" s="684"/>
      <c r="DX8" s="684"/>
      <c r="DY8" s="684"/>
      <c r="DZ8" s="684"/>
      <c r="EA8" s="684"/>
      <c r="EB8" s="684"/>
      <c r="EC8" s="693"/>
    </row>
    <row r="9" spans="2:143" ht="11.25" customHeight="1" x14ac:dyDescent="0.2">
      <c r="B9" s="680" t="s">
        <v>240</v>
      </c>
      <c r="C9" s="681"/>
      <c r="D9" s="681"/>
      <c r="E9" s="681"/>
      <c r="F9" s="681"/>
      <c r="G9" s="681"/>
      <c r="H9" s="681"/>
      <c r="I9" s="681"/>
      <c r="J9" s="681"/>
      <c r="K9" s="681"/>
      <c r="L9" s="681"/>
      <c r="M9" s="681"/>
      <c r="N9" s="681"/>
      <c r="O9" s="681"/>
      <c r="P9" s="681"/>
      <c r="Q9" s="682"/>
      <c r="R9" s="683">
        <v>37670</v>
      </c>
      <c r="S9" s="684"/>
      <c r="T9" s="684"/>
      <c r="U9" s="684"/>
      <c r="V9" s="684"/>
      <c r="W9" s="684"/>
      <c r="X9" s="684"/>
      <c r="Y9" s="685"/>
      <c r="Z9" s="686">
        <v>0.1</v>
      </c>
      <c r="AA9" s="686"/>
      <c r="AB9" s="686"/>
      <c r="AC9" s="686"/>
      <c r="AD9" s="687">
        <v>37670</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4500654</v>
      </c>
      <c r="BH9" s="684"/>
      <c r="BI9" s="684"/>
      <c r="BJ9" s="684"/>
      <c r="BK9" s="684"/>
      <c r="BL9" s="684"/>
      <c r="BM9" s="684"/>
      <c r="BN9" s="685"/>
      <c r="BO9" s="686">
        <v>32.200000000000003</v>
      </c>
      <c r="BP9" s="686"/>
      <c r="BQ9" s="686"/>
      <c r="BR9" s="686"/>
      <c r="BS9" s="692" t="s">
        <v>182</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2622740</v>
      </c>
      <c r="CS9" s="684"/>
      <c r="CT9" s="684"/>
      <c r="CU9" s="684"/>
      <c r="CV9" s="684"/>
      <c r="CW9" s="684"/>
      <c r="CX9" s="684"/>
      <c r="CY9" s="685"/>
      <c r="CZ9" s="686">
        <v>8.3000000000000007</v>
      </c>
      <c r="DA9" s="686"/>
      <c r="DB9" s="686"/>
      <c r="DC9" s="686"/>
      <c r="DD9" s="692">
        <v>360584</v>
      </c>
      <c r="DE9" s="684"/>
      <c r="DF9" s="684"/>
      <c r="DG9" s="684"/>
      <c r="DH9" s="684"/>
      <c r="DI9" s="684"/>
      <c r="DJ9" s="684"/>
      <c r="DK9" s="684"/>
      <c r="DL9" s="684"/>
      <c r="DM9" s="684"/>
      <c r="DN9" s="684"/>
      <c r="DO9" s="684"/>
      <c r="DP9" s="685"/>
      <c r="DQ9" s="692">
        <v>2157259</v>
      </c>
      <c r="DR9" s="684"/>
      <c r="DS9" s="684"/>
      <c r="DT9" s="684"/>
      <c r="DU9" s="684"/>
      <c r="DV9" s="684"/>
      <c r="DW9" s="684"/>
      <c r="DX9" s="684"/>
      <c r="DY9" s="684"/>
      <c r="DZ9" s="684"/>
      <c r="EA9" s="684"/>
      <c r="EB9" s="684"/>
      <c r="EC9" s="693"/>
    </row>
    <row r="10" spans="2:143" ht="11.25" customHeight="1" x14ac:dyDescent="0.2">
      <c r="B10" s="680" t="s">
        <v>243</v>
      </c>
      <c r="C10" s="681"/>
      <c r="D10" s="681"/>
      <c r="E10" s="681"/>
      <c r="F10" s="681"/>
      <c r="G10" s="681"/>
      <c r="H10" s="681"/>
      <c r="I10" s="681"/>
      <c r="J10" s="681"/>
      <c r="K10" s="681"/>
      <c r="L10" s="681"/>
      <c r="M10" s="681"/>
      <c r="N10" s="681"/>
      <c r="O10" s="681"/>
      <c r="P10" s="681"/>
      <c r="Q10" s="682"/>
      <c r="R10" s="683" t="s">
        <v>182</v>
      </c>
      <c r="S10" s="684"/>
      <c r="T10" s="684"/>
      <c r="U10" s="684"/>
      <c r="V10" s="684"/>
      <c r="W10" s="684"/>
      <c r="X10" s="684"/>
      <c r="Y10" s="685"/>
      <c r="Z10" s="686" t="s">
        <v>182</v>
      </c>
      <c r="AA10" s="686"/>
      <c r="AB10" s="686"/>
      <c r="AC10" s="686"/>
      <c r="AD10" s="687" t="s">
        <v>127</v>
      </c>
      <c r="AE10" s="687"/>
      <c r="AF10" s="687"/>
      <c r="AG10" s="687"/>
      <c r="AH10" s="687"/>
      <c r="AI10" s="687"/>
      <c r="AJ10" s="687"/>
      <c r="AK10" s="687"/>
      <c r="AL10" s="688" t="s">
        <v>127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210039</v>
      </c>
      <c r="BH10" s="684"/>
      <c r="BI10" s="684"/>
      <c r="BJ10" s="684"/>
      <c r="BK10" s="684"/>
      <c r="BL10" s="684"/>
      <c r="BM10" s="684"/>
      <c r="BN10" s="685"/>
      <c r="BO10" s="686">
        <v>1.5</v>
      </c>
      <c r="BP10" s="686"/>
      <c r="BQ10" s="686"/>
      <c r="BR10" s="686"/>
      <c r="BS10" s="692" t="s">
        <v>182</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89220</v>
      </c>
      <c r="CS10" s="684"/>
      <c r="CT10" s="684"/>
      <c r="CU10" s="684"/>
      <c r="CV10" s="684"/>
      <c r="CW10" s="684"/>
      <c r="CX10" s="684"/>
      <c r="CY10" s="685"/>
      <c r="CZ10" s="686">
        <v>0.3</v>
      </c>
      <c r="DA10" s="686"/>
      <c r="DB10" s="686"/>
      <c r="DC10" s="686"/>
      <c r="DD10" s="692" t="s">
        <v>127</v>
      </c>
      <c r="DE10" s="684"/>
      <c r="DF10" s="684"/>
      <c r="DG10" s="684"/>
      <c r="DH10" s="684"/>
      <c r="DI10" s="684"/>
      <c r="DJ10" s="684"/>
      <c r="DK10" s="684"/>
      <c r="DL10" s="684"/>
      <c r="DM10" s="684"/>
      <c r="DN10" s="684"/>
      <c r="DO10" s="684"/>
      <c r="DP10" s="685"/>
      <c r="DQ10" s="692">
        <v>78263</v>
      </c>
      <c r="DR10" s="684"/>
      <c r="DS10" s="684"/>
      <c r="DT10" s="684"/>
      <c r="DU10" s="684"/>
      <c r="DV10" s="684"/>
      <c r="DW10" s="684"/>
      <c r="DX10" s="684"/>
      <c r="DY10" s="684"/>
      <c r="DZ10" s="684"/>
      <c r="EA10" s="684"/>
      <c r="EB10" s="684"/>
      <c r="EC10" s="693"/>
    </row>
    <row r="11" spans="2:143" ht="11.25" customHeight="1" x14ac:dyDescent="0.2">
      <c r="B11" s="680" t="s">
        <v>246</v>
      </c>
      <c r="C11" s="681"/>
      <c r="D11" s="681"/>
      <c r="E11" s="681"/>
      <c r="F11" s="681"/>
      <c r="G11" s="681"/>
      <c r="H11" s="681"/>
      <c r="I11" s="681"/>
      <c r="J11" s="681"/>
      <c r="K11" s="681"/>
      <c r="L11" s="681"/>
      <c r="M11" s="681"/>
      <c r="N11" s="681"/>
      <c r="O11" s="681"/>
      <c r="P11" s="681"/>
      <c r="Q11" s="682"/>
      <c r="R11" s="683">
        <v>1421142</v>
      </c>
      <c r="S11" s="684"/>
      <c r="T11" s="684"/>
      <c r="U11" s="684"/>
      <c r="V11" s="684"/>
      <c r="W11" s="684"/>
      <c r="X11" s="684"/>
      <c r="Y11" s="685"/>
      <c r="Z11" s="688">
        <v>4.2</v>
      </c>
      <c r="AA11" s="689"/>
      <c r="AB11" s="689"/>
      <c r="AC11" s="701"/>
      <c r="AD11" s="692">
        <v>1421142</v>
      </c>
      <c r="AE11" s="684"/>
      <c r="AF11" s="684"/>
      <c r="AG11" s="684"/>
      <c r="AH11" s="684"/>
      <c r="AI11" s="684"/>
      <c r="AJ11" s="684"/>
      <c r="AK11" s="685"/>
      <c r="AL11" s="688">
        <v>8.4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744534</v>
      </c>
      <c r="BH11" s="684"/>
      <c r="BI11" s="684"/>
      <c r="BJ11" s="684"/>
      <c r="BK11" s="684"/>
      <c r="BL11" s="684"/>
      <c r="BM11" s="684"/>
      <c r="BN11" s="685"/>
      <c r="BO11" s="686">
        <v>5.3</v>
      </c>
      <c r="BP11" s="686"/>
      <c r="BQ11" s="686"/>
      <c r="BR11" s="686"/>
      <c r="BS11" s="692">
        <v>78523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338285</v>
      </c>
      <c r="CS11" s="684"/>
      <c r="CT11" s="684"/>
      <c r="CU11" s="684"/>
      <c r="CV11" s="684"/>
      <c r="CW11" s="684"/>
      <c r="CX11" s="684"/>
      <c r="CY11" s="685"/>
      <c r="CZ11" s="686">
        <v>1.1000000000000001</v>
      </c>
      <c r="DA11" s="686"/>
      <c r="DB11" s="686"/>
      <c r="DC11" s="686"/>
      <c r="DD11" s="692">
        <v>88458</v>
      </c>
      <c r="DE11" s="684"/>
      <c r="DF11" s="684"/>
      <c r="DG11" s="684"/>
      <c r="DH11" s="684"/>
      <c r="DI11" s="684"/>
      <c r="DJ11" s="684"/>
      <c r="DK11" s="684"/>
      <c r="DL11" s="684"/>
      <c r="DM11" s="684"/>
      <c r="DN11" s="684"/>
      <c r="DO11" s="684"/>
      <c r="DP11" s="685"/>
      <c r="DQ11" s="692">
        <v>270528</v>
      </c>
      <c r="DR11" s="684"/>
      <c r="DS11" s="684"/>
      <c r="DT11" s="684"/>
      <c r="DU11" s="684"/>
      <c r="DV11" s="684"/>
      <c r="DW11" s="684"/>
      <c r="DX11" s="684"/>
      <c r="DY11" s="684"/>
      <c r="DZ11" s="684"/>
      <c r="EA11" s="684"/>
      <c r="EB11" s="684"/>
      <c r="EC11" s="693"/>
    </row>
    <row r="12" spans="2:143" ht="11.25" customHeight="1" x14ac:dyDescent="0.2">
      <c r="B12" s="680" t="s">
        <v>249</v>
      </c>
      <c r="C12" s="681"/>
      <c r="D12" s="681"/>
      <c r="E12" s="681"/>
      <c r="F12" s="681"/>
      <c r="G12" s="681"/>
      <c r="H12" s="681"/>
      <c r="I12" s="681"/>
      <c r="J12" s="681"/>
      <c r="K12" s="681"/>
      <c r="L12" s="681"/>
      <c r="M12" s="681"/>
      <c r="N12" s="681"/>
      <c r="O12" s="681"/>
      <c r="P12" s="681"/>
      <c r="Q12" s="682"/>
      <c r="R12" s="683">
        <v>1792</v>
      </c>
      <c r="S12" s="684"/>
      <c r="T12" s="684"/>
      <c r="U12" s="684"/>
      <c r="V12" s="684"/>
      <c r="W12" s="684"/>
      <c r="X12" s="684"/>
      <c r="Y12" s="685"/>
      <c r="Z12" s="686">
        <v>0</v>
      </c>
      <c r="AA12" s="686"/>
      <c r="AB12" s="686"/>
      <c r="AC12" s="686"/>
      <c r="AD12" s="687">
        <v>1792</v>
      </c>
      <c r="AE12" s="687"/>
      <c r="AF12" s="687"/>
      <c r="AG12" s="687"/>
      <c r="AH12" s="687"/>
      <c r="AI12" s="687"/>
      <c r="AJ12" s="687"/>
      <c r="AK12" s="687"/>
      <c r="AL12" s="688">
        <v>0</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6357954</v>
      </c>
      <c r="BH12" s="684"/>
      <c r="BI12" s="684"/>
      <c r="BJ12" s="684"/>
      <c r="BK12" s="684"/>
      <c r="BL12" s="684"/>
      <c r="BM12" s="684"/>
      <c r="BN12" s="685"/>
      <c r="BO12" s="686">
        <v>45.5</v>
      </c>
      <c r="BP12" s="686"/>
      <c r="BQ12" s="686"/>
      <c r="BR12" s="686"/>
      <c r="BS12" s="692" t="s">
        <v>182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857117</v>
      </c>
      <c r="CS12" s="684"/>
      <c r="CT12" s="684"/>
      <c r="CU12" s="684"/>
      <c r="CV12" s="684"/>
      <c r="CW12" s="684"/>
      <c r="CX12" s="684"/>
      <c r="CY12" s="685"/>
      <c r="CZ12" s="686">
        <v>2.7</v>
      </c>
      <c r="DA12" s="686"/>
      <c r="DB12" s="686"/>
      <c r="DC12" s="686"/>
      <c r="DD12" s="692">
        <v>32265</v>
      </c>
      <c r="DE12" s="684"/>
      <c r="DF12" s="684"/>
      <c r="DG12" s="684"/>
      <c r="DH12" s="684"/>
      <c r="DI12" s="684"/>
      <c r="DJ12" s="684"/>
      <c r="DK12" s="684"/>
      <c r="DL12" s="684"/>
      <c r="DM12" s="684"/>
      <c r="DN12" s="684"/>
      <c r="DO12" s="684"/>
      <c r="DP12" s="685"/>
      <c r="DQ12" s="692">
        <v>298547</v>
      </c>
      <c r="DR12" s="684"/>
      <c r="DS12" s="684"/>
      <c r="DT12" s="684"/>
      <c r="DU12" s="684"/>
      <c r="DV12" s="684"/>
      <c r="DW12" s="684"/>
      <c r="DX12" s="684"/>
      <c r="DY12" s="684"/>
      <c r="DZ12" s="684"/>
      <c r="EA12" s="684"/>
      <c r="EB12" s="684"/>
      <c r="EC12" s="693"/>
    </row>
    <row r="13" spans="2:143" ht="11.25" customHeight="1" x14ac:dyDescent="0.2">
      <c r="B13" s="680" t="s">
        <v>252</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182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6307790</v>
      </c>
      <c r="BH13" s="684"/>
      <c r="BI13" s="684"/>
      <c r="BJ13" s="684"/>
      <c r="BK13" s="684"/>
      <c r="BL13" s="684"/>
      <c r="BM13" s="684"/>
      <c r="BN13" s="685"/>
      <c r="BO13" s="686">
        <v>45.1</v>
      </c>
      <c r="BP13" s="686"/>
      <c r="BQ13" s="686"/>
      <c r="BR13" s="686"/>
      <c r="BS13" s="692" t="s">
        <v>127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2223297</v>
      </c>
      <c r="CS13" s="684"/>
      <c r="CT13" s="684"/>
      <c r="CU13" s="684"/>
      <c r="CV13" s="684"/>
      <c r="CW13" s="684"/>
      <c r="CX13" s="684"/>
      <c r="CY13" s="685"/>
      <c r="CZ13" s="686">
        <v>7</v>
      </c>
      <c r="DA13" s="686"/>
      <c r="DB13" s="686"/>
      <c r="DC13" s="686"/>
      <c r="DD13" s="692">
        <v>1576982</v>
      </c>
      <c r="DE13" s="684"/>
      <c r="DF13" s="684"/>
      <c r="DG13" s="684"/>
      <c r="DH13" s="684"/>
      <c r="DI13" s="684"/>
      <c r="DJ13" s="684"/>
      <c r="DK13" s="684"/>
      <c r="DL13" s="684"/>
      <c r="DM13" s="684"/>
      <c r="DN13" s="684"/>
      <c r="DO13" s="684"/>
      <c r="DP13" s="685"/>
      <c r="DQ13" s="692">
        <v>1137242</v>
      </c>
      <c r="DR13" s="684"/>
      <c r="DS13" s="684"/>
      <c r="DT13" s="684"/>
      <c r="DU13" s="684"/>
      <c r="DV13" s="684"/>
      <c r="DW13" s="684"/>
      <c r="DX13" s="684"/>
      <c r="DY13" s="684"/>
      <c r="DZ13" s="684"/>
      <c r="EA13" s="684"/>
      <c r="EB13" s="684"/>
      <c r="EC13" s="693"/>
    </row>
    <row r="14" spans="2:143" ht="11.25" customHeight="1" x14ac:dyDescent="0.2">
      <c r="B14" s="680" t="s">
        <v>255</v>
      </c>
      <c r="C14" s="681"/>
      <c r="D14" s="681"/>
      <c r="E14" s="681"/>
      <c r="F14" s="681"/>
      <c r="G14" s="681"/>
      <c r="H14" s="681"/>
      <c r="I14" s="681"/>
      <c r="J14" s="681"/>
      <c r="K14" s="681"/>
      <c r="L14" s="681"/>
      <c r="M14" s="681"/>
      <c r="N14" s="681"/>
      <c r="O14" s="681"/>
      <c r="P14" s="681"/>
      <c r="Q14" s="682"/>
      <c r="R14" s="683">
        <v>66194</v>
      </c>
      <c r="S14" s="684"/>
      <c r="T14" s="684"/>
      <c r="U14" s="684"/>
      <c r="V14" s="684"/>
      <c r="W14" s="684"/>
      <c r="X14" s="684"/>
      <c r="Y14" s="685"/>
      <c r="Z14" s="686">
        <v>0.2</v>
      </c>
      <c r="AA14" s="686"/>
      <c r="AB14" s="686"/>
      <c r="AC14" s="686"/>
      <c r="AD14" s="687">
        <v>66194</v>
      </c>
      <c r="AE14" s="687"/>
      <c r="AF14" s="687"/>
      <c r="AG14" s="687"/>
      <c r="AH14" s="687"/>
      <c r="AI14" s="687"/>
      <c r="AJ14" s="687"/>
      <c r="AK14" s="687"/>
      <c r="AL14" s="688">
        <v>0.4</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211935</v>
      </c>
      <c r="BH14" s="684"/>
      <c r="BI14" s="684"/>
      <c r="BJ14" s="684"/>
      <c r="BK14" s="684"/>
      <c r="BL14" s="684"/>
      <c r="BM14" s="684"/>
      <c r="BN14" s="685"/>
      <c r="BO14" s="686">
        <v>1.5</v>
      </c>
      <c r="BP14" s="686"/>
      <c r="BQ14" s="686"/>
      <c r="BR14" s="686"/>
      <c r="BS14" s="692" t="s">
        <v>182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1355359</v>
      </c>
      <c r="CS14" s="684"/>
      <c r="CT14" s="684"/>
      <c r="CU14" s="684"/>
      <c r="CV14" s="684"/>
      <c r="CW14" s="684"/>
      <c r="CX14" s="684"/>
      <c r="CY14" s="685"/>
      <c r="CZ14" s="686">
        <v>4.3</v>
      </c>
      <c r="DA14" s="686"/>
      <c r="DB14" s="686"/>
      <c r="DC14" s="686"/>
      <c r="DD14" s="692">
        <v>236058</v>
      </c>
      <c r="DE14" s="684"/>
      <c r="DF14" s="684"/>
      <c r="DG14" s="684"/>
      <c r="DH14" s="684"/>
      <c r="DI14" s="684"/>
      <c r="DJ14" s="684"/>
      <c r="DK14" s="684"/>
      <c r="DL14" s="684"/>
      <c r="DM14" s="684"/>
      <c r="DN14" s="684"/>
      <c r="DO14" s="684"/>
      <c r="DP14" s="685"/>
      <c r="DQ14" s="692">
        <v>1128146</v>
      </c>
      <c r="DR14" s="684"/>
      <c r="DS14" s="684"/>
      <c r="DT14" s="684"/>
      <c r="DU14" s="684"/>
      <c r="DV14" s="684"/>
      <c r="DW14" s="684"/>
      <c r="DX14" s="684"/>
      <c r="DY14" s="684"/>
      <c r="DZ14" s="684"/>
      <c r="EA14" s="684"/>
      <c r="EB14" s="684"/>
      <c r="EC14" s="693"/>
    </row>
    <row r="15" spans="2:143" ht="11.25" customHeight="1" x14ac:dyDescent="0.2">
      <c r="B15" s="680" t="s">
        <v>258</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127</v>
      </c>
      <c r="AA15" s="686"/>
      <c r="AB15" s="686"/>
      <c r="AC15" s="686"/>
      <c r="AD15" s="687" t="s">
        <v>238</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586083</v>
      </c>
      <c r="BH15" s="684"/>
      <c r="BI15" s="684"/>
      <c r="BJ15" s="684"/>
      <c r="BK15" s="684"/>
      <c r="BL15" s="684"/>
      <c r="BM15" s="684"/>
      <c r="BN15" s="685"/>
      <c r="BO15" s="686">
        <v>4.2</v>
      </c>
      <c r="BP15" s="686"/>
      <c r="BQ15" s="686"/>
      <c r="BR15" s="686"/>
      <c r="BS15" s="692" t="s">
        <v>182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4534588</v>
      </c>
      <c r="CS15" s="684"/>
      <c r="CT15" s="684"/>
      <c r="CU15" s="684"/>
      <c r="CV15" s="684"/>
      <c r="CW15" s="684"/>
      <c r="CX15" s="684"/>
      <c r="CY15" s="685"/>
      <c r="CZ15" s="686">
        <v>14.3</v>
      </c>
      <c r="DA15" s="686"/>
      <c r="DB15" s="686"/>
      <c r="DC15" s="686"/>
      <c r="DD15" s="692">
        <v>2001209</v>
      </c>
      <c r="DE15" s="684"/>
      <c r="DF15" s="684"/>
      <c r="DG15" s="684"/>
      <c r="DH15" s="684"/>
      <c r="DI15" s="684"/>
      <c r="DJ15" s="684"/>
      <c r="DK15" s="684"/>
      <c r="DL15" s="684"/>
      <c r="DM15" s="684"/>
      <c r="DN15" s="684"/>
      <c r="DO15" s="684"/>
      <c r="DP15" s="685"/>
      <c r="DQ15" s="692">
        <v>2336119</v>
      </c>
      <c r="DR15" s="684"/>
      <c r="DS15" s="684"/>
      <c r="DT15" s="684"/>
      <c r="DU15" s="684"/>
      <c r="DV15" s="684"/>
      <c r="DW15" s="684"/>
      <c r="DX15" s="684"/>
      <c r="DY15" s="684"/>
      <c r="DZ15" s="684"/>
      <c r="EA15" s="684"/>
      <c r="EB15" s="684"/>
      <c r="EC15" s="693"/>
    </row>
    <row r="16" spans="2:143" ht="11.25" customHeight="1" x14ac:dyDescent="0.2">
      <c r="B16" s="680" t="s">
        <v>261</v>
      </c>
      <c r="C16" s="681"/>
      <c r="D16" s="681"/>
      <c r="E16" s="681"/>
      <c r="F16" s="681"/>
      <c r="G16" s="681"/>
      <c r="H16" s="681"/>
      <c r="I16" s="681"/>
      <c r="J16" s="681"/>
      <c r="K16" s="681"/>
      <c r="L16" s="681"/>
      <c r="M16" s="681"/>
      <c r="N16" s="681"/>
      <c r="O16" s="681"/>
      <c r="P16" s="681"/>
      <c r="Q16" s="682"/>
      <c r="R16" s="683">
        <v>20415</v>
      </c>
      <c r="S16" s="684"/>
      <c r="T16" s="684"/>
      <c r="U16" s="684"/>
      <c r="V16" s="684"/>
      <c r="W16" s="684"/>
      <c r="X16" s="684"/>
      <c r="Y16" s="685"/>
      <c r="Z16" s="686">
        <v>0.1</v>
      </c>
      <c r="AA16" s="686"/>
      <c r="AB16" s="686"/>
      <c r="AC16" s="686"/>
      <c r="AD16" s="687">
        <v>20415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238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5946</v>
      </c>
      <c r="CS16" s="684"/>
      <c r="CT16" s="684"/>
      <c r="CU16" s="684"/>
      <c r="CV16" s="684"/>
      <c r="CW16" s="684"/>
      <c r="CX16" s="684"/>
      <c r="CY16" s="685"/>
      <c r="CZ16" s="686">
        <v>0</v>
      </c>
      <c r="DA16" s="686"/>
      <c r="DB16" s="686"/>
      <c r="DC16" s="686"/>
      <c r="DD16" s="692" t="s">
        <v>182</v>
      </c>
      <c r="DE16" s="684"/>
      <c r="DF16" s="684"/>
      <c r="DG16" s="684"/>
      <c r="DH16" s="684"/>
      <c r="DI16" s="684"/>
      <c r="DJ16" s="684"/>
      <c r="DK16" s="684"/>
      <c r="DL16" s="684"/>
      <c r="DM16" s="684"/>
      <c r="DN16" s="684"/>
      <c r="DO16" s="684"/>
      <c r="DP16" s="685"/>
      <c r="DQ16" s="692">
        <v>5946</v>
      </c>
      <c r="DR16" s="684"/>
      <c r="DS16" s="684"/>
      <c r="DT16" s="684"/>
      <c r="DU16" s="684"/>
      <c r="DV16" s="684"/>
      <c r="DW16" s="684"/>
      <c r="DX16" s="684"/>
      <c r="DY16" s="684"/>
      <c r="DZ16" s="684"/>
      <c r="EA16" s="684"/>
      <c r="EB16" s="684"/>
      <c r="EC16" s="693"/>
    </row>
    <row r="17" spans="2:133" ht="11.25" customHeight="1" x14ac:dyDescent="0.2">
      <c r="B17" s="680" t="s">
        <v>264</v>
      </c>
      <c r="C17" s="681"/>
      <c r="D17" s="681"/>
      <c r="E17" s="681"/>
      <c r="F17" s="681"/>
      <c r="G17" s="681"/>
      <c r="H17" s="681"/>
      <c r="I17" s="681"/>
      <c r="J17" s="681"/>
      <c r="K17" s="681"/>
      <c r="L17" s="681"/>
      <c r="M17" s="681"/>
      <c r="N17" s="681"/>
      <c r="O17" s="681"/>
      <c r="P17" s="681"/>
      <c r="Q17" s="682"/>
      <c r="R17" s="683">
        <v>280701</v>
      </c>
      <c r="S17" s="684"/>
      <c r="T17" s="684"/>
      <c r="U17" s="684"/>
      <c r="V17" s="684"/>
      <c r="W17" s="684"/>
      <c r="X17" s="684"/>
      <c r="Y17" s="685"/>
      <c r="Z17" s="686">
        <v>0.8</v>
      </c>
      <c r="AA17" s="686"/>
      <c r="AB17" s="686"/>
      <c r="AC17" s="686"/>
      <c r="AD17" s="687">
        <v>280701</v>
      </c>
      <c r="AE17" s="687"/>
      <c r="AF17" s="687"/>
      <c r="AG17" s="687"/>
      <c r="AH17" s="687"/>
      <c r="AI17" s="687"/>
      <c r="AJ17" s="687"/>
      <c r="AK17" s="687"/>
      <c r="AL17" s="688">
        <v>1.7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3102153</v>
      </c>
      <c r="CS17" s="684"/>
      <c r="CT17" s="684"/>
      <c r="CU17" s="684"/>
      <c r="CV17" s="684"/>
      <c r="CW17" s="684"/>
      <c r="CX17" s="684"/>
      <c r="CY17" s="685"/>
      <c r="CZ17" s="686">
        <v>9.8000000000000007</v>
      </c>
      <c r="DA17" s="686"/>
      <c r="DB17" s="686"/>
      <c r="DC17" s="686"/>
      <c r="DD17" s="692" t="s">
        <v>182</v>
      </c>
      <c r="DE17" s="684"/>
      <c r="DF17" s="684"/>
      <c r="DG17" s="684"/>
      <c r="DH17" s="684"/>
      <c r="DI17" s="684"/>
      <c r="DJ17" s="684"/>
      <c r="DK17" s="684"/>
      <c r="DL17" s="684"/>
      <c r="DM17" s="684"/>
      <c r="DN17" s="684"/>
      <c r="DO17" s="684"/>
      <c r="DP17" s="685"/>
      <c r="DQ17" s="692">
        <v>3011081</v>
      </c>
      <c r="DR17" s="684"/>
      <c r="DS17" s="684"/>
      <c r="DT17" s="684"/>
      <c r="DU17" s="684"/>
      <c r="DV17" s="684"/>
      <c r="DW17" s="684"/>
      <c r="DX17" s="684"/>
      <c r="DY17" s="684"/>
      <c r="DZ17" s="684"/>
      <c r="EA17" s="684"/>
      <c r="EB17" s="684"/>
      <c r="EC17" s="693"/>
    </row>
    <row r="18" spans="2:133" ht="11.25" customHeight="1" x14ac:dyDescent="0.2">
      <c r="B18" s="680" t="s">
        <v>267</v>
      </c>
      <c r="C18" s="681"/>
      <c r="D18" s="681"/>
      <c r="E18" s="681"/>
      <c r="F18" s="681"/>
      <c r="G18" s="681"/>
      <c r="H18" s="681"/>
      <c r="I18" s="681"/>
      <c r="J18" s="681"/>
      <c r="K18" s="681"/>
      <c r="L18" s="681"/>
      <c r="M18" s="681"/>
      <c r="N18" s="681"/>
      <c r="O18" s="681"/>
      <c r="P18" s="681"/>
      <c r="Q18" s="682"/>
      <c r="R18" s="683">
        <v>68879</v>
      </c>
      <c r="S18" s="684"/>
      <c r="T18" s="684"/>
      <c r="U18" s="684"/>
      <c r="V18" s="684"/>
      <c r="W18" s="684"/>
      <c r="X18" s="684"/>
      <c r="Y18" s="685"/>
      <c r="Z18" s="686">
        <v>0.2</v>
      </c>
      <c r="AA18" s="686"/>
      <c r="AB18" s="686"/>
      <c r="AC18" s="686"/>
      <c r="AD18" s="687">
        <v>68879</v>
      </c>
      <c r="AE18" s="687"/>
      <c r="AF18" s="687"/>
      <c r="AG18" s="687"/>
      <c r="AH18" s="687"/>
      <c r="AI18" s="687"/>
      <c r="AJ18" s="687"/>
      <c r="AK18" s="687"/>
      <c r="AL18" s="688">
        <v>0.4</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182</v>
      </c>
      <c r="BP18" s="686"/>
      <c r="BQ18" s="686"/>
      <c r="BR18" s="686"/>
      <c r="BS18" s="692" t="s">
        <v>182</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182</v>
      </c>
      <c r="DE18" s="684"/>
      <c r="DF18" s="684"/>
      <c r="DG18" s="684"/>
      <c r="DH18" s="684"/>
      <c r="DI18" s="684"/>
      <c r="DJ18" s="684"/>
      <c r="DK18" s="684"/>
      <c r="DL18" s="684"/>
      <c r="DM18" s="684"/>
      <c r="DN18" s="684"/>
      <c r="DO18" s="684"/>
      <c r="DP18" s="685"/>
      <c r="DQ18" s="692" t="s">
        <v>182</v>
      </c>
      <c r="DR18" s="684"/>
      <c r="DS18" s="684"/>
      <c r="DT18" s="684"/>
      <c r="DU18" s="684"/>
      <c r="DV18" s="684"/>
      <c r="DW18" s="684"/>
      <c r="DX18" s="684"/>
      <c r="DY18" s="684"/>
      <c r="DZ18" s="684"/>
      <c r="EA18" s="684"/>
      <c r="EB18" s="684"/>
      <c r="EC18" s="693"/>
    </row>
    <row r="19" spans="2:133" ht="11.25" customHeight="1" x14ac:dyDescent="0.2">
      <c r="B19" s="680" t="s">
        <v>270</v>
      </c>
      <c r="C19" s="681"/>
      <c r="D19" s="681"/>
      <c r="E19" s="681"/>
      <c r="F19" s="681"/>
      <c r="G19" s="681"/>
      <c r="H19" s="681"/>
      <c r="I19" s="681"/>
      <c r="J19" s="681"/>
      <c r="K19" s="681"/>
      <c r="L19" s="681"/>
      <c r="M19" s="681"/>
      <c r="N19" s="681"/>
      <c r="O19" s="681"/>
      <c r="P19" s="681"/>
      <c r="Q19" s="682"/>
      <c r="R19" s="683">
        <v>10583</v>
      </c>
      <c r="S19" s="684"/>
      <c r="T19" s="684"/>
      <c r="U19" s="684"/>
      <c r="V19" s="684"/>
      <c r="W19" s="684"/>
      <c r="X19" s="684"/>
      <c r="Y19" s="685"/>
      <c r="Z19" s="686">
        <v>0</v>
      </c>
      <c r="AA19" s="686"/>
      <c r="AB19" s="686"/>
      <c r="AC19" s="686"/>
      <c r="AD19" s="687">
        <v>10583</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1214487</v>
      </c>
      <c r="BH19" s="684"/>
      <c r="BI19" s="684"/>
      <c r="BJ19" s="684"/>
      <c r="BK19" s="684"/>
      <c r="BL19" s="684"/>
      <c r="BM19" s="684"/>
      <c r="BN19" s="685"/>
      <c r="BO19" s="686">
        <v>8.6999999999999993</v>
      </c>
      <c r="BP19" s="686"/>
      <c r="BQ19" s="686"/>
      <c r="BR19" s="686"/>
      <c r="BS19" s="692" t="s">
        <v>127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182</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2">
      <c r="B20" s="680" t="s">
        <v>273</v>
      </c>
      <c r="C20" s="681"/>
      <c r="D20" s="681"/>
      <c r="E20" s="681"/>
      <c r="F20" s="681"/>
      <c r="G20" s="681"/>
      <c r="H20" s="681"/>
      <c r="I20" s="681"/>
      <c r="J20" s="681"/>
      <c r="K20" s="681"/>
      <c r="L20" s="681"/>
      <c r="M20" s="681"/>
      <c r="N20" s="681"/>
      <c r="O20" s="681"/>
      <c r="P20" s="681"/>
      <c r="Q20" s="682"/>
      <c r="R20" s="683">
        <v>1987</v>
      </c>
      <c r="S20" s="684"/>
      <c r="T20" s="684"/>
      <c r="U20" s="684"/>
      <c r="V20" s="684"/>
      <c r="W20" s="684"/>
      <c r="X20" s="684"/>
      <c r="Y20" s="685"/>
      <c r="Z20" s="686">
        <v>0</v>
      </c>
      <c r="AA20" s="686"/>
      <c r="AB20" s="686"/>
      <c r="AC20" s="686"/>
      <c r="AD20" s="687">
        <v>1987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1214487</v>
      </c>
      <c r="BH20" s="684"/>
      <c r="BI20" s="684"/>
      <c r="BJ20" s="684"/>
      <c r="BK20" s="684"/>
      <c r="BL20" s="684"/>
      <c r="BM20" s="684"/>
      <c r="BN20" s="685"/>
      <c r="BO20" s="686">
        <v>8.6999999999999993</v>
      </c>
      <c r="BP20" s="686"/>
      <c r="BQ20" s="686"/>
      <c r="BR20" s="686"/>
      <c r="BS20" s="692" t="s">
        <v>182</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31788149</v>
      </c>
      <c r="CS20" s="684"/>
      <c r="CT20" s="684"/>
      <c r="CU20" s="684"/>
      <c r="CV20" s="684"/>
      <c r="CW20" s="684"/>
      <c r="CX20" s="684"/>
      <c r="CY20" s="685"/>
      <c r="CZ20" s="686">
        <v>100</v>
      </c>
      <c r="DA20" s="686"/>
      <c r="DB20" s="686"/>
      <c r="DC20" s="686"/>
      <c r="DD20" s="692">
        <v>4607453</v>
      </c>
      <c r="DE20" s="684"/>
      <c r="DF20" s="684"/>
      <c r="DG20" s="684"/>
      <c r="DH20" s="684"/>
      <c r="DI20" s="684"/>
      <c r="DJ20" s="684"/>
      <c r="DK20" s="684"/>
      <c r="DL20" s="684"/>
      <c r="DM20" s="684"/>
      <c r="DN20" s="684"/>
      <c r="DO20" s="684"/>
      <c r="DP20" s="685"/>
      <c r="DQ20" s="692">
        <v>19322938</v>
      </c>
      <c r="DR20" s="684"/>
      <c r="DS20" s="684"/>
      <c r="DT20" s="684"/>
      <c r="DU20" s="684"/>
      <c r="DV20" s="684"/>
      <c r="DW20" s="684"/>
      <c r="DX20" s="684"/>
      <c r="DY20" s="684"/>
      <c r="DZ20" s="684"/>
      <c r="EA20" s="684"/>
      <c r="EB20" s="684"/>
      <c r="EC20" s="693"/>
    </row>
    <row r="21" spans="2:133" ht="11.25" customHeight="1" x14ac:dyDescent="0.2">
      <c r="B21" s="680" t="s">
        <v>276</v>
      </c>
      <c r="C21" s="681"/>
      <c r="D21" s="681"/>
      <c r="E21" s="681"/>
      <c r="F21" s="681"/>
      <c r="G21" s="681"/>
      <c r="H21" s="681"/>
      <c r="I21" s="681"/>
      <c r="J21" s="681"/>
      <c r="K21" s="681"/>
      <c r="L21" s="681"/>
      <c r="M21" s="681"/>
      <c r="N21" s="681"/>
      <c r="O21" s="681"/>
      <c r="P21" s="681"/>
      <c r="Q21" s="682"/>
      <c r="R21" s="683">
        <v>199252</v>
      </c>
      <c r="S21" s="684"/>
      <c r="T21" s="684"/>
      <c r="U21" s="684"/>
      <c r="V21" s="684"/>
      <c r="W21" s="684"/>
      <c r="X21" s="684"/>
      <c r="Y21" s="685"/>
      <c r="Z21" s="686">
        <v>0.6</v>
      </c>
      <c r="AA21" s="686"/>
      <c r="AB21" s="686"/>
      <c r="AC21" s="686"/>
      <c r="AD21" s="687">
        <v>199252</v>
      </c>
      <c r="AE21" s="687"/>
      <c r="AF21" s="687"/>
      <c r="AG21" s="687"/>
      <c r="AH21" s="687"/>
      <c r="AI21" s="687"/>
      <c r="AJ21" s="687"/>
      <c r="AK21" s="687"/>
      <c r="AL21" s="688">
        <v>1.2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92384</v>
      </c>
      <c r="BH21" s="684"/>
      <c r="BI21" s="684"/>
      <c r="BJ21" s="684"/>
      <c r="BK21" s="684"/>
      <c r="BL21" s="684"/>
      <c r="BM21" s="684"/>
      <c r="BN21" s="685"/>
      <c r="BO21" s="686">
        <v>0.7</v>
      </c>
      <c r="BP21" s="686"/>
      <c r="BQ21" s="686"/>
      <c r="BR21" s="686"/>
      <c r="BS21" s="692" t="s">
        <v>182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278</v>
      </c>
      <c r="C22" s="681"/>
      <c r="D22" s="681"/>
      <c r="E22" s="681"/>
      <c r="F22" s="681"/>
      <c r="G22" s="681"/>
      <c r="H22" s="681"/>
      <c r="I22" s="681"/>
      <c r="J22" s="681"/>
      <c r="K22" s="681"/>
      <c r="L22" s="681"/>
      <c r="M22" s="681"/>
      <c r="N22" s="681"/>
      <c r="O22" s="681"/>
      <c r="P22" s="681"/>
      <c r="Q22" s="682"/>
      <c r="R22" s="683">
        <v>1712630</v>
      </c>
      <c r="S22" s="684"/>
      <c r="T22" s="684"/>
      <c r="U22" s="684"/>
      <c r="V22" s="684"/>
      <c r="W22" s="684"/>
      <c r="X22" s="684"/>
      <c r="Y22" s="685"/>
      <c r="Z22" s="686">
        <v>5</v>
      </c>
      <c r="AA22" s="686"/>
      <c r="AB22" s="686"/>
      <c r="AC22" s="686"/>
      <c r="AD22" s="687">
        <v>1668437</v>
      </c>
      <c r="AE22" s="687"/>
      <c r="AF22" s="687"/>
      <c r="AG22" s="687"/>
      <c r="AH22" s="687"/>
      <c r="AI22" s="687"/>
      <c r="AJ22" s="687"/>
      <c r="AK22" s="687"/>
      <c r="AL22" s="688">
        <v>9.9</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182</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281</v>
      </c>
      <c r="C23" s="681"/>
      <c r="D23" s="681"/>
      <c r="E23" s="681"/>
      <c r="F23" s="681"/>
      <c r="G23" s="681"/>
      <c r="H23" s="681"/>
      <c r="I23" s="681"/>
      <c r="J23" s="681"/>
      <c r="K23" s="681"/>
      <c r="L23" s="681"/>
      <c r="M23" s="681"/>
      <c r="N23" s="681"/>
      <c r="O23" s="681"/>
      <c r="P23" s="681"/>
      <c r="Q23" s="682"/>
      <c r="R23" s="683">
        <v>1668437</v>
      </c>
      <c r="S23" s="684"/>
      <c r="T23" s="684"/>
      <c r="U23" s="684"/>
      <c r="V23" s="684"/>
      <c r="W23" s="684"/>
      <c r="X23" s="684"/>
      <c r="Y23" s="685"/>
      <c r="Z23" s="686">
        <v>4.9000000000000004</v>
      </c>
      <c r="AA23" s="686"/>
      <c r="AB23" s="686"/>
      <c r="AC23" s="686"/>
      <c r="AD23" s="687">
        <v>1668437</v>
      </c>
      <c r="AE23" s="687"/>
      <c r="AF23" s="687"/>
      <c r="AG23" s="687"/>
      <c r="AH23" s="687"/>
      <c r="AI23" s="687"/>
      <c r="AJ23" s="687"/>
      <c r="AK23" s="687"/>
      <c r="AL23" s="688">
        <v>9.9</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1122103</v>
      </c>
      <c r="BH23" s="684"/>
      <c r="BI23" s="684"/>
      <c r="BJ23" s="684"/>
      <c r="BK23" s="684"/>
      <c r="BL23" s="684"/>
      <c r="BM23" s="684"/>
      <c r="BN23" s="685"/>
      <c r="BO23" s="686">
        <v>8</v>
      </c>
      <c r="BP23" s="686"/>
      <c r="BQ23" s="686"/>
      <c r="BR23" s="686"/>
      <c r="BS23" s="692" t="s">
        <v>182</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2">
      <c r="B24" s="680" t="s">
        <v>288</v>
      </c>
      <c r="C24" s="681"/>
      <c r="D24" s="681"/>
      <c r="E24" s="681"/>
      <c r="F24" s="681"/>
      <c r="G24" s="681"/>
      <c r="H24" s="681"/>
      <c r="I24" s="681"/>
      <c r="J24" s="681"/>
      <c r="K24" s="681"/>
      <c r="L24" s="681"/>
      <c r="M24" s="681"/>
      <c r="N24" s="681"/>
      <c r="O24" s="681"/>
      <c r="P24" s="681"/>
      <c r="Q24" s="682"/>
      <c r="R24" s="683">
        <v>44193</v>
      </c>
      <c r="S24" s="684"/>
      <c r="T24" s="684"/>
      <c r="U24" s="684"/>
      <c r="V24" s="684"/>
      <c r="W24" s="684"/>
      <c r="X24" s="684"/>
      <c r="Y24" s="685"/>
      <c r="Z24" s="686">
        <v>0.1</v>
      </c>
      <c r="AA24" s="686"/>
      <c r="AB24" s="686"/>
      <c r="AC24" s="686"/>
      <c r="AD24" s="687" t="s">
        <v>127</v>
      </c>
      <c r="AE24" s="687"/>
      <c r="AF24" s="687"/>
      <c r="AG24" s="687"/>
      <c r="AH24" s="687"/>
      <c r="AI24" s="687"/>
      <c r="AJ24" s="687"/>
      <c r="AK24" s="687"/>
      <c r="AL24" s="688" t="s">
        <v>238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182</v>
      </c>
      <c r="BP24" s="686"/>
      <c r="BQ24" s="686"/>
      <c r="BR24" s="686"/>
      <c r="BS24" s="692" t="s">
        <v>182</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14745124</v>
      </c>
      <c r="CS24" s="673"/>
      <c r="CT24" s="673"/>
      <c r="CU24" s="673"/>
      <c r="CV24" s="673"/>
      <c r="CW24" s="673"/>
      <c r="CX24" s="673"/>
      <c r="CY24" s="674"/>
      <c r="CZ24" s="677">
        <v>46.4</v>
      </c>
      <c r="DA24" s="678"/>
      <c r="DB24" s="678"/>
      <c r="DC24" s="697"/>
      <c r="DD24" s="722">
        <v>10195381</v>
      </c>
      <c r="DE24" s="673"/>
      <c r="DF24" s="673"/>
      <c r="DG24" s="673"/>
      <c r="DH24" s="673"/>
      <c r="DI24" s="673"/>
      <c r="DJ24" s="673"/>
      <c r="DK24" s="674"/>
      <c r="DL24" s="722">
        <v>10025509</v>
      </c>
      <c r="DM24" s="673"/>
      <c r="DN24" s="673"/>
      <c r="DO24" s="673"/>
      <c r="DP24" s="673"/>
      <c r="DQ24" s="673"/>
      <c r="DR24" s="673"/>
      <c r="DS24" s="673"/>
      <c r="DT24" s="673"/>
      <c r="DU24" s="673"/>
      <c r="DV24" s="674"/>
      <c r="DW24" s="677">
        <v>56</v>
      </c>
      <c r="DX24" s="678"/>
      <c r="DY24" s="678"/>
      <c r="DZ24" s="678"/>
      <c r="EA24" s="678"/>
      <c r="EB24" s="678"/>
      <c r="EC24" s="679"/>
    </row>
    <row r="25" spans="2:133" ht="11.25" customHeight="1" x14ac:dyDescent="0.2">
      <c r="B25" s="680" t="s">
        <v>291</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238</v>
      </c>
      <c r="AA25" s="686"/>
      <c r="AB25" s="686"/>
      <c r="AC25" s="686"/>
      <c r="AD25" s="687" t="s">
        <v>127</v>
      </c>
      <c r="AE25" s="687"/>
      <c r="AF25" s="687"/>
      <c r="AG25" s="687"/>
      <c r="AH25" s="687"/>
      <c r="AI25" s="687"/>
      <c r="AJ25" s="687"/>
      <c r="AK25" s="687"/>
      <c r="AL25" s="688" t="s">
        <v>182</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182</v>
      </c>
      <c r="BP25" s="686"/>
      <c r="BQ25" s="686"/>
      <c r="BR25" s="686"/>
      <c r="BS25" s="692" t="s">
        <v>127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5357769</v>
      </c>
      <c r="CS25" s="719"/>
      <c r="CT25" s="719"/>
      <c r="CU25" s="719"/>
      <c r="CV25" s="719"/>
      <c r="CW25" s="719"/>
      <c r="CX25" s="719"/>
      <c r="CY25" s="720"/>
      <c r="CZ25" s="688">
        <v>16.899999999999999</v>
      </c>
      <c r="DA25" s="717"/>
      <c r="DB25" s="717"/>
      <c r="DC25" s="721"/>
      <c r="DD25" s="692">
        <v>4864038</v>
      </c>
      <c r="DE25" s="719"/>
      <c r="DF25" s="719"/>
      <c r="DG25" s="719"/>
      <c r="DH25" s="719"/>
      <c r="DI25" s="719"/>
      <c r="DJ25" s="719"/>
      <c r="DK25" s="720"/>
      <c r="DL25" s="692">
        <v>4837369</v>
      </c>
      <c r="DM25" s="719"/>
      <c r="DN25" s="719"/>
      <c r="DO25" s="719"/>
      <c r="DP25" s="719"/>
      <c r="DQ25" s="719"/>
      <c r="DR25" s="719"/>
      <c r="DS25" s="719"/>
      <c r="DT25" s="719"/>
      <c r="DU25" s="719"/>
      <c r="DV25" s="720"/>
      <c r="DW25" s="688">
        <v>27</v>
      </c>
      <c r="DX25" s="717"/>
      <c r="DY25" s="717"/>
      <c r="DZ25" s="717"/>
      <c r="EA25" s="717"/>
      <c r="EB25" s="717"/>
      <c r="EC25" s="718"/>
    </row>
    <row r="26" spans="2:133" ht="11.25" customHeight="1" x14ac:dyDescent="0.2">
      <c r="B26" s="680" t="s">
        <v>294</v>
      </c>
      <c r="C26" s="681"/>
      <c r="D26" s="681"/>
      <c r="E26" s="681"/>
      <c r="F26" s="681"/>
      <c r="G26" s="681"/>
      <c r="H26" s="681"/>
      <c r="I26" s="681"/>
      <c r="J26" s="681"/>
      <c r="K26" s="681"/>
      <c r="L26" s="681"/>
      <c r="M26" s="681"/>
      <c r="N26" s="681"/>
      <c r="O26" s="681"/>
      <c r="P26" s="681"/>
      <c r="Q26" s="682"/>
      <c r="R26" s="683">
        <v>17859681</v>
      </c>
      <c r="S26" s="684"/>
      <c r="T26" s="684"/>
      <c r="U26" s="684"/>
      <c r="V26" s="684"/>
      <c r="W26" s="684"/>
      <c r="X26" s="684"/>
      <c r="Y26" s="685"/>
      <c r="Z26" s="686">
        <v>52.2</v>
      </c>
      <c r="AA26" s="686"/>
      <c r="AB26" s="686"/>
      <c r="AC26" s="686"/>
      <c r="AD26" s="687">
        <v>16614894</v>
      </c>
      <c r="AE26" s="687"/>
      <c r="AF26" s="687"/>
      <c r="AG26" s="687"/>
      <c r="AH26" s="687"/>
      <c r="AI26" s="687"/>
      <c r="AJ26" s="687"/>
      <c r="AK26" s="687"/>
      <c r="AL26" s="688">
        <v>98.7</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182</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3596276</v>
      </c>
      <c r="CS26" s="684"/>
      <c r="CT26" s="684"/>
      <c r="CU26" s="684"/>
      <c r="CV26" s="684"/>
      <c r="CW26" s="684"/>
      <c r="CX26" s="684"/>
      <c r="CY26" s="685"/>
      <c r="CZ26" s="688">
        <v>11.3</v>
      </c>
      <c r="DA26" s="717"/>
      <c r="DB26" s="717"/>
      <c r="DC26" s="721"/>
      <c r="DD26" s="692">
        <v>3372101</v>
      </c>
      <c r="DE26" s="684"/>
      <c r="DF26" s="684"/>
      <c r="DG26" s="684"/>
      <c r="DH26" s="684"/>
      <c r="DI26" s="684"/>
      <c r="DJ26" s="684"/>
      <c r="DK26" s="685"/>
      <c r="DL26" s="692" t="s">
        <v>182</v>
      </c>
      <c r="DM26" s="684"/>
      <c r="DN26" s="684"/>
      <c r="DO26" s="684"/>
      <c r="DP26" s="684"/>
      <c r="DQ26" s="684"/>
      <c r="DR26" s="684"/>
      <c r="DS26" s="684"/>
      <c r="DT26" s="684"/>
      <c r="DU26" s="684"/>
      <c r="DV26" s="685"/>
      <c r="DW26" s="688" t="s">
        <v>182</v>
      </c>
      <c r="DX26" s="717"/>
      <c r="DY26" s="717"/>
      <c r="DZ26" s="717"/>
      <c r="EA26" s="717"/>
      <c r="EB26" s="717"/>
      <c r="EC26" s="718"/>
    </row>
    <row r="27" spans="2:133" ht="11.25" customHeight="1" x14ac:dyDescent="0.2">
      <c r="B27" s="680" t="s">
        <v>297</v>
      </c>
      <c r="C27" s="681"/>
      <c r="D27" s="681"/>
      <c r="E27" s="681"/>
      <c r="F27" s="681"/>
      <c r="G27" s="681"/>
      <c r="H27" s="681"/>
      <c r="I27" s="681"/>
      <c r="J27" s="681"/>
      <c r="K27" s="681"/>
      <c r="L27" s="681"/>
      <c r="M27" s="681"/>
      <c r="N27" s="681"/>
      <c r="O27" s="681"/>
      <c r="P27" s="681"/>
      <c r="Q27" s="682"/>
      <c r="R27" s="683">
        <v>11182</v>
      </c>
      <c r="S27" s="684"/>
      <c r="T27" s="684"/>
      <c r="U27" s="684"/>
      <c r="V27" s="684"/>
      <c r="W27" s="684"/>
      <c r="X27" s="684"/>
      <c r="Y27" s="685"/>
      <c r="Z27" s="686">
        <v>0</v>
      </c>
      <c r="AA27" s="686"/>
      <c r="AB27" s="686"/>
      <c r="AC27" s="686"/>
      <c r="AD27" s="687">
        <v>11182</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13974364</v>
      </c>
      <c r="BH27" s="684"/>
      <c r="BI27" s="684"/>
      <c r="BJ27" s="684"/>
      <c r="BK27" s="684"/>
      <c r="BL27" s="684"/>
      <c r="BM27" s="684"/>
      <c r="BN27" s="685"/>
      <c r="BO27" s="686">
        <v>100</v>
      </c>
      <c r="BP27" s="686"/>
      <c r="BQ27" s="686"/>
      <c r="BR27" s="686"/>
      <c r="BS27" s="692">
        <v>78523</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6285202</v>
      </c>
      <c r="CS27" s="719"/>
      <c r="CT27" s="719"/>
      <c r="CU27" s="719"/>
      <c r="CV27" s="719"/>
      <c r="CW27" s="719"/>
      <c r="CX27" s="719"/>
      <c r="CY27" s="720"/>
      <c r="CZ27" s="688">
        <v>19.8</v>
      </c>
      <c r="DA27" s="717"/>
      <c r="DB27" s="717"/>
      <c r="DC27" s="721"/>
      <c r="DD27" s="692">
        <v>2320262</v>
      </c>
      <c r="DE27" s="719"/>
      <c r="DF27" s="719"/>
      <c r="DG27" s="719"/>
      <c r="DH27" s="719"/>
      <c r="DI27" s="719"/>
      <c r="DJ27" s="719"/>
      <c r="DK27" s="720"/>
      <c r="DL27" s="692">
        <v>2177059</v>
      </c>
      <c r="DM27" s="719"/>
      <c r="DN27" s="719"/>
      <c r="DO27" s="719"/>
      <c r="DP27" s="719"/>
      <c r="DQ27" s="719"/>
      <c r="DR27" s="719"/>
      <c r="DS27" s="719"/>
      <c r="DT27" s="719"/>
      <c r="DU27" s="719"/>
      <c r="DV27" s="720"/>
      <c r="DW27" s="688">
        <v>12.2</v>
      </c>
      <c r="DX27" s="717"/>
      <c r="DY27" s="717"/>
      <c r="DZ27" s="717"/>
      <c r="EA27" s="717"/>
      <c r="EB27" s="717"/>
      <c r="EC27" s="718"/>
    </row>
    <row r="28" spans="2:133" ht="11.25" customHeight="1" x14ac:dyDescent="0.2">
      <c r="B28" s="680" t="s">
        <v>300</v>
      </c>
      <c r="C28" s="681"/>
      <c r="D28" s="681"/>
      <c r="E28" s="681"/>
      <c r="F28" s="681"/>
      <c r="G28" s="681"/>
      <c r="H28" s="681"/>
      <c r="I28" s="681"/>
      <c r="J28" s="681"/>
      <c r="K28" s="681"/>
      <c r="L28" s="681"/>
      <c r="M28" s="681"/>
      <c r="N28" s="681"/>
      <c r="O28" s="681"/>
      <c r="P28" s="681"/>
      <c r="Q28" s="682"/>
      <c r="R28" s="683">
        <v>293747</v>
      </c>
      <c r="S28" s="684"/>
      <c r="T28" s="684"/>
      <c r="U28" s="684"/>
      <c r="V28" s="684"/>
      <c r="W28" s="684"/>
      <c r="X28" s="684"/>
      <c r="Y28" s="685"/>
      <c r="Z28" s="686">
        <v>0.9</v>
      </c>
      <c r="AA28" s="686"/>
      <c r="AB28" s="686"/>
      <c r="AC28" s="686"/>
      <c r="AD28" s="687" t="s">
        <v>182</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3102153</v>
      </c>
      <c r="CS28" s="684"/>
      <c r="CT28" s="684"/>
      <c r="CU28" s="684"/>
      <c r="CV28" s="684"/>
      <c r="CW28" s="684"/>
      <c r="CX28" s="684"/>
      <c r="CY28" s="685"/>
      <c r="CZ28" s="688">
        <v>9.8000000000000007</v>
      </c>
      <c r="DA28" s="717"/>
      <c r="DB28" s="717"/>
      <c r="DC28" s="721"/>
      <c r="DD28" s="692">
        <v>3011081</v>
      </c>
      <c r="DE28" s="684"/>
      <c r="DF28" s="684"/>
      <c r="DG28" s="684"/>
      <c r="DH28" s="684"/>
      <c r="DI28" s="684"/>
      <c r="DJ28" s="684"/>
      <c r="DK28" s="685"/>
      <c r="DL28" s="692">
        <v>3011081</v>
      </c>
      <c r="DM28" s="684"/>
      <c r="DN28" s="684"/>
      <c r="DO28" s="684"/>
      <c r="DP28" s="684"/>
      <c r="DQ28" s="684"/>
      <c r="DR28" s="684"/>
      <c r="DS28" s="684"/>
      <c r="DT28" s="684"/>
      <c r="DU28" s="684"/>
      <c r="DV28" s="685"/>
      <c r="DW28" s="688">
        <v>16.8</v>
      </c>
      <c r="DX28" s="717"/>
      <c r="DY28" s="717"/>
      <c r="DZ28" s="717"/>
      <c r="EA28" s="717"/>
      <c r="EB28" s="717"/>
      <c r="EC28" s="718"/>
    </row>
    <row r="29" spans="2:133" ht="11.25" customHeight="1" x14ac:dyDescent="0.2">
      <c r="B29" s="680" t="s">
        <v>302</v>
      </c>
      <c r="C29" s="681"/>
      <c r="D29" s="681"/>
      <c r="E29" s="681"/>
      <c r="F29" s="681"/>
      <c r="G29" s="681"/>
      <c r="H29" s="681"/>
      <c r="I29" s="681"/>
      <c r="J29" s="681"/>
      <c r="K29" s="681"/>
      <c r="L29" s="681"/>
      <c r="M29" s="681"/>
      <c r="N29" s="681"/>
      <c r="O29" s="681"/>
      <c r="P29" s="681"/>
      <c r="Q29" s="682"/>
      <c r="R29" s="683">
        <v>466077</v>
      </c>
      <c r="S29" s="684"/>
      <c r="T29" s="684"/>
      <c r="U29" s="684"/>
      <c r="V29" s="684"/>
      <c r="W29" s="684"/>
      <c r="X29" s="684"/>
      <c r="Y29" s="685"/>
      <c r="Z29" s="686">
        <v>1.4</v>
      </c>
      <c r="AA29" s="686"/>
      <c r="AB29" s="686"/>
      <c r="AC29" s="686"/>
      <c r="AD29" s="687">
        <v>78198</v>
      </c>
      <c r="AE29" s="687"/>
      <c r="AF29" s="687"/>
      <c r="AG29" s="687"/>
      <c r="AH29" s="687"/>
      <c r="AI29" s="687"/>
      <c r="AJ29" s="687"/>
      <c r="AK29" s="687"/>
      <c r="AL29" s="688">
        <v>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3102102</v>
      </c>
      <c r="CS29" s="719"/>
      <c r="CT29" s="719"/>
      <c r="CU29" s="719"/>
      <c r="CV29" s="719"/>
      <c r="CW29" s="719"/>
      <c r="CX29" s="719"/>
      <c r="CY29" s="720"/>
      <c r="CZ29" s="688">
        <v>9.8000000000000007</v>
      </c>
      <c r="DA29" s="717"/>
      <c r="DB29" s="717"/>
      <c r="DC29" s="721"/>
      <c r="DD29" s="692">
        <v>3011030</v>
      </c>
      <c r="DE29" s="719"/>
      <c r="DF29" s="719"/>
      <c r="DG29" s="719"/>
      <c r="DH29" s="719"/>
      <c r="DI29" s="719"/>
      <c r="DJ29" s="719"/>
      <c r="DK29" s="720"/>
      <c r="DL29" s="692">
        <v>3011030</v>
      </c>
      <c r="DM29" s="719"/>
      <c r="DN29" s="719"/>
      <c r="DO29" s="719"/>
      <c r="DP29" s="719"/>
      <c r="DQ29" s="719"/>
      <c r="DR29" s="719"/>
      <c r="DS29" s="719"/>
      <c r="DT29" s="719"/>
      <c r="DU29" s="719"/>
      <c r="DV29" s="720"/>
      <c r="DW29" s="688">
        <v>16.8</v>
      </c>
      <c r="DX29" s="717"/>
      <c r="DY29" s="717"/>
      <c r="DZ29" s="717"/>
      <c r="EA29" s="717"/>
      <c r="EB29" s="717"/>
      <c r="EC29" s="718"/>
    </row>
    <row r="30" spans="2:133" ht="11.25" customHeight="1" x14ac:dyDescent="0.2">
      <c r="B30" s="680" t="s">
        <v>305</v>
      </c>
      <c r="C30" s="681"/>
      <c r="D30" s="681"/>
      <c r="E30" s="681"/>
      <c r="F30" s="681"/>
      <c r="G30" s="681"/>
      <c r="H30" s="681"/>
      <c r="I30" s="681"/>
      <c r="J30" s="681"/>
      <c r="K30" s="681"/>
      <c r="L30" s="681"/>
      <c r="M30" s="681"/>
      <c r="N30" s="681"/>
      <c r="O30" s="681"/>
      <c r="P30" s="681"/>
      <c r="Q30" s="682"/>
      <c r="R30" s="683">
        <v>155372</v>
      </c>
      <c r="S30" s="684"/>
      <c r="T30" s="684"/>
      <c r="U30" s="684"/>
      <c r="V30" s="684"/>
      <c r="W30" s="684"/>
      <c r="X30" s="684"/>
      <c r="Y30" s="685"/>
      <c r="Z30" s="686">
        <v>0.5</v>
      </c>
      <c r="AA30" s="686"/>
      <c r="AB30" s="686"/>
      <c r="AC30" s="686"/>
      <c r="AD30" s="687" t="s">
        <v>182</v>
      </c>
      <c r="AE30" s="687"/>
      <c r="AF30" s="687"/>
      <c r="AG30" s="687"/>
      <c r="AH30" s="687"/>
      <c r="AI30" s="687"/>
      <c r="AJ30" s="687"/>
      <c r="AK30" s="687"/>
      <c r="AL30" s="688" t="s">
        <v>127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2897761</v>
      </c>
      <c r="CS30" s="684"/>
      <c r="CT30" s="684"/>
      <c r="CU30" s="684"/>
      <c r="CV30" s="684"/>
      <c r="CW30" s="684"/>
      <c r="CX30" s="684"/>
      <c r="CY30" s="685"/>
      <c r="CZ30" s="688">
        <v>9.1</v>
      </c>
      <c r="DA30" s="717"/>
      <c r="DB30" s="717"/>
      <c r="DC30" s="721"/>
      <c r="DD30" s="692">
        <v>2806689</v>
      </c>
      <c r="DE30" s="684"/>
      <c r="DF30" s="684"/>
      <c r="DG30" s="684"/>
      <c r="DH30" s="684"/>
      <c r="DI30" s="684"/>
      <c r="DJ30" s="684"/>
      <c r="DK30" s="685"/>
      <c r="DL30" s="692">
        <v>2806689</v>
      </c>
      <c r="DM30" s="684"/>
      <c r="DN30" s="684"/>
      <c r="DO30" s="684"/>
      <c r="DP30" s="684"/>
      <c r="DQ30" s="684"/>
      <c r="DR30" s="684"/>
      <c r="DS30" s="684"/>
      <c r="DT30" s="684"/>
      <c r="DU30" s="684"/>
      <c r="DV30" s="685"/>
      <c r="DW30" s="688">
        <v>15.7</v>
      </c>
      <c r="DX30" s="717"/>
      <c r="DY30" s="717"/>
      <c r="DZ30" s="717"/>
      <c r="EA30" s="717"/>
      <c r="EB30" s="717"/>
      <c r="EC30" s="718"/>
    </row>
    <row r="31" spans="2:133" ht="11.25" customHeight="1" x14ac:dyDescent="0.2">
      <c r="B31" s="680" t="s">
        <v>309</v>
      </c>
      <c r="C31" s="681"/>
      <c r="D31" s="681"/>
      <c r="E31" s="681"/>
      <c r="F31" s="681"/>
      <c r="G31" s="681"/>
      <c r="H31" s="681"/>
      <c r="I31" s="681"/>
      <c r="J31" s="681"/>
      <c r="K31" s="681"/>
      <c r="L31" s="681"/>
      <c r="M31" s="681"/>
      <c r="N31" s="681"/>
      <c r="O31" s="681"/>
      <c r="P31" s="681"/>
      <c r="Q31" s="682"/>
      <c r="R31" s="683">
        <v>3767351</v>
      </c>
      <c r="S31" s="684"/>
      <c r="T31" s="684"/>
      <c r="U31" s="684"/>
      <c r="V31" s="684"/>
      <c r="W31" s="684"/>
      <c r="X31" s="684"/>
      <c r="Y31" s="685"/>
      <c r="Z31" s="686">
        <v>11</v>
      </c>
      <c r="AA31" s="686"/>
      <c r="AB31" s="686"/>
      <c r="AC31" s="686"/>
      <c r="AD31" s="687" t="s">
        <v>182</v>
      </c>
      <c r="AE31" s="687"/>
      <c r="AF31" s="687"/>
      <c r="AG31" s="687"/>
      <c r="AH31" s="687"/>
      <c r="AI31" s="687"/>
      <c r="AJ31" s="687"/>
      <c r="AK31" s="687"/>
      <c r="AL31" s="688" t="s">
        <v>182</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99.1</v>
      </c>
      <c r="BH31" s="738"/>
      <c r="BI31" s="738"/>
      <c r="BJ31" s="738"/>
      <c r="BK31" s="738"/>
      <c r="BL31" s="738"/>
      <c r="BM31" s="678">
        <v>96.4</v>
      </c>
      <c r="BN31" s="738"/>
      <c r="BO31" s="738"/>
      <c r="BP31" s="738"/>
      <c r="BQ31" s="739"/>
      <c r="BR31" s="751">
        <v>99.1</v>
      </c>
      <c r="BS31" s="738"/>
      <c r="BT31" s="738"/>
      <c r="BU31" s="738"/>
      <c r="BV31" s="738"/>
      <c r="BW31" s="738"/>
      <c r="BX31" s="678">
        <v>95.9</v>
      </c>
      <c r="BY31" s="738"/>
      <c r="BZ31" s="738"/>
      <c r="CA31" s="738"/>
      <c r="CB31" s="739"/>
      <c r="CD31" s="725"/>
      <c r="CE31" s="726"/>
      <c r="CF31" s="698" t="s">
        <v>312</v>
      </c>
      <c r="CG31" s="699"/>
      <c r="CH31" s="699"/>
      <c r="CI31" s="699"/>
      <c r="CJ31" s="699"/>
      <c r="CK31" s="699"/>
      <c r="CL31" s="699"/>
      <c r="CM31" s="699"/>
      <c r="CN31" s="699"/>
      <c r="CO31" s="699"/>
      <c r="CP31" s="699"/>
      <c r="CQ31" s="700"/>
      <c r="CR31" s="683">
        <v>204341</v>
      </c>
      <c r="CS31" s="719"/>
      <c r="CT31" s="719"/>
      <c r="CU31" s="719"/>
      <c r="CV31" s="719"/>
      <c r="CW31" s="719"/>
      <c r="CX31" s="719"/>
      <c r="CY31" s="720"/>
      <c r="CZ31" s="688">
        <v>0.6</v>
      </c>
      <c r="DA31" s="717"/>
      <c r="DB31" s="717"/>
      <c r="DC31" s="721"/>
      <c r="DD31" s="692">
        <v>204341</v>
      </c>
      <c r="DE31" s="719"/>
      <c r="DF31" s="719"/>
      <c r="DG31" s="719"/>
      <c r="DH31" s="719"/>
      <c r="DI31" s="719"/>
      <c r="DJ31" s="719"/>
      <c r="DK31" s="720"/>
      <c r="DL31" s="692">
        <v>204341</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2">
      <c r="B32" s="729" t="s">
        <v>313</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99.1</v>
      </c>
      <c r="BH32" s="719"/>
      <c r="BI32" s="719"/>
      <c r="BJ32" s="719"/>
      <c r="BK32" s="719"/>
      <c r="BL32" s="719"/>
      <c r="BM32" s="689">
        <v>97.1</v>
      </c>
      <c r="BN32" s="749"/>
      <c r="BO32" s="749"/>
      <c r="BP32" s="749"/>
      <c r="BQ32" s="750"/>
      <c r="BR32" s="752">
        <v>99.1</v>
      </c>
      <c r="BS32" s="719"/>
      <c r="BT32" s="719"/>
      <c r="BU32" s="719"/>
      <c r="BV32" s="719"/>
      <c r="BW32" s="719"/>
      <c r="BX32" s="689">
        <v>96.6</v>
      </c>
      <c r="BY32" s="749"/>
      <c r="BZ32" s="749"/>
      <c r="CA32" s="749"/>
      <c r="CB32" s="750"/>
      <c r="CD32" s="727"/>
      <c r="CE32" s="728"/>
      <c r="CF32" s="698" t="s">
        <v>316</v>
      </c>
      <c r="CG32" s="699"/>
      <c r="CH32" s="699"/>
      <c r="CI32" s="699"/>
      <c r="CJ32" s="699"/>
      <c r="CK32" s="699"/>
      <c r="CL32" s="699"/>
      <c r="CM32" s="699"/>
      <c r="CN32" s="699"/>
      <c r="CO32" s="699"/>
      <c r="CP32" s="699"/>
      <c r="CQ32" s="700"/>
      <c r="CR32" s="683">
        <v>51</v>
      </c>
      <c r="CS32" s="684"/>
      <c r="CT32" s="684"/>
      <c r="CU32" s="684"/>
      <c r="CV32" s="684"/>
      <c r="CW32" s="684"/>
      <c r="CX32" s="684"/>
      <c r="CY32" s="685"/>
      <c r="CZ32" s="688">
        <v>0</v>
      </c>
      <c r="DA32" s="717"/>
      <c r="DB32" s="717"/>
      <c r="DC32" s="721"/>
      <c r="DD32" s="692">
        <v>51</v>
      </c>
      <c r="DE32" s="684"/>
      <c r="DF32" s="684"/>
      <c r="DG32" s="684"/>
      <c r="DH32" s="684"/>
      <c r="DI32" s="684"/>
      <c r="DJ32" s="684"/>
      <c r="DK32" s="685"/>
      <c r="DL32" s="692">
        <v>51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317</v>
      </c>
      <c r="C33" s="681"/>
      <c r="D33" s="681"/>
      <c r="E33" s="681"/>
      <c r="F33" s="681"/>
      <c r="G33" s="681"/>
      <c r="H33" s="681"/>
      <c r="I33" s="681"/>
      <c r="J33" s="681"/>
      <c r="K33" s="681"/>
      <c r="L33" s="681"/>
      <c r="M33" s="681"/>
      <c r="N33" s="681"/>
      <c r="O33" s="681"/>
      <c r="P33" s="681"/>
      <c r="Q33" s="682"/>
      <c r="R33" s="683">
        <v>1721275</v>
      </c>
      <c r="S33" s="684"/>
      <c r="T33" s="684"/>
      <c r="U33" s="684"/>
      <c r="V33" s="684"/>
      <c r="W33" s="684"/>
      <c r="X33" s="684"/>
      <c r="Y33" s="685"/>
      <c r="Z33" s="686">
        <v>5</v>
      </c>
      <c r="AA33" s="686"/>
      <c r="AB33" s="686"/>
      <c r="AC33" s="686"/>
      <c r="AD33" s="687" t="s">
        <v>127</v>
      </c>
      <c r="AE33" s="687"/>
      <c r="AF33" s="687"/>
      <c r="AG33" s="687"/>
      <c r="AH33" s="687"/>
      <c r="AI33" s="687"/>
      <c r="AJ33" s="687"/>
      <c r="AK33" s="687"/>
      <c r="AL33" s="688" t="s">
        <v>182</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99.1</v>
      </c>
      <c r="BH33" s="754"/>
      <c r="BI33" s="754"/>
      <c r="BJ33" s="754"/>
      <c r="BK33" s="754"/>
      <c r="BL33" s="754"/>
      <c r="BM33" s="755">
        <v>95.5</v>
      </c>
      <c r="BN33" s="754"/>
      <c r="BO33" s="754"/>
      <c r="BP33" s="754"/>
      <c r="BQ33" s="756"/>
      <c r="BR33" s="753">
        <v>99.1</v>
      </c>
      <c r="BS33" s="754"/>
      <c r="BT33" s="754"/>
      <c r="BU33" s="754"/>
      <c r="BV33" s="754"/>
      <c r="BW33" s="754"/>
      <c r="BX33" s="755">
        <v>95.1</v>
      </c>
      <c r="BY33" s="754"/>
      <c r="BZ33" s="754"/>
      <c r="CA33" s="754"/>
      <c r="CB33" s="756"/>
      <c r="CD33" s="698" t="s">
        <v>319</v>
      </c>
      <c r="CE33" s="699"/>
      <c r="CF33" s="699"/>
      <c r="CG33" s="699"/>
      <c r="CH33" s="699"/>
      <c r="CI33" s="699"/>
      <c r="CJ33" s="699"/>
      <c r="CK33" s="699"/>
      <c r="CL33" s="699"/>
      <c r="CM33" s="699"/>
      <c r="CN33" s="699"/>
      <c r="CO33" s="699"/>
      <c r="CP33" s="699"/>
      <c r="CQ33" s="700"/>
      <c r="CR33" s="683">
        <v>12429626</v>
      </c>
      <c r="CS33" s="719"/>
      <c r="CT33" s="719"/>
      <c r="CU33" s="719"/>
      <c r="CV33" s="719"/>
      <c r="CW33" s="719"/>
      <c r="CX33" s="719"/>
      <c r="CY33" s="720"/>
      <c r="CZ33" s="688">
        <v>39.1</v>
      </c>
      <c r="DA33" s="717"/>
      <c r="DB33" s="717"/>
      <c r="DC33" s="721"/>
      <c r="DD33" s="692">
        <v>7848123</v>
      </c>
      <c r="DE33" s="719"/>
      <c r="DF33" s="719"/>
      <c r="DG33" s="719"/>
      <c r="DH33" s="719"/>
      <c r="DI33" s="719"/>
      <c r="DJ33" s="719"/>
      <c r="DK33" s="720"/>
      <c r="DL33" s="692">
        <v>6115694</v>
      </c>
      <c r="DM33" s="719"/>
      <c r="DN33" s="719"/>
      <c r="DO33" s="719"/>
      <c r="DP33" s="719"/>
      <c r="DQ33" s="719"/>
      <c r="DR33" s="719"/>
      <c r="DS33" s="719"/>
      <c r="DT33" s="719"/>
      <c r="DU33" s="719"/>
      <c r="DV33" s="720"/>
      <c r="DW33" s="688">
        <v>34.1</v>
      </c>
      <c r="DX33" s="717"/>
      <c r="DY33" s="717"/>
      <c r="DZ33" s="717"/>
      <c r="EA33" s="717"/>
      <c r="EB33" s="717"/>
      <c r="EC33" s="718"/>
    </row>
    <row r="34" spans="2:133" ht="11.25" customHeight="1" x14ac:dyDescent="0.2">
      <c r="B34" s="680" t="s">
        <v>320</v>
      </c>
      <c r="C34" s="681"/>
      <c r="D34" s="681"/>
      <c r="E34" s="681"/>
      <c r="F34" s="681"/>
      <c r="G34" s="681"/>
      <c r="H34" s="681"/>
      <c r="I34" s="681"/>
      <c r="J34" s="681"/>
      <c r="K34" s="681"/>
      <c r="L34" s="681"/>
      <c r="M34" s="681"/>
      <c r="N34" s="681"/>
      <c r="O34" s="681"/>
      <c r="P34" s="681"/>
      <c r="Q34" s="682"/>
      <c r="R34" s="683">
        <v>180647</v>
      </c>
      <c r="S34" s="684"/>
      <c r="T34" s="684"/>
      <c r="U34" s="684"/>
      <c r="V34" s="684"/>
      <c r="W34" s="684"/>
      <c r="X34" s="684"/>
      <c r="Y34" s="685"/>
      <c r="Z34" s="686">
        <v>0.5</v>
      </c>
      <c r="AA34" s="686"/>
      <c r="AB34" s="686"/>
      <c r="AC34" s="686"/>
      <c r="AD34" s="687">
        <v>108051</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5143805</v>
      </c>
      <c r="CS34" s="684"/>
      <c r="CT34" s="684"/>
      <c r="CU34" s="684"/>
      <c r="CV34" s="684"/>
      <c r="CW34" s="684"/>
      <c r="CX34" s="684"/>
      <c r="CY34" s="685"/>
      <c r="CZ34" s="688">
        <v>16.2</v>
      </c>
      <c r="DA34" s="717"/>
      <c r="DB34" s="717"/>
      <c r="DC34" s="721"/>
      <c r="DD34" s="692">
        <v>3952060</v>
      </c>
      <c r="DE34" s="684"/>
      <c r="DF34" s="684"/>
      <c r="DG34" s="684"/>
      <c r="DH34" s="684"/>
      <c r="DI34" s="684"/>
      <c r="DJ34" s="684"/>
      <c r="DK34" s="685"/>
      <c r="DL34" s="692">
        <v>3319471</v>
      </c>
      <c r="DM34" s="684"/>
      <c r="DN34" s="684"/>
      <c r="DO34" s="684"/>
      <c r="DP34" s="684"/>
      <c r="DQ34" s="684"/>
      <c r="DR34" s="684"/>
      <c r="DS34" s="684"/>
      <c r="DT34" s="684"/>
      <c r="DU34" s="684"/>
      <c r="DV34" s="685"/>
      <c r="DW34" s="688">
        <v>18.5</v>
      </c>
      <c r="DX34" s="717"/>
      <c r="DY34" s="717"/>
      <c r="DZ34" s="717"/>
      <c r="EA34" s="717"/>
      <c r="EB34" s="717"/>
      <c r="EC34" s="718"/>
    </row>
    <row r="35" spans="2:133" ht="11.25" customHeight="1" x14ac:dyDescent="0.2">
      <c r="B35" s="680" t="s">
        <v>322</v>
      </c>
      <c r="C35" s="681"/>
      <c r="D35" s="681"/>
      <c r="E35" s="681"/>
      <c r="F35" s="681"/>
      <c r="G35" s="681"/>
      <c r="H35" s="681"/>
      <c r="I35" s="681"/>
      <c r="J35" s="681"/>
      <c r="K35" s="681"/>
      <c r="L35" s="681"/>
      <c r="M35" s="681"/>
      <c r="N35" s="681"/>
      <c r="O35" s="681"/>
      <c r="P35" s="681"/>
      <c r="Q35" s="682"/>
      <c r="R35" s="683">
        <v>291997</v>
      </c>
      <c r="S35" s="684"/>
      <c r="T35" s="684"/>
      <c r="U35" s="684"/>
      <c r="V35" s="684"/>
      <c r="W35" s="684"/>
      <c r="X35" s="684"/>
      <c r="Y35" s="685"/>
      <c r="Z35" s="686">
        <v>0.9</v>
      </c>
      <c r="AA35" s="686"/>
      <c r="AB35" s="686"/>
      <c r="AC35" s="686"/>
      <c r="AD35" s="687" t="s">
        <v>182</v>
      </c>
      <c r="AE35" s="687"/>
      <c r="AF35" s="687"/>
      <c r="AG35" s="687"/>
      <c r="AH35" s="687"/>
      <c r="AI35" s="687"/>
      <c r="AJ35" s="687"/>
      <c r="AK35" s="687"/>
      <c r="AL35" s="688" t="s">
        <v>182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193349</v>
      </c>
      <c r="CS35" s="719"/>
      <c r="CT35" s="719"/>
      <c r="CU35" s="719"/>
      <c r="CV35" s="719"/>
      <c r="CW35" s="719"/>
      <c r="CX35" s="719"/>
      <c r="CY35" s="720"/>
      <c r="CZ35" s="688">
        <v>0.6</v>
      </c>
      <c r="DA35" s="717"/>
      <c r="DB35" s="717"/>
      <c r="DC35" s="721"/>
      <c r="DD35" s="692">
        <v>181428</v>
      </c>
      <c r="DE35" s="719"/>
      <c r="DF35" s="719"/>
      <c r="DG35" s="719"/>
      <c r="DH35" s="719"/>
      <c r="DI35" s="719"/>
      <c r="DJ35" s="719"/>
      <c r="DK35" s="720"/>
      <c r="DL35" s="692">
        <v>181428</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2">
      <c r="B36" s="680" t="s">
        <v>326</v>
      </c>
      <c r="C36" s="681"/>
      <c r="D36" s="681"/>
      <c r="E36" s="681"/>
      <c r="F36" s="681"/>
      <c r="G36" s="681"/>
      <c r="H36" s="681"/>
      <c r="I36" s="681"/>
      <c r="J36" s="681"/>
      <c r="K36" s="681"/>
      <c r="L36" s="681"/>
      <c r="M36" s="681"/>
      <c r="N36" s="681"/>
      <c r="O36" s="681"/>
      <c r="P36" s="681"/>
      <c r="Q36" s="682"/>
      <c r="R36" s="683">
        <v>362144</v>
      </c>
      <c r="S36" s="684"/>
      <c r="T36" s="684"/>
      <c r="U36" s="684"/>
      <c r="V36" s="684"/>
      <c r="W36" s="684"/>
      <c r="X36" s="684"/>
      <c r="Y36" s="685"/>
      <c r="Z36" s="686">
        <v>1.1000000000000001</v>
      </c>
      <c r="AA36" s="686"/>
      <c r="AB36" s="686"/>
      <c r="AC36" s="686"/>
      <c r="AD36" s="687" t="s">
        <v>182</v>
      </c>
      <c r="AE36" s="687"/>
      <c r="AF36" s="687"/>
      <c r="AG36" s="687"/>
      <c r="AH36" s="687"/>
      <c r="AI36" s="687"/>
      <c r="AJ36" s="687"/>
      <c r="AK36" s="687"/>
      <c r="AL36" s="688" t="s">
        <v>238</v>
      </c>
      <c r="AM36" s="689"/>
      <c r="AN36" s="689"/>
      <c r="AO36" s="690"/>
      <c r="AP36" s="235"/>
      <c r="AQ36" s="757" t="s">
        <v>327</v>
      </c>
      <c r="AR36" s="758"/>
      <c r="AS36" s="758"/>
      <c r="AT36" s="758"/>
      <c r="AU36" s="758"/>
      <c r="AV36" s="758"/>
      <c r="AW36" s="758"/>
      <c r="AX36" s="758"/>
      <c r="AY36" s="759"/>
      <c r="AZ36" s="672">
        <v>1655800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84040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2787537</v>
      </c>
      <c r="CS36" s="684"/>
      <c r="CT36" s="684"/>
      <c r="CU36" s="684"/>
      <c r="CV36" s="684"/>
      <c r="CW36" s="684"/>
      <c r="CX36" s="684"/>
      <c r="CY36" s="685"/>
      <c r="CZ36" s="688">
        <v>8.8000000000000007</v>
      </c>
      <c r="DA36" s="717"/>
      <c r="DB36" s="717"/>
      <c r="DC36" s="721"/>
      <c r="DD36" s="692">
        <v>2463760</v>
      </c>
      <c r="DE36" s="684"/>
      <c r="DF36" s="684"/>
      <c r="DG36" s="684"/>
      <c r="DH36" s="684"/>
      <c r="DI36" s="684"/>
      <c r="DJ36" s="684"/>
      <c r="DK36" s="685"/>
      <c r="DL36" s="692">
        <v>1477015</v>
      </c>
      <c r="DM36" s="684"/>
      <c r="DN36" s="684"/>
      <c r="DO36" s="684"/>
      <c r="DP36" s="684"/>
      <c r="DQ36" s="684"/>
      <c r="DR36" s="684"/>
      <c r="DS36" s="684"/>
      <c r="DT36" s="684"/>
      <c r="DU36" s="684"/>
      <c r="DV36" s="685"/>
      <c r="DW36" s="688">
        <v>8.1999999999999993</v>
      </c>
      <c r="DX36" s="717"/>
      <c r="DY36" s="717"/>
      <c r="DZ36" s="717"/>
      <c r="EA36" s="717"/>
      <c r="EB36" s="717"/>
      <c r="EC36" s="718"/>
    </row>
    <row r="37" spans="2:133" ht="11.25" customHeight="1" x14ac:dyDescent="0.2">
      <c r="B37" s="680" t="s">
        <v>330</v>
      </c>
      <c r="C37" s="681"/>
      <c r="D37" s="681"/>
      <c r="E37" s="681"/>
      <c r="F37" s="681"/>
      <c r="G37" s="681"/>
      <c r="H37" s="681"/>
      <c r="I37" s="681"/>
      <c r="J37" s="681"/>
      <c r="K37" s="681"/>
      <c r="L37" s="681"/>
      <c r="M37" s="681"/>
      <c r="N37" s="681"/>
      <c r="O37" s="681"/>
      <c r="P37" s="681"/>
      <c r="Q37" s="682"/>
      <c r="R37" s="683">
        <v>2059654</v>
      </c>
      <c r="S37" s="684"/>
      <c r="T37" s="684"/>
      <c r="U37" s="684"/>
      <c r="V37" s="684"/>
      <c r="W37" s="684"/>
      <c r="X37" s="684"/>
      <c r="Y37" s="685"/>
      <c r="Z37" s="686">
        <v>6</v>
      </c>
      <c r="AA37" s="686"/>
      <c r="AB37" s="686"/>
      <c r="AC37" s="686"/>
      <c r="AD37" s="687" t="s">
        <v>127</v>
      </c>
      <c r="AE37" s="687"/>
      <c r="AF37" s="687"/>
      <c r="AG37" s="687"/>
      <c r="AH37" s="687"/>
      <c r="AI37" s="687"/>
      <c r="AJ37" s="687"/>
      <c r="AK37" s="687"/>
      <c r="AL37" s="688" t="s">
        <v>238</v>
      </c>
      <c r="AM37" s="689"/>
      <c r="AN37" s="689"/>
      <c r="AO37" s="690"/>
      <c r="AQ37" s="761" t="s">
        <v>331</v>
      </c>
      <c r="AR37" s="762"/>
      <c r="AS37" s="762"/>
      <c r="AT37" s="762"/>
      <c r="AU37" s="762"/>
      <c r="AV37" s="762"/>
      <c r="AW37" s="762"/>
      <c r="AX37" s="762"/>
      <c r="AY37" s="763"/>
      <c r="AZ37" s="683">
        <v>14508</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62130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1074357</v>
      </c>
      <c r="CS37" s="719"/>
      <c r="CT37" s="719"/>
      <c r="CU37" s="719"/>
      <c r="CV37" s="719"/>
      <c r="CW37" s="719"/>
      <c r="CX37" s="719"/>
      <c r="CY37" s="720"/>
      <c r="CZ37" s="688">
        <v>3.4</v>
      </c>
      <c r="DA37" s="717"/>
      <c r="DB37" s="717"/>
      <c r="DC37" s="721"/>
      <c r="DD37" s="692">
        <v>1074357</v>
      </c>
      <c r="DE37" s="719"/>
      <c r="DF37" s="719"/>
      <c r="DG37" s="719"/>
      <c r="DH37" s="719"/>
      <c r="DI37" s="719"/>
      <c r="DJ37" s="719"/>
      <c r="DK37" s="720"/>
      <c r="DL37" s="692">
        <v>949275</v>
      </c>
      <c r="DM37" s="719"/>
      <c r="DN37" s="719"/>
      <c r="DO37" s="719"/>
      <c r="DP37" s="719"/>
      <c r="DQ37" s="719"/>
      <c r="DR37" s="719"/>
      <c r="DS37" s="719"/>
      <c r="DT37" s="719"/>
      <c r="DU37" s="719"/>
      <c r="DV37" s="720"/>
      <c r="DW37" s="688">
        <v>5.3</v>
      </c>
      <c r="DX37" s="717"/>
      <c r="DY37" s="717"/>
      <c r="DZ37" s="717"/>
      <c r="EA37" s="717"/>
      <c r="EB37" s="717"/>
      <c r="EC37" s="718"/>
    </row>
    <row r="38" spans="2:133" ht="11.25" customHeight="1" x14ac:dyDescent="0.2">
      <c r="B38" s="680" t="s">
        <v>334</v>
      </c>
      <c r="C38" s="681"/>
      <c r="D38" s="681"/>
      <c r="E38" s="681"/>
      <c r="F38" s="681"/>
      <c r="G38" s="681"/>
      <c r="H38" s="681"/>
      <c r="I38" s="681"/>
      <c r="J38" s="681"/>
      <c r="K38" s="681"/>
      <c r="L38" s="681"/>
      <c r="M38" s="681"/>
      <c r="N38" s="681"/>
      <c r="O38" s="681"/>
      <c r="P38" s="681"/>
      <c r="Q38" s="682"/>
      <c r="R38" s="683">
        <v>3935052</v>
      </c>
      <c r="S38" s="684"/>
      <c r="T38" s="684"/>
      <c r="U38" s="684"/>
      <c r="V38" s="684"/>
      <c r="W38" s="684"/>
      <c r="X38" s="684"/>
      <c r="Y38" s="685"/>
      <c r="Z38" s="686">
        <v>11.5</v>
      </c>
      <c r="AA38" s="686"/>
      <c r="AB38" s="686"/>
      <c r="AC38" s="686"/>
      <c r="AD38" s="687">
        <v>27477</v>
      </c>
      <c r="AE38" s="687"/>
      <c r="AF38" s="687"/>
      <c r="AG38" s="687"/>
      <c r="AH38" s="687"/>
      <c r="AI38" s="687"/>
      <c r="AJ38" s="687"/>
      <c r="AK38" s="687"/>
      <c r="AL38" s="688">
        <v>0.2</v>
      </c>
      <c r="AM38" s="689"/>
      <c r="AN38" s="689"/>
      <c r="AO38" s="690"/>
      <c r="AQ38" s="761" t="s">
        <v>335</v>
      </c>
      <c r="AR38" s="762"/>
      <c r="AS38" s="762"/>
      <c r="AT38" s="762"/>
      <c r="AU38" s="762"/>
      <c r="AV38" s="762"/>
      <c r="AW38" s="762"/>
      <c r="AX38" s="762"/>
      <c r="AY38" s="763"/>
      <c r="AZ38" s="683">
        <v>1860</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10267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1639432</v>
      </c>
      <c r="CS38" s="684"/>
      <c r="CT38" s="684"/>
      <c r="CU38" s="684"/>
      <c r="CV38" s="684"/>
      <c r="CW38" s="684"/>
      <c r="CX38" s="684"/>
      <c r="CY38" s="685"/>
      <c r="CZ38" s="688">
        <v>5.2</v>
      </c>
      <c r="DA38" s="717"/>
      <c r="DB38" s="717"/>
      <c r="DC38" s="721"/>
      <c r="DD38" s="692">
        <v>1218073</v>
      </c>
      <c r="DE38" s="684"/>
      <c r="DF38" s="684"/>
      <c r="DG38" s="684"/>
      <c r="DH38" s="684"/>
      <c r="DI38" s="684"/>
      <c r="DJ38" s="684"/>
      <c r="DK38" s="685"/>
      <c r="DL38" s="692">
        <v>1137780</v>
      </c>
      <c r="DM38" s="684"/>
      <c r="DN38" s="684"/>
      <c r="DO38" s="684"/>
      <c r="DP38" s="684"/>
      <c r="DQ38" s="684"/>
      <c r="DR38" s="684"/>
      <c r="DS38" s="684"/>
      <c r="DT38" s="684"/>
      <c r="DU38" s="684"/>
      <c r="DV38" s="685"/>
      <c r="DW38" s="688">
        <v>6.4</v>
      </c>
      <c r="DX38" s="717"/>
      <c r="DY38" s="717"/>
      <c r="DZ38" s="717"/>
      <c r="EA38" s="717"/>
      <c r="EB38" s="717"/>
      <c r="EC38" s="718"/>
    </row>
    <row r="39" spans="2:133" ht="11.25" customHeight="1" x14ac:dyDescent="0.2">
      <c r="B39" s="680" t="s">
        <v>338</v>
      </c>
      <c r="C39" s="681"/>
      <c r="D39" s="681"/>
      <c r="E39" s="681"/>
      <c r="F39" s="681"/>
      <c r="G39" s="681"/>
      <c r="H39" s="681"/>
      <c r="I39" s="681"/>
      <c r="J39" s="681"/>
      <c r="K39" s="681"/>
      <c r="L39" s="681"/>
      <c r="M39" s="681"/>
      <c r="N39" s="681"/>
      <c r="O39" s="681"/>
      <c r="P39" s="681"/>
      <c r="Q39" s="682"/>
      <c r="R39" s="683">
        <v>3105800</v>
      </c>
      <c r="S39" s="684"/>
      <c r="T39" s="684"/>
      <c r="U39" s="684"/>
      <c r="V39" s="684"/>
      <c r="W39" s="684"/>
      <c r="X39" s="684"/>
      <c r="Y39" s="685"/>
      <c r="Z39" s="686">
        <v>9.1</v>
      </c>
      <c r="AA39" s="686"/>
      <c r="AB39" s="686"/>
      <c r="AC39" s="686"/>
      <c r="AD39" s="687" t="s">
        <v>238</v>
      </c>
      <c r="AE39" s="687"/>
      <c r="AF39" s="687"/>
      <c r="AG39" s="687"/>
      <c r="AH39" s="687"/>
      <c r="AI39" s="687"/>
      <c r="AJ39" s="687"/>
      <c r="AK39" s="687"/>
      <c r="AL39" s="688" t="s">
        <v>182</v>
      </c>
      <c r="AM39" s="689"/>
      <c r="AN39" s="689"/>
      <c r="AO39" s="690"/>
      <c r="AQ39" s="761" t="s">
        <v>339</v>
      </c>
      <c r="AR39" s="762"/>
      <c r="AS39" s="762"/>
      <c r="AT39" s="762"/>
      <c r="AU39" s="762"/>
      <c r="AV39" s="762"/>
      <c r="AW39" s="762"/>
      <c r="AX39" s="762"/>
      <c r="AY39" s="763"/>
      <c r="AZ39" s="683" t="s">
        <v>127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16552</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2352303</v>
      </c>
      <c r="CS39" s="719"/>
      <c r="CT39" s="719"/>
      <c r="CU39" s="719"/>
      <c r="CV39" s="719"/>
      <c r="CW39" s="719"/>
      <c r="CX39" s="719"/>
      <c r="CY39" s="720"/>
      <c r="CZ39" s="688">
        <v>7.4</v>
      </c>
      <c r="DA39" s="717"/>
      <c r="DB39" s="717"/>
      <c r="DC39" s="721"/>
      <c r="DD39" s="692">
        <v>29602</v>
      </c>
      <c r="DE39" s="719"/>
      <c r="DF39" s="719"/>
      <c r="DG39" s="719"/>
      <c r="DH39" s="719"/>
      <c r="DI39" s="719"/>
      <c r="DJ39" s="719"/>
      <c r="DK39" s="720"/>
      <c r="DL39" s="692" t="s">
        <v>182</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182</v>
      </c>
      <c r="S40" s="684"/>
      <c r="T40" s="684"/>
      <c r="U40" s="684"/>
      <c r="V40" s="684"/>
      <c r="W40" s="684"/>
      <c r="X40" s="684"/>
      <c r="Y40" s="685"/>
      <c r="Z40" s="686" t="s">
        <v>182</v>
      </c>
      <c r="AA40" s="686"/>
      <c r="AB40" s="686"/>
      <c r="AC40" s="686"/>
      <c r="AD40" s="687" t="s">
        <v>127</v>
      </c>
      <c r="AE40" s="687"/>
      <c r="AF40" s="687"/>
      <c r="AG40" s="687"/>
      <c r="AH40" s="687"/>
      <c r="AI40" s="687"/>
      <c r="AJ40" s="687"/>
      <c r="AK40" s="687"/>
      <c r="AL40" s="688" t="s">
        <v>127</v>
      </c>
      <c r="AM40" s="689"/>
      <c r="AN40" s="689"/>
      <c r="AO40" s="690"/>
      <c r="AQ40" s="761" t="s">
        <v>343</v>
      </c>
      <c r="AR40" s="762"/>
      <c r="AS40" s="762"/>
      <c r="AT40" s="762"/>
      <c r="AU40" s="762"/>
      <c r="AV40" s="762"/>
      <c r="AW40" s="762"/>
      <c r="AX40" s="762"/>
      <c r="AY40" s="763"/>
      <c r="AZ40" s="683" t="s">
        <v>127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313200</v>
      </c>
      <c r="CS40" s="684"/>
      <c r="CT40" s="684"/>
      <c r="CU40" s="684"/>
      <c r="CV40" s="684"/>
      <c r="CW40" s="684"/>
      <c r="CX40" s="684"/>
      <c r="CY40" s="685"/>
      <c r="CZ40" s="688">
        <v>1</v>
      </c>
      <c r="DA40" s="717"/>
      <c r="DB40" s="717"/>
      <c r="DC40" s="721"/>
      <c r="DD40" s="692">
        <v>3200</v>
      </c>
      <c r="DE40" s="684"/>
      <c r="DF40" s="684"/>
      <c r="DG40" s="684"/>
      <c r="DH40" s="684"/>
      <c r="DI40" s="684"/>
      <c r="DJ40" s="684"/>
      <c r="DK40" s="685"/>
      <c r="DL40" s="692" t="s">
        <v>182</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2">
      <c r="B41" s="680" t="s">
        <v>347</v>
      </c>
      <c r="C41" s="681"/>
      <c r="D41" s="681"/>
      <c r="E41" s="681"/>
      <c r="F41" s="681"/>
      <c r="G41" s="681"/>
      <c r="H41" s="681"/>
      <c r="I41" s="681"/>
      <c r="J41" s="681"/>
      <c r="K41" s="681"/>
      <c r="L41" s="681"/>
      <c r="M41" s="681"/>
      <c r="N41" s="681"/>
      <c r="O41" s="681"/>
      <c r="P41" s="681"/>
      <c r="Q41" s="682"/>
      <c r="R41" s="683">
        <v>1073300</v>
      </c>
      <c r="S41" s="684"/>
      <c r="T41" s="684"/>
      <c r="U41" s="684"/>
      <c r="V41" s="684"/>
      <c r="W41" s="684"/>
      <c r="X41" s="684"/>
      <c r="Y41" s="685"/>
      <c r="Z41" s="686">
        <v>3.1</v>
      </c>
      <c r="AA41" s="686"/>
      <c r="AB41" s="686"/>
      <c r="AC41" s="686"/>
      <c r="AD41" s="687" t="s">
        <v>127</v>
      </c>
      <c r="AE41" s="687"/>
      <c r="AF41" s="687"/>
      <c r="AG41" s="687"/>
      <c r="AH41" s="687"/>
      <c r="AI41" s="687"/>
      <c r="AJ41" s="687"/>
      <c r="AK41" s="687"/>
      <c r="AL41" s="688" t="s">
        <v>182</v>
      </c>
      <c r="AM41" s="689"/>
      <c r="AN41" s="689"/>
      <c r="AO41" s="690"/>
      <c r="AQ41" s="761" t="s">
        <v>348</v>
      </c>
      <c r="AR41" s="762"/>
      <c r="AS41" s="762"/>
      <c r="AT41" s="762"/>
      <c r="AU41" s="762"/>
      <c r="AV41" s="762"/>
      <c r="AW41" s="762"/>
      <c r="AX41" s="762"/>
      <c r="AY41" s="763"/>
      <c r="AZ41" s="683">
        <v>540000</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182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182</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351</v>
      </c>
      <c r="C42" s="734"/>
      <c r="D42" s="734"/>
      <c r="E42" s="734"/>
      <c r="F42" s="734"/>
      <c r="G42" s="734"/>
      <c r="H42" s="734"/>
      <c r="I42" s="734"/>
      <c r="J42" s="734"/>
      <c r="K42" s="734"/>
      <c r="L42" s="734"/>
      <c r="M42" s="734"/>
      <c r="N42" s="734"/>
      <c r="O42" s="734"/>
      <c r="P42" s="734"/>
      <c r="Q42" s="735"/>
      <c r="R42" s="768">
        <v>34209979</v>
      </c>
      <c r="S42" s="769"/>
      <c r="T42" s="769"/>
      <c r="U42" s="769"/>
      <c r="V42" s="769"/>
      <c r="W42" s="769"/>
      <c r="X42" s="769"/>
      <c r="Y42" s="777"/>
      <c r="Z42" s="778">
        <v>100</v>
      </c>
      <c r="AA42" s="778"/>
      <c r="AB42" s="778"/>
      <c r="AC42" s="778"/>
      <c r="AD42" s="779">
        <v>16839802</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1099432</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290</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4613399</v>
      </c>
      <c r="CS42" s="684"/>
      <c r="CT42" s="684"/>
      <c r="CU42" s="684"/>
      <c r="CV42" s="684"/>
      <c r="CW42" s="684"/>
      <c r="CX42" s="684"/>
      <c r="CY42" s="685"/>
      <c r="CZ42" s="688">
        <v>14.5</v>
      </c>
      <c r="DA42" s="689"/>
      <c r="DB42" s="689"/>
      <c r="DC42" s="701"/>
      <c r="DD42" s="692">
        <v>1279434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103549</v>
      </c>
      <c r="CS43" s="719"/>
      <c r="CT43" s="719"/>
      <c r="CU43" s="719"/>
      <c r="CV43" s="719"/>
      <c r="CW43" s="719"/>
      <c r="CX43" s="719"/>
      <c r="CY43" s="720"/>
      <c r="CZ43" s="688">
        <v>0.3</v>
      </c>
      <c r="DA43" s="717"/>
      <c r="DB43" s="717"/>
      <c r="DC43" s="721"/>
      <c r="DD43" s="692">
        <v>103549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303</v>
      </c>
      <c r="CE44" s="796"/>
      <c r="CF44" s="680" t="s">
        <v>356</v>
      </c>
      <c r="CG44" s="681"/>
      <c r="CH44" s="681"/>
      <c r="CI44" s="681"/>
      <c r="CJ44" s="681"/>
      <c r="CK44" s="681"/>
      <c r="CL44" s="681"/>
      <c r="CM44" s="681"/>
      <c r="CN44" s="681"/>
      <c r="CO44" s="681"/>
      <c r="CP44" s="681"/>
      <c r="CQ44" s="682"/>
      <c r="CR44" s="683">
        <v>4607453</v>
      </c>
      <c r="CS44" s="684"/>
      <c r="CT44" s="684"/>
      <c r="CU44" s="684"/>
      <c r="CV44" s="684"/>
      <c r="CW44" s="684"/>
      <c r="CX44" s="684"/>
      <c r="CY44" s="685"/>
      <c r="CZ44" s="688">
        <v>14.5</v>
      </c>
      <c r="DA44" s="689"/>
      <c r="DB44" s="689"/>
      <c r="DC44" s="701"/>
      <c r="DD44" s="692">
        <v>1273488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1485161</v>
      </c>
      <c r="CS45" s="719"/>
      <c r="CT45" s="719"/>
      <c r="CU45" s="719"/>
      <c r="CV45" s="719"/>
      <c r="CW45" s="719"/>
      <c r="CX45" s="719"/>
      <c r="CY45" s="720"/>
      <c r="CZ45" s="688">
        <v>4.7</v>
      </c>
      <c r="DA45" s="717"/>
      <c r="DB45" s="717"/>
      <c r="DC45" s="721"/>
      <c r="DD45" s="692">
        <v>53681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3090754</v>
      </c>
      <c r="CS46" s="684"/>
      <c r="CT46" s="684"/>
      <c r="CU46" s="684"/>
      <c r="CV46" s="684"/>
      <c r="CW46" s="684"/>
      <c r="CX46" s="684"/>
      <c r="CY46" s="685"/>
      <c r="CZ46" s="688">
        <v>9.6999999999999993</v>
      </c>
      <c r="DA46" s="689"/>
      <c r="DB46" s="689"/>
      <c r="DC46" s="701"/>
      <c r="DD46" s="692">
        <v>1188269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5946</v>
      </c>
      <c r="CS47" s="719"/>
      <c r="CT47" s="719"/>
      <c r="CU47" s="719"/>
      <c r="CV47" s="719"/>
      <c r="CW47" s="719"/>
      <c r="CX47" s="719"/>
      <c r="CY47" s="720"/>
      <c r="CZ47" s="688">
        <v>0</v>
      </c>
      <c r="DA47" s="717"/>
      <c r="DB47" s="717"/>
      <c r="DC47" s="721"/>
      <c r="DD47" s="692">
        <v>5946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362</v>
      </c>
      <c r="CD48" s="799"/>
      <c r="CE48" s="800"/>
      <c r="CF48" s="680" t="s">
        <v>363</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364</v>
      </c>
      <c r="CE49" s="734"/>
      <c r="CF49" s="734"/>
      <c r="CG49" s="734"/>
      <c r="CH49" s="734"/>
      <c r="CI49" s="734"/>
      <c r="CJ49" s="734"/>
      <c r="CK49" s="734"/>
      <c r="CL49" s="734"/>
      <c r="CM49" s="734"/>
      <c r="CN49" s="734"/>
      <c r="CO49" s="734"/>
      <c r="CP49" s="734"/>
      <c r="CQ49" s="735"/>
      <c r="CR49" s="768">
        <v>31788149</v>
      </c>
      <c r="CS49" s="754"/>
      <c r="CT49" s="754"/>
      <c r="CU49" s="754"/>
      <c r="CV49" s="754"/>
      <c r="CW49" s="754"/>
      <c r="CX49" s="754"/>
      <c r="CY49" s="785"/>
      <c r="CZ49" s="780">
        <v>100</v>
      </c>
      <c r="DA49" s="786"/>
      <c r="DB49" s="786"/>
      <c r="DC49" s="787"/>
      <c r="DD49" s="788">
        <v>19322938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PtUhUkFDVRgkG0PE184PCKk9Ry3X3Z+Rpwdh1floQgyRthh4hHgpK9IyVD29tT72naSpVniqa5lmbBqsQ7HAA==" saltValue="pMcdNswMA4zv0PnhbUZvT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32526</v>
      </c>
      <c r="R7" s="819"/>
      <c r="S7" s="819"/>
      <c r="T7" s="819"/>
      <c r="U7" s="819"/>
      <c r="V7" s="819">
        <v>30666</v>
      </c>
      <c r="W7" s="819"/>
      <c r="X7" s="819"/>
      <c r="Y7" s="819"/>
      <c r="Z7" s="819"/>
      <c r="AA7" s="819">
        <v>1860</v>
      </c>
      <c r="AB7" s="819"/>
      <c r="AC7" s="819"/>
      <c r="AD7" s="819"/>
      <c r="AE7" s="820"/>
      <c r="AF7" s="821">
        <v>1551</v>
      </c>
      <c r="AG7" s="822"/>
      <c r="AH7" s="822"/>
      <c r="AI7" s="822"/>
      <c r="AJ7" s="823"/>
      <c r="AK7" s="858">
        <v>383</v>
      </c>
      <c r="AL7" s="859"/>
      <c r="AM7" s="859"/>
      <c r="AN7" s="859"/>
      <c r="AO7" s="859"/>
      <c r="AP7" s="859">
        <v>21961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603</v>
      </c>
      <c r="BT7" s="863"/>
      <c r="BU7" s="863"/>
      <c r="BV7" s="863"/>
      <c r="BW7" s="863"/>
      <c r="BX7" s="863"/>
      <c r="BY7" s="863"/>
      <c r="BZ7" s="863"/>
      <c r="CA7" s="863"/>
      <c r="CB7" s="863"/>
      <c r="CC7" s="863"/>
      <c r="CD7" s="863"/>
      <c r="CE7" s="863"/>
      <c r="CF7" s="863"/>
      <c r="CG7" s="864"/>
      <c r="CH7" s="855">
        <v>40</v>
      </c>
      <c r="CI7" s="856"/>
      <c r="CJ7" s="856"/>
      <c r="CK7" s="856"/>
      <c r="CL7" s="857"/>
      <c r="CM7" s="855">
        <v>819</v>
      </c>
      <c r="CN7" s="856"/>
      <c r="CO7" s="856"/>
      <c r="CP7" s="856"/>
      <c r="CQ7" s="857"/>
      <c r="CR7" s="855">
        <v>37</v>
      </c>
      <c r="CS7" s="856"/>
      <c r="CT7" s="856"/>
      <c r="CU7" s="856"/>
      <c r="CV7" s="857"/>
      <c r="CW7" s="855" t="s">
        <v>606</v>
      </c>
      <c r="CX7" s="856"/>
      <c r="CY7" s="856"/>
      <c r="CZ7" s="856"/>
      <c r="DA7" s="857"/>
      <c r="DB7" s="855" t="s">
        <v>606</v>
      </c>
      <c r="DC7" s="856"/>
      <c r="DD7" s="856"/>
      <c r="DE7" s="856"/>
      <c r="DF7" s="857"/>
      <c r="DG7" s="855" t="s">
        <v>606</v>
      </c>
      <c r="DH7" s="856"/>
      <c r="DI7" s="856"/>
      <c r="DJ7" s="856"/>
      <c r="DK7" s="857"/>
      <c r="DL7" s="855" t="s">
        <v>606</v>
      </c>
      <c r="DM7" s="856"/>
      <c r="DN7" s="856"/>
      <c r="DO7" s="856"/>
      <c r="DP7" s="857"/>
      <c r="DQ7" s="855" t="s">
        <v>606</v>
      </c>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1412</v>
      </c>
      <c r="R8" s="843"/>
      <c r="S8" s="843"/>
      <c r="T8" s="843"/>
      <c r="U8" s="843"/>
      <c r="V8" s="843">
        <v>1233</v>
      </c>
      <c r="W8" s="843"/>
      <c r="X8" s="843"/>
      <c r="Y8" s="843"/>
      <c r="Z8" s="843"/>
      <c r="AA8" s="843">
        <v>179</v>
      </c>
      <c r="AB8" s="843"/>
      <c r="AC8" s="843"/>
      <c r="AD8" s="843"/>
      <c r="AE8" s="844"/>
      <c r="AF8" s="845">
        <v>153</v>
      </c>
      <c r="AG8" s="846"/>
      <c r="AH8" s="846"/>
      <c r="AI8" s="846"/>
      <c r="AJ8" s="847"/>
      <c r="AK8" s="848">
        <v>800</v>
      </c>
      <c r="AL8" s="849"/>
      <c r="AM8" s="849"/>
      <c r="AN8" s="849"/>
      <c r="AO8" s="849"/>
      <c r="AP8" s="849">
        <v>3539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604</v>
      </c>
      <c r="BT8" s="853"/>
      <c r="BU8" s="853"/>
      <c r="BV8" s="853"/>
      <c r="BW8" s="853"/>
      <c r="BX8" s="853"/>
      <c r="BY8" s="853"/>
      <c r="BZ8" s="853"/>
      <c r="CA8" s="853"/>
      <c r="CB8" s="853"/>
      <c r="CC8" s="853"/>
      <c r="CD8" s="853"/>
      <c r="CE8" s="853"/>
      <c r="CF8" s="853"/>
      <c r="CG8" s="854"/>
      <c r="CH8" s="865">
        <v>13</v>
      </c>
      <c r="CI8" s="866"/>
      <c r="CJ8" s="866"/>
      <c r="CK8" s="866"/>
      <c r="CL8" s="867"/>
      <c r="CM8" s="865">
        <v>271</v>
      </c>
      <c r="CN8" s="866"/>
      <c r="CO8" s="866"/>
      <c r="CP8" s="866"/>
      <c r="CQ8" s="867"/>
      <c r="CR8" s="865">
        <v>90</v>
      </c>
      <c r="CS8" s="866"/>
      <c r="CT8" s="866"/>
      <c r="CU8" s="866"/>
      <c r="CV8" s="867"/>
      <c r="CW8" s="865" t="s">
        <v>606</v>
      </c>
      <c r="CX8" s="866"/>
      <c r="CY8" s="866"/>
      <c r="CZ8" s="866"/>
      <c r="DA8" s="867"/>
      <c r="DB8" s="865" t="s">
        <v>606</v>
      </c>
      <c r="DC8" s="866"/>
      <c r="DD8" s="866"/>
      <c r="DE8" s="866"/>
      <c r="DF8" s="867"/>
      <c r="DG8" s="865" t="s">
        <v>606</v>
      </c>
      <c r="DH8" s="866"/>
      <c r="DI8" s="866"/>
      <c r="DJ8" s="866"/>
      <c r="DK8" s="867"/>
      <c r="DL8" s="865" t="s">
        <v>606</v>
      </c>
      <c r="DM8" s="866"/>
      <c r="DN8" s="866"/>
      <c r="DO8" s="866"/>
      <c r="DP8" s="867"/>
      <c r="DQ8" s="865" t="s">
        <v>606</v>
      </c>
      <c r="DR8" s="866"/>
      <c r="DS8" s="866"/>
      <c r="DT8" s="866"/>
      <c r="DU8" s="867"/>
      <c r="DV8" s="868"/>
      <c r="DW8" s="869"/>
      <c r="DX8" s="869"/>
      <c r="DY8" s="869"/>
      <c r="DZ8" s="870"/>
      <c r="EA8" s="255"/>
    </row>
    <row r="9" spans="1:131" s="256" customFormat="1" ht="26.25" customHeight="1" x14ac:dyDescent="0.2">
      <c r="A9" s="262">
        <v>3</v>
      </c>
      <c r="B9" s="839" t="s">
        <v>389</v>
      </c>
      <c r="C9" s="840"/>
      <c r="D9" s="840"/>
      <c r="E9" s="840"/>
      <c r="F9" s="840"/>
      <c r="G9" s="840"/>
      <c r="H9" s="840"/>
      <c r="I9" s="840"/>
      <c r="J9" s="840"/>
      <c r="K9" s="840"/>
      <c r="L9" s="840"/>
      <c r="M9" s="840"/>
      <c r="N9" s="840"/>
      <c r="O9" s="840"/>
      <c r="P9" s="841"/>
      <c r="Q9" s="842">
        <v>570</v>
      </c>
      <c r="R9" s="843"/>
      <c r="S9" s="843"/>
      <c r="T9" s="843"/>
      <c r="U9" s="843"/>
      <c r="V9" s="843">
        <v>98</v>
      </c>
      <c r="W9" s="843"/>
      <c r="X9" s="843"/>
      <c r="Y9" s="843"/>
      <c r="Z9" s="843"/>
      <c r="AA9" s="843">
        <v>472</v>
      </c>
      <c r="AB9" s="843"/>
      <c r="AC9" s="843"/>
      <c r="AD9" s="843"/>
      <c r="AE9" s="844"/>
      <c r="AF9" s="845">
        <v>472</v>
      </c>
      <c r="AG9" s="846"/>
      <c r="AH9" s="846"/>
      <c r="AI9" s="846"/>
      <c r="AJ9" s="847"/>
      <c r="AK9" s="848" t="s">
        <v>606</v>
      </c>
      <c r="AL9" s="849"/>
      <c r="AM9" s="849"/>
      <c r="AN9" s="849"/>
      <c r="AO9" s="849"/>
      <c r="AP9" s="849" t="s">
        <v>606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605</v>
      </c>
      <c r="BT9" s="853"/>
      <c r="BU9" s="853"/>
      <c r="BV9" s="853"/>
      <c r="BW9" s="853"/>
      <c r="BX9" s="853"/>
      <c r="BY9" s="853"/>
      <c r="BZ9" s="853"/>
      <c r="CA9" s="853"/>
      <c r="CB9" s="853"/>
      <c r="CC9" s="853"/>
      <c r="CD9" s="853"/>
      <c r="CE9" s="853"/>
      <c r="CF9" s="853"/>
      <c r="CG9" s="854"/>
      <c r="CH9" s="865">
        <v>0</v>
      </c>
      <c r="CI9" s="866"/>
      <c r="CJ9" s="866"/>
      <c r="CK9" s="866"/>
      <c r="CL9" s="867"/>
      <c r="CM9" s="865">
        <v>33</v>
      </c>
      <c r="CN9" s="866"/>
      <c r="CO9" s="866"/>
      <c r="CP9" s="866"/>
      <c r="CQ9" s="867"/>
      <c r="CR9" s="865">
        <v>12</v>
      </c>
      <c r="CS9" s="866"/>
      <c r="CT9" s="866"/>
      <c r="CU9" s="866"/>
      <c r="CV9" s="867"/>
      <c r="CW9" s="865" t="s">
        <v>606</v>
      </c>
      <c r="CX9" s="866"/>
      <c r="CY9" s="866"/>
      <c r="CZ9" s="866"/>
      <c r="DA9" s="867"/>
      <c r="DB9" s="865" t="s">
        <v>606</v>
      </c>
      <c r="DC9" s="866"/>
      <c r="DD9" s="866"/>
      <c r="DE9" s="866"/>
      <c r="DF9" s="867"/>
      <c r="DG9" s="865" t="s">
        <v>606</v>
      </c>
      <c r="DH9" s="866"/>
      <c r="DI9" s="866"/>
      <c r="DJ9" s="866"/>
      <c r="DK9" s="867"/>
      <c r="DL9" s="865" t="s">
        <v>606</v>
      </c>
      <c r="DM9" s="866"/>
      <c r="DN9" s="866"/>
      <c r="DO9" s="866"/>
      <c r="DP9" s="867"/>
      <c r="DQ9" s="865" t="s">
        <v>606</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391</v>
      </c>
      <c r="B23" s="874" t="s">
        <v>392</v>
      </c>
      <c r="C23" s="875"/>
      <c r="D23" s="875"/>
      <c r="E23" s="875"/>
      <c r="F23" s="875"/>
      <c r="G23" s="875"/>
      <c r="H23" s="875"/>
      <c r="I23" s="875"/>
      <c r="J23" s="875"/>
      <c r="K23" s="875"/>
      <c r="L23" s="875"/>
      <c r="M23" s="875"/>
      <c r="N23" s="875"/>
      <c r="O23" s="875"/>
      <c r="P23" s="876"/>
      <c r="Q23" s="877">
        <v>34449</v>
      </c>
      <c r="R23" s="878"/>
      <c r="S23" s="878"/>
      <c r="T23" s="878"/>
      <c r="U23" s="878"/>
      <c r="V23" s="878">
        <v>31938</v>
      </c>
      <c r="W23" s="878"/>
      <c r="X23" s="878"/>
      <c r="Y23" s="878"/>
      <c r="Z23" s="878"/>
      <c r="AA23" s="878">
        <v>2511</v>
      </c>
      <c r="AB23" s="878"/>
      <c r="AC23" s="878"/>
      <c r="AD23" s="878"/>
      <c r="AE23" s="879"/>
      <c r="AF23" s="880">
        <v>2176</v>
      </c>
      <c r="AG23" s="878"/>
      <c r="AH23" s="878"/>
      <c r="AI23" s="878"/>
      <c r="AJ23" s="881"/>
      <c r="AK23" s="882"/>
      <c r="AL23" s="883"/>
      <c r="AM23" s="883"/>
      <c r="AN23" s="883"/>
      <c r="AO23" s="883"/>
      <c r="AP23" s="878">
        <v>25500</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404</v>
      </c>
      <c r="C28" s="816"/>
      <c r="D28" s="816"/>
      <c r="E28" s="816"/>
      <c r="F28" s="816"/>
      <c r="G28" s="816"/>
      <c r="H28" s="816"/>
      <c r="I28" s="816"/>
      <c r="J28" s="816"/>
      <c r="K28" s="816"/>
      <c r="L28" s="816"/>
      <c r="M28" s="816"/>
      <c r="N28" s="816"/>
      <c r="O28" s="816"/>
      <c r="P28" s="817"/>
      <c r="Q28" s="905">
        <v>7197</v>
      </c>
      <c r="R28" s="906"/>
      <c r="S28" s="906"/>
      <c r="T28" s="906"/>
      <c r="U28" s="906"/>
      <c r="V28" s="906">
        <v>7113</v>
      </c>
      <c r="W28" s="906"/>
      <c r="X28" s="906"/>
      <c r="Y28" s="906"/>
      <c r="Z28" s="906"/>
      <c r="AA28" s="906">
        <v>84</v>
      </c>
      <c r="AB28" s="906"/>
      <c r="AC28" s="906"/>
      <c r="AD28" s="906"/>
      <c r="AE28" s="907"/>
      <c r="AF28" s="908">
        <v>84</v>
      </c>
      <c r="AG28" s="906"/>
      <c r="AH28" s="906"/>
      <c r="AI28" s="906"/>
      <c r="AJ28" s="909"/>
      <c r="AK28" s="910">
        <v>540</v>
      </c>
      <c r="AL28" s="911"/>
      <c r="AM28" s="911"/>
      <c r="AN28" s="911"/>
      <c r="AO28" s="911"/>
      <c r="AP28" s="902" t="s">
        <v>538</v>
      </c>
      <c r="AQ28" s="902"/>
      <c r="AR28" s="902"/>
      <c r="AS28" s="902"/>
      <c r="AT28" s="902"/>
      <c r="AU28" s="902" t="s">
        <v>538</v>
      </c>
      <c r="AV28" s="902"/>
      <c r="AW28" s="902"/>
      <c r="AX28" s="902"/>
      <c r="AY28" s="902"/>
      <c r="AZ28" s="902" t="s">
        <v>538</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405</v>
      </c>
      <c r="C29" s="840"/>
      <c r="D29" s="840"/>
      <c r="E29" s="840"/>
      <c r="F29" s="840"/>
      <c r="G29" s="840"/>
      <c r="H29" s="840"/>
      <c r="I29" s="840"/>
      <c r="J29" s="840"/>
      <c r="K29" s="840"/>
      <c r="L29" s="840"/>
      <c r="M29" s="840"/>
      <c r="N29" s="840"/>
      <c r="O29" s="840"/>
      <c r="P29" s="841"/>
      <c r="Q29" s="842">
        <v>2111</v>
      </c>
      <c r="R29" s="843"/>
      <c r="S29" s="843"/>
      <c r="T29" s="843"/>
      <c r="U29" s="843"/>
      <c r="V29" s="843">
        <v>2079</v>
      </c>
      <c r="W29" s="843"/>
      <c r="X29" s="843"/>
      <c r="Y29" s="843"/>
      <c r="Z29" s="843"/>
      <c r="AA29" s="843">
        <v>32</v>
      </c>
      <c r="AB29" s="843"/>
      <c r="AC29" s="843"/>
      <c r="AD29" s="843"/>
      <c r="AE29" s="844"/>
      <c r="AF29" s="845">
        <v>32</v>
      </c>
      <c r="AG29" s="846"/>
      <c r="AH29" s="846"/>
      <c r="AI29" s="846"/>
      <c r="AJ29" s="847"/>
      <c r="AK29" s="914">
        <v>1098</v>
      </c>
      <c r="AL29" s="915"/>
      <c r="AM29" s="915"/>
      <c r="AN29" s="915"/>
      <c r="AO29" s="915"/>
      <c r="AP29" s="916" t="s">
        <v>538</v>
      </c>
      <c r="AQ29" s="916"/>
      <c r="AR29" s="916"/>
      <c r="AS29" s="916"/>
      <c r="AT29" s="916"/>
      <c r="AU29" s="916" t="s">
        <v>538</v>
      </c>
      <c r="AV29" s="916"/>
      <c r="AW29" s="916"/>
      <c r="AX29" s="916"/>
      <c r="AY29" s="916"/>
      <c r="AZ29" s="916" t="s">
        <v>538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406</v>
      </c>
      <c r="C30" s="840"/>
      <c r="D30" s="840"/>
      <c r="E30" s="840"/>
      <c r="F30" s="840"/>
      <c r="G30" s="840"/>
      <c r="H30" s="840"/>
      <c r="I30" s="840"/>
      <c r="J30" s="840"/>
      <c r="K30" s="840"/>
      <c r="L30" s="840"/>
      <c r="M30" s="840"/>
      <c r="N30" s="840"/>
      <c r="O30" s="840"/>
      <c r="P30" s="841"/>
      <c r="Q30" s="842">
        <v>1843</v>
      </c>
      <c r="R30" s="843"/>
      <c r="S30" s="843"/>
      <c r="T30" s="843"/>
      <c r="U30" s="843"/>
      <c r="V30" s="843">
        <v>1697</v>
      </c>
      <c r="W30" s="843"/>
      <c r="X30" s="843"/>
      <c r="Y30" s="843"/>
      <c r="Z30" s="843"/>
      <c r="AA30" s="843">
        <v>146</v>
      </c>
      <c r="AB30" s="843"/>
      <c r="AC30" s="843"/>
      <c r="AD30" s="843"/>
      <c r="AE30" s="844"/>
      <c r="AF30" s="845">
        <v>1134</v>
      </c>
      <c r="AG30" s="846"/>
      <c r="AH30" s="846"/>
      <c r="AI30" s="846"/>
      <c r="AJ30" s="847"/>
      <c r="AK30" s="914">
        <v>15</v>
      </c>
      <c r="AL30" s="915"/>
      <c r="AM30" s="915"/>
      <c r="AN30" s="915"/>
      <c r="AO30" s="915"/>
      <c r="AP30" s="915">
        <v>231</v>
      </c>
      <c r="AQ30" s="915"/>
      <c r="AR30" s="915"/>
      <c r="AS30" s="915"/>
      <c r="AT30" s="915"/>
      <c r="AU30" s="915">
        <v>1</v>
      </c>
      <c r="AV30" s="915"/>
      <c r="AW30" s="915"/>
      <c r="AX30" s="915"/>
      <c r="AY30" s="915"/>
      <c r="AZ30" s="916" t="s">
        <v>606</v>
      </c>
      <c r="BA30" s="916"/>
      <c r="BB30" s="916"/>
      <c r="BC30" s="916"/>
      <c r="BD30" s="916"/>
      <c r="BE30" s="912" t="s">
        <v>407</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408</v>
      </c>
      <c r="C31" s="840"/>
      <c r="D31" s="840"/>
      <c r="E31" s="840"/>
      <c r="F31" s="840"/>
      <c r="G31" s="840"/>
      <c r="H31" s="840"/>
      <c r="I31" s="840"/>
      <c r="J31" s="840"/>
      <c r="K31" s="840"/>
      <c r="L31" s="840"/>
      <c r="M31" s="840"/>
      <c r="N31" s="840"/>
      <c r="O31" s="840"/>
      <c r="P31" s="841"/>
      <c r="Q31" s="842">
        <v>1950</v>
      </c>
      <c r="R31" s="843"/>
      <c r="S31" s="843"/>
      <c r="T31" s="843"/>
      <c r="U31" s="843"/>
      <c r="V31" s="843">
        <v>2151</v>
      </c>
      <c r="W31" s="843"/>
      <c r="X31" s="843"/>
      <c r="Y31" s="843"/>
      <c r="Z31" s="843"/>
      <c r="AA31" s="843">
        <v>-201</v>
      </c>
      <c r="AB31" s="843"/>
      <c r="AC31" s="843"/>
      <c r="AD31" s="843"/>
      <c r="AE31" s="844"/>
      <c r="AF31" s="845">
        <v>329</v>
      </c>
      <c r="AG31" s="846"/>
      <c r="AH31" s="846"/>
      <c r="AI31" s="846"/>
      <c r="AJ31" s="847"/>
      <c r="AK31" s="914">
        <v>600</v>
      </c>
      <c r="AL31" s="915"/>
      <c r="AM31" s="915"/>
      <c r="AN31" s="915"/>
      <c r="AO31" s="915"/>
      <c r="AP31" s="915">
        <v>7425</v>
      </c>
      <c r="AQ31" s="915"/>
      <c r="AR31" s="915"/>
      <c r="AS31" s="915"/>
      <c r="AT31" s="915"/>
      <c r="AU31" s="915">
        <v>4060</v>
      </c>
      <c r="AV31" s="915"/>
      <c r="AW31" s="915"/>
      <c r="AX31" s="915"/>
      <c r="AY31" s="915"/>
      <c r="AZ31" s="916" t="s">
        <v>606</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8891</v>
      </c>
      <c r="R32" s="843"/>
      <c r="S32" s="843"/>
      <c r="T32" s="843"/>
      <c r="U32" s="843"/>
      <c r="V32" s="843">
        <v>8389</v>
      </c>
      <c r="W32" s="843"/>
      <c r="X32" s="843"/>
      <c r="Y32" s="843"/>
      <c r="Z32" s="843"/>
      <c r="AA32" s="843">
        <v>502</v>
      </c>
      <c r="AB32" s="843"/>
      <c r="AC32" s="843"/>
      <c r="AD32" s="843"/>
      <c r="AE32" s="844"/>
      <c r="AF32" s="845">
        <v>379</v>
      </c>
      <c r="AG32" s="846"/>
      <c r="AH32" s="846"/>
      <c r="AI32" s="846"/>
      <c r="AJ32" s="847"/>
      <c r="AK32" s="914">
        <v>1502</v>
      </c>
      <c r="AL32" s="915"/>
      <c r="AM32" s="915"/>
      <c r="AN32" s="915"/>
      <c r="AO32" s="915"/>
      <c r="AP32" s="915">
        <v>5346</v>
      </c>
      <c r="AQ32" s="915"/>
      <c r="AR32" s="915"/>
      <c r="AS32" s="915"/>
      <c r="AT32" s="915"/>
      <c r="AU32" s="915">
        <v>11</v>
      </c>
      <c r="AV32" s="915"/>
      <c r="AW32" s="915"/>
      <c r="AX32" s="915"/>
      <c r="AY32" s="915"/>
      <c r="AZ32" s="916" t="s">
        <v>606</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412</v>
      </c>
      <c r="C33" s="840"/>
      <c r="D33" s="840"/>
      <c r="E33" s="840"/>
      <c r="F33" s="840"/>
      <c r="G33" s="840"/>
      <c r="H33" s="840"/>
      <c r="I33" s="840"/>
      <c r="J33" s="840"/>
      <c r="K33" s="840"/>
      <c r="L33" s="840"/>
      <c r="M33" s="840"/>
      <c r="N33" s="840"/>
      <c r="O33" s="840"/>
      <c r="P33" s="841"/>
      <c r="Q33" s="842">
        <v>106002</v>
      </c>
      <c r="R33" s="843"/>
      <c r="S33" s="843"/>
      <c r="T33" s="843"/>
      <c r="U33" s="843"/>
      <c r="V33" s="843">
        <v>100847</v>
      </c>
      <c r="W33" s="843"/>
      <c r="X33" s="843"/>
      <c r="Y33" s="843"/>
      <c r="Z33" s="843"/>
      <c r="AA33" s="843">
        <v>5155</v>
      </c>
      <c r="AB33" s="843"/>
      <c r="AC33" s="843"/>
      <c r="AD33" s="843"/>
      <c r="AE33" s="844"/>
      <c r="AF33" s="845">
        <v>21972</v>
      </c>
      <c r="AG33" s="846"/>
      <c r="AH33" s="846"/>
      <c r="AI33" s="846"/>
      <c r="AJ33" s="847"/>
      <c r="AK33" s="914" t="s">
        <v>538</v>
      </c>
      <c r="AL33" s="915"/>
      <c r="AM33" s="915"/>
      <c r="AN33" s="915"/>
      <c r="AO33" s="915"/>
      <c r="AP33" s="915">
        <v>1977</v>
      </c>
      <c r="AQ33" s="915"/>
      <c r="AR33" s="915"/>
      <c r="AS33" s="915"/>
      <c r="AT33" s="915"/>
      <c r="AU33" s="917" t="s">
        <v>538</v>
      </c>
      <c r="AV33" s="918"/>
      <c r="AW33" s="918"/>
      <c r="AX33" s="918"/>
      <c r="AY33" s="914"/>
      <c r="AZ33" s="919" t="s">
        <v>606</v>
      </c>
      <c r="BA33" s="920"/>
      <c r="BB33" s="920"/>
      <c r="BC33" s="920"/>
      <c r="BD33" s="921"/>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413</v>
      </c>
      <c r="C34" s="840"/>
      <c r="D34" s="840"/>
      <c r="E34" s="840"/>
      <c r="F34" s="840"/>
      <c r="G34" s="840"/>
      <c r="H34" s="840"/>
      <c r="I34" s="840"/>
      <c r="J34" s="840"/>
      <c r="K34" s="840"/>
      <c r="L34" s="840"/>
      <c r="M34" s="840"/>
      <c r="N34" s="840"/>
      <c r="O34" s="840"/>
      <c r="P34" s="841"/>
      <c r="Q34" s="842">
        <v>281</v>
      </c>
      <c r="R34" s="843"/>
      <c r="S34" s="843"/>
      <c r="T34" s="843"/>
      <c r="U34" s="843"/>
      <c r="V34" s="843">
        <v>195</v>
      </c>
      <c r="W34" s="843"/>
      <c r="X34" s="843"/>
      <c r="Y34" s="843"/>
      <c r="Z34" s="843"/>
      <c r="AA34" s="843">
        <v>86</v>
      </c>
      <c r="AB34" s="843"/>
      <c r="AC34" s="843"/>
      <c r="AD34" s="843"/>
      <c r="AE34" s="844"/>
      <c r="AF34" s="845" t="s">
        <v>414</v>
      </c>
      <c r="AG34" s="846"/>
      <c r="AH34" s="846"/>
      <c r="AI34" s="846"/>
      <c r="AJ34" s="847"/>
      <c r="AK34" s="914" t="s">
        <v>538</v>
      </c>
      <c r="AL34" s="915"/>
      <c r="AM34" s="915"/>
      <c r="AN34" s="915"/>
      <c r="AO34" s="915"/>
      <c r="AP34" s="915">
        <v>771</v>
      </c>
      <c r="AQ34" s="915"/>
      <c r="AR34" s="915"/>
      <c r="AS34" s="915"/>
      <c r="AT34" s="915"/>
      <c r="AU34" s="917" t="s">
        <v>538</v>
      </c>
      <c r="AV34" s="918"/>
      <c r="AW34" s="918"/>
      <c r="AX34" s="918"/>
      <c r="AY34" s="914"/>
      <c r="AZ34" s="919" t="s">
        <v>606</v>
      </c>
      <c r="BA34" s="920"/>
      <c r="BB34" s="920"/>
      <c r="BC34" s="920"/>
      <c r="BD34" s="921"/>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2"/>
      <c r="BF62" s="912"/>
      <c r="BG62" s="912"/>
      <c r="BH62" s="912"/>
      <c r="BI62" s="913"/>
      <c r="BJ62" s="934"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391</v>
      </c>
      <c r="B63" s="874" t="s">
        <v>417</v>
      </c>
      <c r="C63" s="875"/>
      <c r="D63" s="875"/>
      <c r="E63" s="875"/>
      <c r="F63" s="875"/>
      <c r="G63" s="875"/>
      <c r="H63" s="875"/>
      <c r="I63" s="875"/>
      <c r="J63" s="875"/>
      <c r="K63" s="875"/>
      <c r="L63" s="875"/>
      <c r="M63" s="875"/>
      <c r="N63" s="875"/>
      <c r="O63" s="875"/>
      <c r="P63" s="876"/>
      <c r="Q63" s="927"/>
      <c r="R63" s="928"/>
      <c r="S63" s="928"/>
      <c r="T63" s="928"/>
      <c r="U63" s="928"/>
      <c r="V63" s="928"/>
      <c r="W63" s="928"/>
      <c r="X63" s="928"/>
      <c r="Y63" s="928"/>
      <c r="Z63" s="928"/>
      <c r="AA63" s="928"/>
      <c r="AB63" s="928"/>
      <c r="AC63" s="928"/>
      <c r="AD63" s="928"/>
      <c r="AE63" s="929"/>
      <c r="AF63" s="930">
        <v>23930</v>
      </c>
      <c r="AG63" s="931"/>
      <c r="AH63" s="931"/>
      <c r="AI63" s="931"/>
      <c r="AJ63" s="932"/>
      <c r="AK63" s="933"/>
      <c r="AL63" s="928"/>
      <c r="AM63" s="928"/>
      <c r="AN63" s="928"/>
      <c r="AO63" s="928"/>
      <c r="AP63" s="931">
        <v>15750</v>
      </c>
      <c r="AQ63" s="931"/>
      <c r="AR63" s="931"/>
      <c r="AS63" s="931"/>
      <c r="AT63" s="931"/>
      <c r="AU63" s="931">
        <v>4072</v>
      </c>
      <c r="AV63" s="931"/>
      <c r="AW63" s="931"/>
      <c r="AX63" s="931"/>
      <c r="AY63" s="931"/>
      <c r="AZ63" s="935"/>
      <c r="BA63" s="935"/>
      <c r="BB63" s="935"/>
      <c r="BC63" s="935"/>
      <c r="BD63" s="935"/>
      <c r="BE63" s="936"/>
      <c r="BF63" s="936"/>
      <c r="BG63" s="936"/>
      <c r="BH63" s="936"/>
      <c r="BI63" s="937"/>
      <c r="BJ63" s="938" t="s">
        <v>414</v>
      </c>
      <c r="BK63" s="939"/>
      <c r="BL63" s="939"/>
      <c r="BM63" s="939"/>
      <c r="BN63" s="940"/>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41" t="s">
        <v>423</v>
      </c>
      <c r="AG66" s="897"/>
      <c r="AH66" s="897"/>
      <c r="AI66" s="897"/>
      <c r="AJ66" s="942"/>
      <c r="AK66" s="801" t="s">
        <v>424</v>
      </c>
      <c r="AL66" s="825"/>
      <c r="AM66" s="825"/>
      <c r="AN66" s="825"/>
      <c r="AO66" s="826"/>
      <c r="AP66" s="801" t="s">
        <v>425</v>
      </c>
      <c r="AQ66" s="802"/>
      <c r="AR66" s="802"/>
      <c r="AS66" s="802"/>
      <c r="AT66" s="803"/>
      <c r="AU66" s="801" t="s">
        <v>426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3"/>
      <c r="AG67" s="900"/>
      <c r="AH67" s="900"/>
      <c r="AI67" s="900"/>
      <c r="AJ67" s="944"/>
      <c r="AK67" s="945"/>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7"/>
    </row>
    <row r="68" spans="1:131" s="248" customFormat="1" ht="26.25" customHeight="1" thickTop="1" x14ac:dyDescent="0.2">
      <c r="A68" s="259">
        <v>1</v>
      </c>
      <c r="B68" s="958" t="s">
        <v>607</v>
      </c>
      <c r="C68" s="959"/>
      <c r="D68" s="959"/>
      <c r="E68" s="959"/>
      <c r="F68" s="959"/>
      <c r="G68" s="959"/>
      <c r="H68" s="959"/>
      <c r="I68" s="959"/>
      <c r="J68" s="959"/>
      <c r="K68" s="959"/>
      <c r="L68" s="959"/>
      <c r="M68" s="959"/>
      <c r="N68" s="959"/>
      <c r="O68" s="959"/>
      <c r="P68" s="960"/>
      <c r="Q68" s="961">
        <v>300</v>
      </c>
      <c r="R68" s="955"/>
      <c r="S68" s="955"/>
      <c r="T68" s="955"/>
      <c r="U68" s="955"/>
      <c r="V68" s="955">
        <v>286</v>
      </c>
      <c r="W68" s="955"/>
      <c r="X68" s="955"/>
      <c r="Y68" s="955"/>
      <c r="Z68" s="955"/>
      <c r="AA68" s="955">
        <v>14</v>
      </c>
      <c r="AB68" s="955"/>
      <c r="AC68" s="955"/>
      <c r="AD68" s="955"/>
      <c r="AE68" s="955"/>
      <c r="AF68" s="955">
        <v>14</v>
      </c>
      <c r="AG68" s="955"/>
      <c r="AH68" s="955"/>
      <c r="AI68" s="955"/>
      <c r="AJ68" s="955"/>
      <c r="AK68" s="955" t="s">
        <v>538</v>
      </c>
      <c r="AL68" s="955"/>
      <c r="AM68" s="955"/>
      <c r="AN68" s="955"/>
      <c r="AO68" s="955"/>
      <c r="AP68" s="955">
        <v>745</v>
      </c>
      <c r="AQ68" s="955"/>
      <c r="AR68" s="955"/>
      <c r="AS68" s="955"/>
      <c r="AT68" s="955"/>
      <c r="AU68" s="955">
        <v>503</v>
      </c>
      <c r="AV68" s="955"/>
      <c r="AW68" s="955"/>
      <c r="AX68" s="955"/>
      <c r="AY68" s="955"/>
      <c r="AZ68" s="956"/>
      <c r="BA68" s="956"/>
      <c r="BB68" s="956"/>
      <c r="BC68" s="956"/>
      <c r="BD68" s="957"/>
      <c r="BE68" s="266"/>
      <c r="BF68" s="266"/>
      <c r="BG68" s="266"/>
      <c r="BH68" s="266"/>
      <c r="BI68" s="266"/>
      <c r="BJ68" s="266"/>
      <c r="BK68" s="266"/>
      <c r="BL68" s="266"/>
      <c r="BM68" s="266"/>
      <c r="BN68" s="266"/>
      <c r="BO68" s="266"/>
      <c r="BP68" s="266"/>
      <c r="BQ68" s="263">
        <v>62</v>
      </c>
      <c r="BR68" s="268"/>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7"/>
    </row>
    <row r="69" spans="1:131" s="248" customFormat="1" ht="26.25" customHeight="1" x14ac:dyDescent="0.2">
      <c r="A69" s="262">
        <v>2</v>
      </c>
      <c r="B69" s="962" t="s">
        <v>608</v>
      </c>
      <c r="C69" s="963"/>
      <c r="D69" s="963"/>
      <c r="E69" s="963"/>
      <c r="F69" s="963"/>
      <c r="G69" s="963"/>
      <c r="H69" s="963"/>
      <c r="I69" s="963"/>
      <c r="J69" s="963"/>
      <c r="K69" s="963"/>
      <c r="L69" s="963"/>
      <c r="M69" s="963"/>
      <c r="N69" s="963"/>
      <c r="O69" s="963"/>
      <c r="P69" s="964"/>
      <c r="Q69" s="965">
        <v>1637</v>
      </c>
      <c r="R69" s="915"/>
      <c r="S69" s="915"/>
      <c r="T69" s="915"/>
      <c r="U69" s="915"/>
      <c r="V69" s="915">
        <v>1542</v>
      </c>
      <c r="W69" s="915"/>
      <c r="X69" s="915"/>
      <c r="Y69" s="915"/>
      <c r="Z69" s="915"/>
      <c r="AA69" s="915">
        <v>95</v>
      </c>
      <c r="AB69" s="915"/>
      <c r="AC69" s="915"/>
      <c r="AD69" s="915"/>
      <c r="AE69" s="915"/>
      <c r="AF69" s="915">
        <v>95</v>
      </c>
      <c r="AG69" s="915"/>
      <c r="AH69" s="915"/>
      <c r="AI69" s="915"/>
      <c r="AJ69" s="915"/>
      <c r="AK69" s="915" t="s">
        <v>538</v>
      </c>
      <c r="AL69" s="915"/>
      <c r="AM69" s="915"/>
      <c r="AN69" s="915"/>
      <c r="AO69" s="915"/>
      <c r="AP69" s="915" t="s">
        <v>538</v>
      </c>
      <c r="AQ69" s="915"/>
      <c r="AR69" s="915"/>
      <c r="AS69" s="915"/>
      <c r="AT69" s="915"/>
      <c r="AU69" s="915" t="s">
        <v>538</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7"/>
    </row>
    <row r="70" spans="1:131" s="248" customFormat="1" ht="26.25" customHeight="1" x14ac:dyDescent="0.2">
      <c r="A70" s="262">
        <v>3</v>
      </c>
      <c r="B70" s="962" t="s">
        <v>609</v>
      </c>
      <c r="C70" s="963"/>
      <c r="D70" s="963"/>
      <c r="E70" s="963"/>
      <c r="F70" s="963"/>
      <c r="G70" s="963"/>
      <c r="H70" s="963"/>
      <c r="I70" s="963"/>
      <c r="J70" s="963"/>
      <c r="K70" s="963"/>
      <c r="L70" s="963"/>
      <c r="M70" s="963"/>
      <c r="N70" s="963"/>
      <c r="O70" s="963"/>
      <c r="P70" s="964"/>
      <c r="Q70" s="965">
        <v>878811</v>
      </c>
      <c r="R70" s="915"/>
      <c r="S70" s="915"/>
      <c r="T70" s="915"/>
      <c r="U70" s="915"/>
      <c r="V70" s="915">
        <v>858109</v>
      </c>
      <c r="W70" s="915"/>
      <c r="X70" s="915"/>
      <c r="Y70" s="915"/>
      <c r="Z70" s="915"/>
      <c r="AA70" s="915">
        <v>20702</v>
      </c>
      <c r="AB70" s="915"/>
      <c r="AC70" s="915"/>
      <c r="AD70" s="915"/>
      <c r="AE70" s="915"/>
      <c r="AF70" s="915">
        <v>20702</v>
      </c>
      <c r="AG70" s="915"/>
      <c r="AH70" s="915"/>
      <c r="AI70" s="915"/>
      <c r="AJ70" s="915"/>
      <c r="AK70" s="915">
        <v>1</v>
      </c>
      <c r="AL70" s="915"/>
      <c r="AM70" s="915"/>
      <c r="AN70" s="915"/>
      <c r="AO70" s="915"/>
      <c r="AP70" s="915" t="s">
        <v>538</v>
      </c>
      <c r="AQ70" s="915"/>
      <c r="AR70" s="915"/>
      <c r="AS70" s="915"/>
      <c r="AT70" s="915"/>
      <c r="AU70" s="915" t="s">
        <v>538</v>
      </c>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7"/>
    </row>
    <row r="71" spans="1:131" s="248" customFormat="1" ht="26.25" customHeight="1" x14ac:dyDescent="0.2">
      <c r="A71" s="262">
        <v>4</v>
      </c>
      <c r="B71" s="962" t="s">
        <v>610</v>
      </c>
      <c r="C71" s="963"/>
      <c r="D71" s="963"/>
      <c r="E71" s="963"/>
      <c r="F71" s="963"/>
      <c r="G71" s="963"/>
      <c r="H71" s="963"/>
      <c r="I71" s="963"/>
      <c r="J71" s="963"/>
      <c r="K71" s="963"/>
      <c r="L71" s="963"/>
      <c r="M71" s="963"/>
      <c r="N71" s="963"/>
      <c r="O71" s="963"/>
      <c r="P71" s="964"/>
      <c r="Q71" s="965">
        <v>8405</v>
      </c>
      <c r="R71" s="915"/>
      <c r="S71" s="915"/>
      <c r="T71" s="915"/>
      <c r="U71" s="915"/>
      <c r="V71" s="915">
        <v>8249</v>
      </c>
      <c r="W71" s="915"/>
      <c r="X71" s="915"/>
      <c r="Y71" s="915"/>
      <c r="Z71" s="915"/>
      <c r="AA71" s="915">
        <v>156</v>
      </c>
      <c r="AB71" s="915"/>
      <c r="AC71" s="915"/>
      <c r="AD71" s="915"/>
      <c r="AE71" s="915"/>
      <c r="AF71" s="915">
        <v>156</v>
      </c>
      <c r="AG71" s="915"/>
      <c r="AH71" s="915"/>
      <c r="AI71" s="915"/>
      <c r="AJ71" s="915"/>
      <c r="AK71" s="915" t="s">
        <v>538</v>
      </c>
      <c r="AL71" s="915"/>
      <c r="AM71" s="915"/>
      <c r="AN71" s="915"/>
      <c r="AO71" s="915"/>
      <c r="AP71" s="915" t="s">
        <v>538</v>
      </c>
      <c r="AQ71" s="915"/>
      <c r="AR71" s="915"/>
      <c r="AS71" s="915"/>
      <c r="AT71" s="915"/>
      <c r="AU71" s="915" t="s">
        <v>538</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7"/>
    </row>
    <row r="72" spans="1:131" s="248" customFormat="1" ht="26.25" customHeight="1" x14ac:dyDescent="0.2">
      <c r="A72" s="262">
        <v>5</v>
      </c>
      <c r="B72" s="962" t="s">
        <v>611</v>
      </c>
      <c r="C72" s="963"/>
      <c r="D72" s="963"/>
      <c r="E72" s="963"/>
      <c r="F72" s="963"/>
      <c r="G72" s="963"/>
      <c r="H72" s="963"/>
      <c r="I72" s="963"/>
      <c r="J72" s="963"/>
      <c r="K72" s="963"/>
      <c r="L72" s="963"/>
      <c r="M72" s="963"/>
      <c r="N72" s="963"/>
      <c r="O72" s="963"/>
      <c r="P72" s="964"/>
      <c r="Q72" s="965">
        <v>54896</v>
      </c>
      <c r="R72" s="915"/>
      <c r="S72" s="915"/>
      <c r="T72" s="915"/>
      <c r="U72" s="915"/>
      <c r="V72" s="915">
        <v>53791</v>
      </c>
      <c r="W72" s="915"/>
      <c r="X72" s="915"/>
      <c r="Y72" s="915"/>
      <c r="Z72" s="915"/>
      <c r="AA72" s="915">
        <v>1105</v>
      </c>
      <c r="AB72" s="915"/>
      <c r="AC72" s="915"/>
      <c r="AD72" s="915"/>
      <c r="AE72" s="915"/>
      <c r="AF72" s="915">
        <v>1105</v>
      </c>
      <c r="AG72" s="915"/>
      <c r="AH72" s="915"/>
      <c r="AI72" s="915"/>
      <c r="AJ72" s="915"/>
      <c r="AK72" s="915">
        <v>7716</v>
      </c>
      <c r="AL72" s="915"/>
      <c r="AM72" s="915"/>
      <c r="AN72" s="915"/>
      <c r="AO72" s="915"/>
      <c r="AP72" s="915" t="s">
        <v>538</v>
      </c>
      <c r="AQ72" s="915"/>
      <c r="AR72" s="915"/>
      <c r="AS72" s="915"/>
      <c r="AT72" s="915"/>
      <c r="AU72" s="915" t="s">
        <v>538</v>
      </c>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7"/>
    </row>
    <row r="73" spans="1:131" s="248" customFormat="1" ht="26.25" customHeight="1" x14ac:dyDescent="0.2">
      <c r="A73" s="262">
        <v>6</v>
      </c>
      <c r="B73" s="962"/>
      <c r="C73" s="963"/>
      <c r="D73" s="963"/>
      <c r="E73" s="963"/>
      <c r="F73" s="963"/>
      <c r="G73" s="963"/>
      <c r="H73" s="963"/>
      <c r="I73" s="963"/>
      <c r="J73" s="963"/>
      <c r="K73" s="963"/>
      <c r="L73" s="963"/>
      <c r="M73" s="963"/>
      <c r="N73" s="963"/>
      <c r="O73" s="963"/>
      <c r="P73" s="964"/>
      <c r="Q73" s="965"/>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7"/>
    </row>
    <row r="74" spans="1:131" s="248" customFormat="1" ht="26.25" customHeight="1" x14ac:dyDescent="0.2">
      <c r="A74" s="262">
        <v>7</v>
      </c>
      <c r="B74" s="962"/>
      <c r="C74" s="963"/>
      <c r="D74" s="963"/>
      <c r="E74" s="963"/>
      <c r="F74" s="963"/>
      <c r="G74" s="963"/>
      <c r="H74" s="963"/>
      <c r="I74" s="963"/>
      <c r="J74" s="963"/>
      <c r="K74" s="963"/>
      <c r="L74" s="963"/>
      <c r="M74" s="963"/>
      <c r="N74" s="963"/>
      <c r="O74" s="963"/>
      <c r="P74" s="964"/>
      <c r="Q74" s="965"/>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7"/>
    </row>
    <row r="75" spans="1:131" s="248" customFormat="1" ht="26.25" customHeight="1" x14ac:dyDescent="0.2">
      <c r="A75" s="262">
        <v>8</v>
      </c>
      <c r="B75" s="962"/>
      <c r="C75" s="963"/>
      <c r="D75" s="963"/>
      <c r="E75" s="963"/>
      <c r="F75" s="963"/>
      <c r="G75" s="963"/>
      <c r="H75" s="963"/>
      <c r="I75" s="963"/>
      <c r="J75" s="963"/>
      <c r="K75" s="963"/>
      <c r="L75" s="963"/>
      <c r="M75" s="963"/>
      <c r="N75" s="963"/>
      <c r="O75" s="963"/>
      <c r="P75" s="964"/>
      <c r="Q75" s="968"/>
      <c r="R75" s="918"/>
      <c r="S75" s="918"/>
      <c r="T75" s="918"/>
      <c r="U75" s="914"/>
      <c r="V75" s="917"/>
      <c r="W75" s="918"/>
      <c r="X75" s="918"/>
      <c r="Y75" s="918"/>
      <c r="Z75" s="914"/>
      <c r="AA75" s="917"/>
      <c r="AB75" s="918"/>
      <c r="AC75" s="918"/>
      <c r="AD75" s="918"/>
      <c r="AE75" s="914"/>
      <c r="AF75" s="917"/>
      <c r="AG75" s="918"/>
      <c r="AH75" s="918"/>
      <c r="AI75" s="918"/>
      <c r="AJ75" s="914"/>
      <c r="AK75" s="917"/>
      <c r="AL75" s="918"/>
      <c r="AM75" s="918"/>
      <c r="AN75" s="918"/>
      <c r="AO75" s="914"/>
      <c r="AP75" s="917"/>
      <c r="AQ75" s="918"/>
      <c r="AR75" s="918"/>
      <c r="AS75" s="918"/>
      <c r="AT75" s="914"/>
      <c r="AU75" s="917"/>
      <c r="AV75" s="918"/>
      <c r="AW75" s="918"/>
      <c r="AX75" s="918"/>
      <c r="AY75" s="914"/>
      <c r="AZ75" s="966"/>
      <c r="BA75" s="966"/>
      <c r="BB75" s="966"/>
      <c r="BC75" s="966"/>
      <c r="BD75" s="967"/>
      <c r="BE75" s="266"/>
      <c r="BF75" s="266"/>
      <c r="BG75" s="266"/>
      <c r="BH75" s="266"/>
      <c r="BI75" s="266"/>
      <c r="BJ75" s="266"/>
      <c r="BK75" s="266"/>
      <c r="BL75" s="266"/>
      <c r="BM75" s="266"/>
      <c r="BN75" s="266"/>
      <c r="BO75" s="266"/>
      <c r="BP75" s="266"/>
      <c r="BQ75" s="263">
        <v>69</v>
      </c>
      <c r="BR75" s="268"/>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7"/>
    </row>
    <row r="76" spans="1:131" s="248" customFormat="1" ht="26.25" customHeight="1" x14ac:dyDescent="0.2">
      <c r="A76" s="262">
        <v>9</v>
      </c>
      <c r="B76" s="962"/>
      <c r="C76" s="963"/>
      <c r="D76" s="963"/>
      <c r="E76" s="963"/>
      <c r="F76" s="963"/>
      <c r="G76" s="963"/>
      <c r="H76" s="963"/>
      <c r="I76" s="963"/>
      <c r="J76" s="963"/>
      <c r="K76" s="963"/>
      <c r="L76" s="963"/>
      <c r="M76" s="963"/>
      <c r="N76" s="963"/>
      <c r="O76" s="963"/>
      <c r="P76" s="964"/>
      <c r="Q76" s="968"/>
      <c r="R76" s="918"/>
      <c r="S76" s="918"/>
      <c r="T76" s="918"/>
      <c r="U76" s="914"/>
      <c r="V76" s="917"/>
      <c r="W76" s="918"/>
      <c r="X76" s="918"/>
      <c r="Y76" s="918"/>
      <c r="Z76" s="914"/>
      <c r="AA76" s="917"/>
      <c r="AB76" s="918"/>
      <c r="AC76" s="918"/>
      <c r="AD76" s="918"/>
      <c r="AE76" s="914"/>
      <c r="AF76" s="917"/>
      <c r="AG76" s="918"/>
      <c r="AH76" s="918"/>
      <c r="AI76" s="918"/>
      <c r="AJ76" s="914"/>
      <c r="AK76" s="917"/>
      <c r="AL76" s="918"/>
      <c r="AM76" s="918"/>
      <c r="AN76" s="918"/>
      <c r="AO76" s="914"/>
      <c r="AP76" s="917"/>
      <c r="AQ76" s="918"/>
      <c r="AR76" s="918"/>
      <c r="AS76" s="918"/>
      <c r="AT76" s="914"/>
      <c r="AU76" s="917"/>
      <c r="AV76" s="918"/>
      <c r="AW76" s="918"/>
      <c r="AX76" s="918"/>
      <c r="AY76" s="914"/>
      <c r="AZ76" s="966"/>
      <c r="BA76" s="966"/>
      <c r="BB76" s="966"/>
      <c r="BC76" s="966"/>
      <c r="BD76" s="967"/>
      <c r="BE76" s="266"/>
      <c r="BF76" s="266"/>
      <c r="BG76" s="266"/>
      <c r="BH76" s="266"/>
      <c r="BI76" s="266"/>
      <c r="BJ76" s="266"/>
      <c r="BK76" s="266"/>
      <c r="BL76" s="266"/>
      <c r="BM76" s="266"/>
      <c r="BN76" s="266"/>
      <c r="BO76" s="266"/>
      <c r="BP76" s="266"/>
      <c r="BQ76" s="263">
        <v>70</v>
      </c>
      <c r="BR76" s="268"/>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7"/>
    </row>
    <row r="77" spans="1:131" s="248" customFormat="1" ht="26.25" customHeight="1" x14ac:dyDescent="0.2">
      <c r="A77" s="262">
        <v>10</v>
      </c>
      <c r="B77" s="962"/>
      <c r="C77" s="963"/>
      <c r="D77" s="963"/>
      <c r="E77" s="963"/>
      <c r="F77" s="963"/>
      <c r="G77" s="963"/>
      <c r="H77" s="963"/>
      <c r="I77" s="963"/>
      <c r="J77" s="963"/>
      <c r="K77" s="963"/>
      <c r="L77" s="963"/>
      <c r="M77" s="963"/>
      <c r="N77" s="963"/>
      <c r="O77" s="963"/>
      <c r="P77" s="964"/>
      <c r="Q77" s="968"/>
      <c r="R77" s="918"/>
      <c r="S77" s="918"/>
      <c r="T77" s="918"/>
      <c r="U77" s="914"/>
      <c r="V77" s="917"/>
      <c r="W77" s="918"/>
      <c r="X77" s="918"/>
      <c r="Y77" s="918"/>
      <c r="Z77" s="914"/>
      <c r="AA77" s="917"/>
      <c r="AB77" s="918"/>
      <c r="AC77" s="918"/>
      <c r="AD77" s="918"/>
      <c r="AE77" s="914"/>
      <c r="AF77" s="917"/>
      <c r="AG77" s="918"/>
      <c r="AH77" s="918"/>
      <c r="AI77" s="918"/>
      <c r="AJ77" s="914"/>
      <c r="AK77" s="917"/>
      <c r="AL77" s="918"/>
      <c r="AM77" s="918"/>
      <c r="AN77" s="918"/>
      <c r="AO77" s="914"/>
      <c r="AP77" s="917"/>
      <c r="AQ77" s="918"/>
      <c r="AR77" s="918"/>
      <c r="AS77" s="918"/>
      <c r="AT77" s="914"/>
      <c r="AU77" s="917"/>
      <c r="AV77" s="918"/>
      <c r="AW77" s="918"/>
      <c r="AX77" s="918"/>
      <c r="AY77" s="914"/>
      <c r="AZ77" s="966"/>
      <c r="BA77" s="966"/>
      <c r="BB77" s="966"/>
      <c r="BC77" s="966"/>
      <c r="BD77" s="967"/>
      <c r="BE77" s="266"/>
      <c r="BF77" s="266"/>
      <c r="BG77" s="266"/>
      <c r="BH77" s="266"/>
      <c r="BI77" s="266"/>
      <c r="BJ77" s="266"/>
      <c r="BK77" s="266"/>
      <c r="BL77" s="266"/>
      <c r="BM77" s="266"/>
      <c r="BN77" s="266"/>
      <c r="BO77" s="266"/>
      <c r="BP77" s="266"/>
      <c r="BQ77" s="263">
        <v>71</v>
      </c>
      <c r="BR77" s="268"/>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7"/>
    </row>
    <row r="78" spans="1:131" s="248" customFormat="1" ht="26.25" customHeight="1" x14ac:dyDescent="0.2">
      <c r="A78" s="262">
        <v>11</v>
      </c>
      <c r="B78" s="962"/>
      <c r="C78" s="963"/>
      <c r="D78" s="963"/>
      <c r="E78" s="963"/>
      <c r="F78" s="963"/>
      <c r="G78" s="963"/>
      <c r="H78" s="963"/>
      <c r="I78" s="963"/>
      <c r="J78" s="963"/>
      <c r="K78" s="963"/>
      <c r="L78" s="963"/>
      <c r="M78" s="963"/>
      <c r="N78" s="963"/>
      <c r="O78" s="963"/>
      <c r="P78" s="964"/>
      <c r="Q78" s="965"/>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7"/>
    </row>
    <row r="79" spans="1:131" s="248" customFormat="1" ht="26.25" customHeight="1" x14ac:dyDescent="0.2">
      <c r="A79" s="262">
        <v>12</v>
      </c>
      <c r="B79" s="962"/>
      <c r="C79" s="963"/>
      <c r="D79" s="963"/>
      <c r="E79" s="963"/>
      <c r="F79" s="963"/>
      <c r="G79" s="963"/>
      <c r="H79" s="963"/>
      <c r="I79" s="963"/>
      <c r="J79" s="963"/>
      <c r="K79" s="963"/>
      <c r="L79" s="963"/>
      <c r="M79" s="963"/>
      <c r="N79" s="963"/>
      <c r="O79" s="963"/>
      <c r="P79" s="964"/>
      <c r="Q79" s="965"/>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7"/>
    </row>
    <row r="80" spans="1:131" s="248" customFormat="1" ht="26.25" customHeight="1" x14ac:dyDescent="0.2">
      <c r="A80" s="262">
        <v>13</v>
      </c>
      <c r="B80" s="962"/>
      <c r="C80" s="963"/>
      <c r="D80" s="963"/>
      <c r="E80" s="963"/>
      <c r="F80" s="963"/>
      <c r="G80" s="963"/>
      <c r="H80" s="963"/>
      <c r="I80" s="963"/>
      <c r="J80" s="963"/>
      <c r="K80" s="963"/>
      <c r="L80" s="963"/>
      <c r="M80" s="963"/>
      <c r="N80" s="963"/>
      <c r="O80" s="963"/>
      <c r="P80" s="964"/>
      <c r="Q80" s="965"/>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7"/>
    </row>
    <row r="81" spans="1:131" s="248" customFormat="1" ht="26.25" customHeight="1" x14ac:dyDescent="0.2">
      <c r="A81" s="262">
        <v>14</v>
      </c>
      <c r="B81" s="962"/>
      <c r="C81" s="963"/>
      <c r="D81" s="963"/>
      <c r="E81" s="963"/>
      <c r="F81" s="963"/>
      <c r="G81" s="963"/>
      <c r="H81" s="963"/>
      <c r="I81" s="963"/>
      <c r="J81" s="963"/>
      <c r="K81" s="963"/>
      <c r="L81" s="963"/>
      <c r="M81" s="963"/>
      <c r="N81" s="963"/>
      <c r="O81" s="963"/>
      <c r="P81" s="964"/>
      <c r="Q81" s="965"/>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7"/>
    </row>
    <row r="82" spans="1:131" s="248" customFormat="1" ht="26.25" customHeight="1" x14ac:dyDescent="0.2">
      <c r="A82" s="262">
        <v>15</v>
      </c>
      <c r="B82" s="962"/>
      <c r="C82" s="963"/>
      <c r="D82" s="963"/>
      <c r="E82" s="963"/>
      <c r="F82" s="963"/>
      <c r="G82" s="963"/>
      <c r="H82" s="963"/>
      <c r="I82" s="963"/>
      <c r="J82" s="963"/>
      <c r="K82" s="963"/>
      <c r="L82" s="963"/>
      <c r="M82" s="963"/>
      <c r="N82" s="963"/>
      <c r="O82" s="963"/>
      <c r="P82" s="964"/>
      <c r="Q82" s="965"/>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7"/>
    </row>
    <row r="83" spans="1:131" s="248" customFormat="1" ht="26.25" customHeight="1" x14ac:dyDescent="0.2">
      <c r="A83" s="262">
        <v>16</v>
      </c>
      <c r="B83" s="962"/>
      <c r="C83" s="963"/>
      <c r="D83" s="963"/>
      <c r="E83" s="963"/>
      <c r="F83" s="963"/>
      <c r="G83" s="963"/>
      <c r="H83" s="963"/>
      <c r="I83" s="963"/>
      <c r="J83" s="963"/>
      <c r="K83" s="963"/>
      <c r="L83" s="963"/>
      <c r="M83" s="963"/>
      <c r="N83" s="963"/>
      <c r="O83" s="963"/>
      <c r="P83" s="964"/>
      <c r="Q83" s="96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7"/>
    </row>
    <row r="84" spans="1:131" s="248" customFormat="1" ht="26.25" customHeight="1" x14ac:dyDescent="0.2">
      <c r="A84" s="262">
        <v>17</v>
      </c>
      <c r="B84" s="962"/>
      <c r="C84" s="963"/>
      <c r="D84" s="963"/>
      <c r="E84" s="963"/>
      <c r="F84" s="963"/>
      <c r="G84" s="963"/>
      <c r="H84" s="963"/>
      <c r="I84" s="963"/>
      <c r="J84" s="963"/>
      <c r="K84" s="963"/>
      <c r="L84" s="963"/>
      <c r="M84" s="963"/>
      <c r="N84" s="963"/>
      <c r="O84" s="963"/>
      <c r="P84" s="964"/>
      <c r="Q84" s="96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7"/>
    </row>
    <row r="85" spans="1:131" s="248" customFormat="1" ht="26.25" customHeight="1" x14ac:dyDescent="0.2">
      <c r="A85" s="262">
        <v>18</v>
      </c>
      <c r="B85" s="962"/>
      <c r="C85" s="963"/>
      <c r="D85" s="963"/>
      <c r="E85" s="963"/>
      <c r="F85" s="963"/>
      <c r="G85" s="963"/>
      <c r="H85" s="963"/>
      <c r="I85" s="963"/>
      <c r="J85" s="963"/>
      <c r="K85" s="963"/>
      <c r="L85" s="963"/>
      <c r="M85" s="963"/>
      <c r="N85" s="963"/>
      <c r="O85" s="963"/>
      <c r="P85" s="964"/>
      <c r="Q85" s="96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7"/>
    </row>
    <row r="86" spans="1:131" s="248" customFormat="1" ht="26.25" customHeight="1" x14ac:dyDescent="0.2">
      <c r="A86" s="262">
        <v>19</v>
      </c>
      <c r="B86" s="962"/>
      <c r="C86" s="963"/>
      <c r="D86" s="963"/>
      <c r="E86" s="963"/>
      <c r="F86" s="963"/>
      <c r="G86" s="963"/>
      <c r="H86" s="963"/>
      <c r="I86" s="963"/>
      <c r="J86" s="963"/>
      <c r="K86" s="963"/>
      <c r="L86" s="963"/>
      <c r="M86" s="963"/>
      <c r="N86" s="963"/>
      <c r="O86" s="963"/>
      <c r="P86" s="964"/>
      <c r="Q86" s="96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7"/>
    </row>
    <row r="87" spans="1:131" s="248" customFormat="1" ht="26.25" customHeight="1" x14ac:dyDescent="0.2">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7"/>
    </row>
    <row r="88" spans="1:131" s="248" customFormat="1" ht="26.25" customHeight="1" thickBot="1" x14ac:dyDescent="0.25">
      <c r="A88" s="265" t="s">
        <v>391</v>
      </c>
      <c r="B88" s="874" t="s">
        <v>427</v>
      </c>
      <c r="C88" s="875"/>
      <c r="D88" s="875"/>
      <c r="E88" s="875"/>
      <c r="F88" s="875"/>
      <c r="G88" s="875"/>
      <c r="H88" s="875"/>
      <c r="I88" s="875"/>
      <c r="J88" s="875"/>
      <c r="K88" s="875"/>
      <c r="L88" s="875"/>
      <c r="M88" s="875"/>
      <c r="N88" s="875"/>
      <c r="O88" s="875"/>
      <c r="P88" s="876"/>
      <c r="Q88" s="927"/>
      <c r="R88" s="928"/>
      <c r="S88" s="928"/>
      <c r="T88" s="928"/>
      <c r="U88" s="928"/>
      <c r="V88" s="928"/>
      <c r="W88" s="928"/>
      <c r="X88" s="928"/>
      <c r="Y88" s="928"/>
      <c r="Z88" s="928"/>
      <c r="AA88" s="928"/>
      <c r="AB88" s="928"/>
      <c r="AC88" s="928"/>
      <c r="AD88" s="928"/>
      <c r="AE88" s="928"/>
      <c r="AF88" s="931">
        <v>22072</v>
      </c>
      <c r="AG88" s="931"/>
      <c r="AH88" s="931"/>
      <c r="AI88" s="931"/>
      <c r="AJ88" s="931"/>
      <c r="AK88" s="928"/>
      <c r="AL88" s="928"/>
      <c r="AM88" s="928"/>
      <c r="AN88" s="928"/>
      <c r="AO88" s="928"/>
      <c r="AP88" s="931">
        <v>745</v>
      </c>
      <c r="AQ88" s="931"/>
      <c r="AR88" s="931"/>
      <c r="AS88" s="931"/>
      <c r="AT88" s="931"/>
      <c r="AU88" s="931">
        <v>503</v>
      </c>
      <c r="AV88" s="931"/>
      <c r="AW88" s="931"/>
      <c r="AX88" s="931"/>
      <c r="AY88" s="931"/>
      <c r="AZ88" s="936"/>
      <c r="BA88" s="936"/>
      <c r="BB88" s="936"/>
      <c r="BC88" s="936"/>
      <c r="BD88" s="937"/>
      <c r="BE88" s="266"/>
      <c r="BF88" s="266"/>
      <c r="BG88" s="266"/>
      <c r="BH88" s="266"/>
      <c r="BI88" s="266"/>
      <c r="BJ88" s="266"/>
      <c r="BK88" s="266"/>
      <c r="BL88" s="266"/>
      <c r="BM88" s="266"/>
      <c r="BN88" s="266"/>
      <c r="BO88" s="266"/>
      <c r="BP88" s="266"/>
      <c r="BQ88" s="263">
        <v>82</v>
      </c>
      <c r="BR88" s="268"/>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428</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139</v>
      </c>
      <c r="CS102" s="939"/>
      <c r="CT102" s="939"/>
      <c r="CU102" s="939"/>
      <c r="CV102" s="980"/>
      <c r="CW102" s="979" t="s">
        <v>617</v>
      </c>
      <c r="CX102" s="939"/>
      <c r="CY102" s="939"/>
      <c r="CZ102" s="939"/>
      <c r="DA102" s="980"/>
      <c r="DB102" s="979" t="s">
        <v>617</v>
      </c>
      <c r="DC102" s="939"/>
      <c r="DD102" s="939"/>
      <c r="DE102" s="939"/>
      <c r="DF102" s="980"/>
      <c r="DG102" s="979" t="s">
        <v>617</v>
      </c>
      <c r="DH102" s="939"/>
      <c r="DI102" s="939"/>
      <c r="DJ102" s="939"/>
      <c r="DK102" s="980"/>
      <c r="DL102" s="979" t="s">
        <v>617</v>
      </c>
      <c r="DM102" s="939"/>
      <c r="DN102" s="939"/>
      <c r="DO102" s="939"/>
      <c r="DP102" s="980"/>
      <c r="DQ102" s="979" t="s">
        <v>617</v>
      </c>
      <c r="DR102" s="939"/>
      <c r="DS102" s="939"/>
      <c r="DT102" s="939"/>
      <c r="DU102" s="980"/>
      <c r="DV102" s="1003"/>
      <c r="DW102" s="1004"/>
      <c r="DX102" s="1004"/>
      <c r="DY102" s="1004"/>
      <c r="DZ102" s="1005"/>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430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8" t="s">
        <v>433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2">
      <c r="A109" s="1001" t="s">
        <v>435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436</v>
      </c>
      <c r="AB109" s="982"/>
      <c r="AC109" s="982"/>
      <c r="AD109" s="982"/>
      <c r="AE109" s="983"/>
      <c r="AF109" s="981" t="s">
        <v>307</v>
      </c>
      <c r="AG109" s="982"/>
      <c r="AH109" s="982"/>
      <c r="AI109" s="982"/>
      <c r="AJ109" s="983"/>
      <c r="AK109" s="981" t="s">
        <v>306</v>
      </c>
      <c r="AL109" s="982"/>
      <c r="AM109" s="982"/>
      <c r="AN109" s="982"/>
      <c r="AO109" s="983"/>
      <c r="AP109" s="981" t="s">
        <v>437</v>
      </c>
      <c r="AQ109" s="982"/>
      <c r="AR109" s="982"/>
      <c r="AS109" s="982"/>
      <c r="AT109" s="984"/>
      <c r="AU109" s="1001" t="s">
        <v>435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436</v>
      </c>
      <c r="BR109" s="982"/>
      <c r="BS109" s="982"/>
      <c r="BT109" s="982"/>
      <c r="BU109" s="983"/>
      <c r="BV109" s="981" t="s">
        <v>307</v>
      </c>
      <c r="BW109" s="982"/>
      <c r="BX109" s="982"/>
      <c r="BY109" s="982"/>
      <c r="BZ109" s="983"/>
      <c r="CA109" s="981" t="s">
        <v>306</v>
      </c>
      <c r="CB109" s="982"/>
      <c r="CC109" s="982"/>
      <c r="CD109" s="982"/>
      <c r="CE109" s="983"/>
      <c r="CF109" s="1002" t="s">
        <v>437</v>
      </c>
      <c r="CG109" s="1002"/>
      <c r="CH109" s="1002"/>
      <c r="CI109" s="1002"/>
      <c r="CJ109" s="1002"/>
      <c r="CK109" s="981" t="s">
        <v>438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436</v>
      </c>
      <c r="DH109" s="982"/>
      <c r="DI109" s="982"/>
      <c r="DJ109" s="982"/>
      <c r="DK109" s="983"/>
      <c r="DL109" s="981" t="s">
        <v>307</v>
      </c>
      <c r="DM109" s="982"/>
      <c r="DN109" s="982"/>
      <c r="DO109" s="982"/>
      <c r="DP109" s="983"/>
      <c r="DQ109" s="981" t="s">
        <v>306</v>
      </c>
      <c r="DR109" s="982"/>
      <c r="DS109" s="982"/>
      <c r="DT109" s="982"/>
      <c r="DU109" s="983"/>
      <c r="DV109" s="981" t="s">
        <v>437</v>
      </c>
      <c r="DW109" s="982"/>
      <c r="DX109" s="982"/>
      <c r="DY109" s="982"/>
      <c r="DZ109" s="984"/>
    </row>
    <row r="110" spans="1:131" s="247" customFormat="1" ht="26.25" customHeight="1" x14ac:dyDescent="0.2">
      <c r="A110" s="985" t="s">
        <v>439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3216916</v>
      </c>
      <c r="AB110" s="989"/>
      <c r="AC110" s="989"/>
      <c r="AD110" s="989"/>
      <c r="AE110" s="990"/>
      <c r="AF110" s="991">
        <v>3169544</v>
      </c>
      <c r="AG110" s="989"/>
      <c r="AH110" s="989"/>
      <c r="AI110" s="989"/>
      <c r="AJ110" s="990"/>
      <c r="AK110" s="991">
        <v>3051469</v>
      </c>
      <c r="AL110" s="989"/>
      <c r="AM110" s="989"/>
      <c r="AN110" s="989"/>
      <c r="AO110" s="990"/>
      <c r="AP110" s="992">
        <v>20.2</v>
      </c>
      <c r="AQ110" s="993"/>
      <c r="AR110" s="993"/>
      <c r="AS110" s="993"/>
      <c r="AT110" s="994"/>
      <c r="AU110" s="995" t="s">
        <v>73</v>
      </c>
      <c r="AV110" s="996"/>
      <c r="AW110" s="996"/>
      <c r="AX110" s="996"/>
      <c r="AY110" s="996"/>
      <c r="AZ110" s="1037" t="s">
        <v>440</v>
      </c>
      <c r="BA110" s="986"/>
      <c r="BB110" s="986"/>
      <c r="BC110" s="986"/>
      <c r="BD110" s="986"/>
      <c r="BE110" s="986"/>
      <c r="BF110" s="986"/>
      <c r="BG110" s="986"/>
      <c r="BH110" s="986"/>
      <c r="BI110" s="986"/>
      <c r="BJ110" s="986"/>
      <c r="BK110" s="986"/>
      <c r="BL110" s="986"/>
      <c r="BM110" s="986"/>
      <c r="BN110" s="986"/>
      <c r="BO110" s="986"/>
      <c r="BP110" s="987"/>
      <c r="BQ110" s="1023">
        <v>26266365</v>
      </c>
      <c r="BR110" s="1024"/>
      <c r="BS110" s="1024"/>
      <c r="BT110" s="1024"/>
      <c r="BU110" s="1024"/>
      <c r="BV110" s="1024">
        <v>25292271</v>
      </c>
      <c r="BW110" s="1024"/>
      <c r="BX110" s="1024"/>
      <c r="BY110" s="1024"/>
      <c r="BZ110" s="1024"/>
      <c r="CA110" s="1024">
        <v>25500309</v>
      </c>
      <c r="CB110" s="1024"/>
      <c r="CC110" s="1024"/>
      <c r="CD110" s="1024"/>
      <c r="CE110" s="1024"/>
      <c r="CF110" s="1038">
        <v>169</v>
      </c>
      <c r="CG110" s="1039"/>
      <c r="CH110" s="1039"/>
      <c r="CI110" s="1039"/>
      <c r="CJ110" s="1039"/>
      <c r="CK110" s="1040" t="s">
        <v>441</v>
      </c>
      <c r="CL110" s="1041"/>
      <c r="CM110" s="1020" t="s">
        <v>442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443</v>
      </c>
      <c r="DH110" s="1024"/>
      <c r="DI110" s="1024"/>
      <c r="DJ110" s="1024"/>
      <c r="DK110" s="1024"/>
      <c r="DL110" s="1024" t="s">
        <v>444</v>
      </c>
      <c r="DM110" s="1024"/>
      <c r="DN110" s="1024"/>
      <c r="DO110" s="1024"/>
      <c r="DP110" s="1024"/>
      <c r="DQ110" s="1024" t="s">
        <v>445</v>
      </c>
      <c r="DR110" s="1024"/>
      <c r="DS110" s="1024"/>
      <c r="DT110" s="1024"/>
      <c r="DU110" s="1024"/>
      <c r="DV110" s="1025" t="s">
        <v>443</v>
      </c>
      <c r="DW110" s="1025"/>
      <c r="DX110" s="1025"/>
      <c r="DY110" s="1025"/>
      <c r="DZ110" s="1026"/>
    </row>
    <row r="111" spans="1:131" s="247" customFormat="1" ht="26.25" customHeight="1" x14ac:dyDescent="0.2">
      <c r="A111" s="1027" t="s">
        <v>446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447</v>
      </c>
      <c r="AB111" s="1031"/>
      <c r="AC111" s="1031"/>
      <c r="AD111" s="1031"/>
      <c r="AE111" s="1032"/>
      <c r="AF111" s="1033" t="s">
        <v>448</v>
      </c>
      <c r="AG111" s="1031"/>
      <c r="AH111" s="1031"/>
      <c r="AI111" s="1031"/>
      <c r="AJ111" s="1032"/>
      <c r="AK111" s="1033" t="s">
        <v>444</v>
      </c>
      <c r="AL111" s="1031"/>
      <c r="AM111" s="1031"/>
      <c r="AN111" s="1031"/>
      <c r="AO111" s="1032"/>
      <c r="AP111" s="1034" t="s">
        <v>449</v>
      </c>
      <c r="AQ111" s="1035"/>
      <c r="AR111" s="1035"/>
      <c r="AS111" s="1035"/>
      <c r="AT111" s="1036"/>
      <c r="AU111" s="997"/>
      <c r="AV111" s="998"/>
      <c r="AW111" s="998"/>
      <c r="AX111" s="998"/>
      <c r="AY111" s="998"/>
      <c r="AZ111" s="1046" t="s">
        <v>450</v>
      </c>
      <c r="BA111" s="1047"/>
      <c r="BB111" s="1047"/>
      <c r="BC111" s="1047"/>
      <c r="BD111" s="1047"/>
      <c r="BE111" s="1047"/>
      <c r="BF111" s="1047"/>
      <c r="BG111" s="1047"/>
      <c r="BH111" s="1047"/>
      <c r="BI111" s="1047"/>
      <c r="BJ111" s="1047"/>
      <c r="BK111" s="1047"/>
      <c r="BL111" s="1047"/>
      <c r="BM111" s="1047"/>
      <c r="BN111" s="1047"/>
      <c r="BO111" s="1047"/>
      <c r="BP111" s="1048"/>
      <c r="BQ111" s="1016">
        <v>263843</v>
      </c>
      <c r="BR111" s="1017"/>
      <c r="BS111" s="1017"/>
      <c r="BT111" s="1017"/>
      <c r="BU111" s="1017"/>
      <c r="BV111" s="1017">
        <v>218887</v>
      </c>
      <c r="BW111" s="1017"/>
      <c r="BX111" s="1017"/>
      <c r="BY111" s="1017"/>
      <c r="BZ111" s="1017"/>
      <c r="CA111" s="1017">
        <v>203475</v>
      </c>
      <c r="CB111" s="1017"/>
      <c r="CC111" s="1017"/>
      <c r="CD111" s="1017"/>
      <c r="CE111" s="1017"/>
      <c r="CF111" s="1011">
        <v>1.3</v>
      </c>
      <c r="CG111" s="1012"/>
      <c r="CH111" s="1012"/>
      <c r="CI111" s="1012"/>
      <c r="CJ111" s="1012"/>
      <c r="CK111" s="1042"/>
      <c r="CL111" s="1043"/>
      <c r="CM111" s="1013" t="s">
        <v>451</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449</v>
      </c>
      <c r="DH111" s="1017"/>
      <c r="DI111" s="1017"/>
      <c r="DJ111" s="1017"/>
      <c r="DK111" s="1017"/>
      <c r="DL111" s="1017" t="s">
        <v>452</v>
      </c>
      <c r="DM111" s="1017"/>
      <c r="DN111" s="1017"/>
      <c r="DO111" s="1017"/>
      <c r="DP111" s="1017"/>
      <c r="DQ111" s="1017" t="s">
        <v>453</v>
      </c>
      <c r="DR111" s="1017"/>
      <c r="DS111" s="1017"/>
      <c r="DT111" s="1017"/>
      <c r="DU111" s="1017"/>
      <c r="DV111" s="1018" t="s">
        <v>445</v>
      </c>
      <c r="DW111" s="1018"/>
      <c r="DX111" s="1018"/>
      <c r="DY111" s="1018"/>
      <c r="DZ111" s="1019"/>
    </row>
    <row r="112" spans="1:131" s="247" customFormat="1" ht="26.25" customHeight="1" x14ac:dyDescent="0.2">
      <c r="A112" s="1049" t="s">
        <v>454</v>
      </c>
      <c r="B112" s="1050"/>
      <c r="C112" s="1047" t="s">
        <v>455</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452</v>
      </c>
      <c r="AB112" s="1056"/>
      <c r="AC112" s="1056"/>
      <c r="AD112" s="1056"/>
      <c r="AE112" s="1057"/>
      <c r="AF112" s="1058" t="s">
        <v>456</v>
      </c>
      <c r="AG112" s="1056"/>
      <c r="AH112" s="1056"/>
      <c r="AI112" s="1056"/>
      <c r="AJ112" s="1057"/>
      <c r="AK112" s="1058" t="s">
        <v>453</v>
      </c>
      <c r="AL112" s="1056"/>
      <c r="AM112" s="1056"/>
      <c r="AN112" s="1056"/>
      <c r="AO112" s="1057"/>
      <c r="AP112" s="1059" t="s">
        <v>457</v>
      </c>
      <c r="AQ112" s="1060"/>
      <c r="AR112" s="1060"/>
      <c r="AS112" s="1060"/>
      <c r="AT112" s="1061"/>
      <c r="AU112" s="997"/>
      <c r="AV112" s="998"/>
      <c r="AW112" s="998"/>
      <c r="AX112" s="998"/>
      <c r="AY112" s="998"/>
      <c r="AZ112" s="1046" t="s">
        <v>458</v>
      </c>
      <c r="BA112" s="1047"/>
      <c r="BB112" s="1047"/>
      <c r="BC112" s="1047"/>
      <c r="BD112" s="1047"/>
      <c r="BE112" s="1047"/>
      <c r="BF112" s="1047"/>
      <c r="BG112" s="1047"/>
      <c r="BH112" s="1047"/>
      <c r="BI112" s="1047"/>
      <c r="BJ112" s="1047"/>
      <c r="BK112" s="1047"/>
      <c r="BL112" s="1047"/>
      <c r="BM112" s="1047"/>
      <c r="BN112" s="1047"/>
      <c r="BO112" s="1047"/>
      <c r="BP112" s="1048"/>
      <c r="BQ112" s="1016">
        <v>3978223</v>
      </c>
      <c r="BR112" s="1017"/>
      <c r="BS112" s="1017"/>
      <c r="BT112" s="1017"/>
      <c r="BU112" s="1017"/>
      <c r="BV112" s="1017">
        <v>3623929</v>
      </c>
      <c r="BW112" s="1017"/>
      <c r="BX112" s="1017"/>
      <c r="BY112" s="1017"/>
      <c r="BZ112" s="1017"/>
      <c r="CA112" s="1017">
        <v>7461319</v>
      </c>
      <c r="CB112" s="1017"/>
      <c r="CC112" s="1017"/>
      <c r="CD112" s="1017"/>
      <c r="CE112" s="1017"/>
      <c r="CF112" s="1011">
        <v>49.4</v>
      </c>
      <c r="CG112" s="1012"/>
      <c r="CH112" s="1012"/>
      <c r="CI112" s="1012"/>
      <c r="CJ112" s="1012"/>
      <c r="CK112" s="1042"/>
      <c r="CL112" s="1043"/>
      <c r="CM112" s="1013" t="s">
        <v>459</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456</v>
      </c>
      <c r="DH112" s="1017"/>
      <c r="DI112" s="1017"/>
      <c r="DJ112" s="1017"/>
      <c r="DK112" s="1017"/>
      <c r="DL112" s="1017" t="s">
        <v>453</v>
      </c>
      <c r="DM112" s="1017"/>
      <c r="DN112" s="1017"/>
      <c r="DO112" s="1017"/>
      <c r="DP112" s="1017"/>
      <c r="DQ112" s="1017" t="s">
        <v>453</v>
      </c>
      <c r="DR112" s="1017"/>
      <c r="DS112" s="1017"/>
      <c r="DT112" s="1017"/>
      <c r="DU112" s="1017"/>
      <c r="DV112" s="1018" t="s">
        <v>460</v>
      </c>
      <c r="DW112" s="1018"/>
      <c r="DX112" s="1018"/>
      <c r="DY112" s="1018"/>
      <c r="DZ112" s="1019"/>
    </row>
    <row r="113" spans="1:130" s="247" customFormat="1" ht="26.25" customHeight="1" x14ac:dyDescent="0.2">
      <c r="A113" s="1051"/>
      <c r="B113" s="1052"/>
      <c r="C113" s="1047" t="s">
        <v>461</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648</v>
      </c>
      <c r="AB113" s="1031"/>
      <c r="AC113" s="1031"/>
      <c r="AD113" s="1031"/>
      <c r="AE113" s="1032"/>
      <c r="AF113" s="1033">
        <v>4890</v>
      </c>
      <c r="AG113" s="1031"/>
      <c r="AH113" s="1031"/>
      <c r="AI113" s="1031"/>
      <c r="AJ113" s="1032"/>
      <c r="AK113" s="1033">
        <v>2359</v>
      </c>
      <c r="AL113" s="1031"/>
      <c r="AM113" s="1031"/>
      <c r="AN113" s="1031"/>
      <c r="AO113" s="1032"/>
      <c r="AP113" s="1034">
        <v>0</v>
      </c>
      <c r="AQ113" s="1035"/>
      <c r="AR113" s="1035"/>
      <c r="AS113" s="1035"/>
      <c r="AT113" s="1036"/>
      <c r="AU113" s="997"/>
      <c r="AV113" s="998"/>
      <c r="AW113" s="998"/>
      <c r="AX113" s="998"/>
      <c r="AY113" s="998"/>
      <c r="AZ113" s="1046" t="s">
        <v>462</v>
      </c>
      <c r="BA113" s="1047"/>
      <c r="BB113" s="1047"/>
      <c r="BC113" s="1047"/>
      <c r="BD113" s="1047"/>
      <c r="BE113" s="1047"/>
      <c r="BF113" s="1047"/>
      <c r="BG113" s="1047"/>
      <c r="BH113" s="1047"/>
      <c r="BI113" s="1047"/>
      <c r="BJ113" s="1047"/>
      <c r="BK113" s="1047"/>
      <c r="BL113" s="1047"/>
      <c r="BM113" s="1047"/>
      <c r="BN113" s="1047"/>
      <c r="BO113" s="1047"/>
      <c r="BP113" s="1048"/>
      <c r="BQ113" s="1016">
        <v>603866</v>
      </c>
      <c r="BR113" s="1017"/>
      <c r="BS113" s="1017"/>
      <c r="BT113" s="1017"/>
      <c r="BU113" s="1017"/>
      <c r="BV113" s="1017">
        <v>553470</v>
      </c>
      <c r="BW113" s="1017"/>
      <c r="BX113" s="1017"/>
      <c r="BY113" s="1017"/>
      <c r="BZ113" s="1017"/>
      <c r="CA113" s="1017">
        <v>503076</v>
      </c>
      <c r="CB113" s="1017"/>
      <c r="CC113" s="1017"/>
      <c r="CD113" s="1017"/>
      <c r="CE113" s="1017"/>
      <c r="CF113" s="1011">
        <v>3.3</v>
      </c>
      <c r="CG113" s="1012"/>
      <c r="CH113" s="1012"/>
      <c r="CI113" s="1012"/>
      <c r="CJ113" s="1012"/>
      <c r="CK113" s="1042"/>
      <c r="CL113" s="1043"/>
      <c r="CM113" s="1013" t="s">
        <v>463</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v>263843</v>
      </c>
      <c r="DH113" s="1056"/>
      <c r="DI113" s="1056"/>
      <c r="DJ113" s="1056"/>
      <c r="DK113" s="1057"/>
      <c r="DL113" s="1058">
        <v>218887</v>
      </c>
      <c r="DM113" s="1056"/>
      <c r="DN113" s="1056"/>
      <c r="DO113" s="1056"/>
      <c r="DP113" s="1057"/>
      <c r="DQ113" s="1058">
        <v>203475</v>
      </c>
      <c r="DR113" s="1056"/>
      <c r="DS113" s="1056"/>
      <c r="DT113" s="1056"/>
      <c r="DU113" s="1057"/>
      <c r="DV113" s="1059">
        <v>1.3</v>
      </c>
      <c r="DW113" s="1060"/>
      <c r="DX113" s="1060"/>
      <c r="DY113" s="1060"/>
      <c r="DZ113" s="1061"/>
    </row>
    <row r="114" spans="1:130" s="247" customFormat="1" ht="26.25" customHeight="1" x14ac:dyDescent="0.2">
      <c r="A114" s="1051"/>
      <c r="B114" s="1052"/>
      <c r="C114" s="1047" t="s">
        <v>464</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52754</v>
      </c>
      <c r="AB114" s="1056"/>
      <c r="AC114" s="1056"/>
      <c r="AD114" s="1056"/>
      <c r="AE114" s="1057"/>
      <c r="AF114" s="1058">
        <v>52446</v>
      </c>
      <c r="AG114" s="1056"/>
      <c r="AH114" s="1056"/>
      <c r="AI114" s="1056"/>
      <c r="AJ114" s="1057"/>
      <c r="AK114" s="1058">
        <v>52146</v>
      </c>
      <c r="AL114" s="1056"/>
      <c r="AM114" s="1056"/>
      <c r="AN114" s="1056"/>
      <c r="AO114" s="1057"/>
      <c r="AP114" s="1059">
        <v>0.3</v>
      </c>
      <c r="AQ114" s="1060"/>
      <c r="AR114" s="1060"/>
      <c r="AS114" s="1060"/>
      <c r="AT114" s="1061"/>
      <c r="AU114" s="997"/>
      <c r="AV114" s="998"/>
      <c r="AW114" s="998"/>
      <c r="AX114" s="998"/>
      <c r="AY114" s="998"/>
      <c r="AZ114" s="1046" t="s">
        <v>465</v>
      </c>
      <c r="BA114" s="1047"/>
      <c r="BB114" s="1047"/>
      <c r="BC114" s="1047"/>
      <c r="BD114" s="1047"/>
      <c r="BE114" s="1047"/>
      <c r="BF114" s="1047"/>
      <c r="BG114" s="1047"/>
      <c r="BH114" s="1047"/>
      <c r="BI114" s="1047"/>
      <c r="BJ114" s="1047"/>
      <c r="BK114" s="1047"/>
      <c r="BL114" s="1047"/>
      <c r="BM114" s="1047"/>
      <c r="BN114" s="1047"/>
      <c r="BO114" s="1047"/>
      <c r="BP114" s="1048"/>
      <c r="BQ114" s="1016">
        <v>2826815</v>
      </c>
      <c r="BR114" s="1017"/>
      <c r="BS114" s="1017"/>
      <c r="BT114" s="1017"/>
      <c r="BU114" s="1017"/>
      <c r="BV114" s="1017">
        <v>2882363</v>
      </c>
      <c r="BW114" s="1017"/>
      <c r="BX114" s="1017"/>
      <c r="BY114" s="1017"/>
      <c r="BZ114" s="1017"/>
      <c r="CA114" s="1017">
        <v>3004746</v>
      </c>
      <c r="CB114" s="1017"/>
      <c r="CC114" s="1017"/>
      <c r="CD114" s="1017"/>
      <c r="CE114" s="1017"/>
      <c r="CF114" s="1011">
        <v>19.899999999999999</v>
      </c>
      <c r="CG114" s="1012"/>
      <c r="CH114" s="1012"/>
      <c r="CI114" s="1012"/>
      <c r="CJ114" s="1012"/>
      <c r="CK114" s="1042"/>
      <c r="CL114" s="1043"/>
      <c r="CM114" s="1013" t="s">
        <v>466</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467</v>
      </c>
      <c r="DH114" s="1056"/>
      <c r="DI114" s="1056"/>
      <c r="DJ114" s="1056"/>
      <c r="DK114" s="1057"/>
      <c r="DL114" s="1058" t="s">
        <v>448</v>
      </c>
      <c r="DM114" s="1056"/>
      <c r="DN114" s="1056"/>
      <c r="DO114" s="1056"/>
      <c r="DP114" s="1057"/>
      <c r="DQ114" s="1058" t="s">
        <v>443</v>
      </c>
      <c r="DR114" s="1056"/>
      <c r="DS114" s="1056"/>
      <c r="DT114" s="1056"/>
      <c r="DU114" s="1057"/>
      <c r="DV114" s="1059" t="s">
        <v>467</v>
      </c>
      <c r="DW114" s="1060"/>
      <c r="DX114" s="1060"/>
      <c r="DY114" s="1060"/>
      <c r="DZ114" s="1061"/>
    </row>
    <row r="115" spans="1:130" s="247" customFormat="1" ht="26.25" customHeight="1" x14ac:dyDescent="0.2">
      <c r="A115" s="1051"/>
      <c r="B115" s="1052"/>
      <c r="C115" s="1047" t="s">
        <v>468</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453</v>
      </c>
      <c r="AB115" s="1031"/>
      <c r="AC115" s="1031"/>
      <c r="AD115" s="1031"/>
      <c r="AE115" s="1032"/>
      <c r="AF115" s="1033" t="s">
        <v>469</v>
      </c>
      <c r="AG115" s="1031"/>
      <c r="AH115" s="1031"/>
      <c r="AI115" s="1031"/>
      <c r="AJ115" s="1032"/>
      <c r="AK115" s="1033" t="s">
        <v>469</v>
      </c>
      <c r="AL115" s="1031"/>
      <c r="AM115" s="1031"/>
      <c r="AN115" s="1031"/>
      <c r="AO115" s="1032"/>
      <c r="AP115" s="1034" t="s">
        <v>457</v>
      </c>
      <c r="AQ115" s="1035"/>
      <c r="AR115" s="1035"/>
      <c r="AS115" s="1035"/>
      <c r="AT115" s="1036"/>
      <c r="AU115" s="997"/>
      <c r="AV115" s="998"/>
      <c r="AW115" s="998"/>
      <c r="AX115" s="998"/>
      <c r="AY115" s="998"/>
      <c r="AZ115" s="1046" t="s">
        <v>470</v>
      </c>
      <c r="BA115" s="1047"/>
      <c r="BB115" s="1047"/>
      <c r="BC115" s="1047"/>
      <c r="BD115" s="1047"/>
      <c r="BE115" s="1047"/>
      <c r="BF115" s="1047"/>
      <c r="BG115" s="1047"/>
      <c r="BH115" s="1047"/>
      <c r="BI115" s="1047"/>
      <c r="BJ115" s="1047"/>
      <c r="BK115" s="1047"/>
      <c r="BL115" s="1047"/>
      <c r="BM115" s="1047"/>
      <c r="BN115" s="1047"/>
      <c r="BO115" s="1047"/>
      <c r="BP115" s="1048"/>
      <c r="BQ115" s="1016" t="s">
        <v>444</v>
      </c>
      <c r="BR115" s="1017"/>
      <c r="BS115" s="1017"/>
      <c r="BT115" s="1017"/>
      <c r="BU115" s="1017"/>
      <c r="BV115" s="1017" t="s">
        <v>448</v>
      </c>
      <c r="BW115" s="1017"/>
      <c r="BX115" s="1017"/>
      <c r="BY115" s="1017"/>
      <c r="BZ115" s="1017"/>
      <c r="CA115" s="1017" t="s">
        <v>471</v>
      </c>
      <c r="CB115" s="1017"/>
      <c r="CC115" s="1017"/>
      <c r="CD115" s="1017"/>
      <c r="CE115" s="1017"/>
      <c r="CF115" s="1011" t="s">
        <v>452</v>
      </c>
      <c r="CG115" s="1012"/>
      <c r="CH115" s="1012"/>
      <c r="CI115" s="1012"/>
      <c r="CJ115" s="1012"/>
      <c r="CK115" s="1042"/>
      <c r="CL115" s="1043"/>
      <c r="CM115" s="1046" t="s">
        <v>472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460</v>
      </c>
      <c r="DH115" s="1056"/>
      <c r="DI115" s="1056"/>
      <c r="DJ115" s="1056"/>
      <c r="DK115" s="1057"/>
      <c r="DL115" s="1058" t="s">
        <v>471</v>
      </c>
      <c r="DM115" s="1056"/>
      <c r="DN115" s="1056"/>
      <c r="DO115" s="1056"/>
      <c r="DP115" s="1057"/>
      <c r="DQ115" s="1058" t="s">
        <v>448</v>
      </c>
      <c r="DR115" s="1056"/>
      <c r="DS115" s="1056"/>
      <c r="DT115" s="1056"/>
      <c r="DU115" s="1057"/>
      <c r="DV115" s="1059" t="s">
        <v>471</v>
      </c>
      <c r="DW115" s="1060"/>
      <c r="DX115" s="1060"/>
      <c r="DY115" s="1060"/>
      <c r="DZ115" s="1061"/>
    </row>
    <row r="116" spans="1:130" s="247" customFormat="1" ht="26.25" customHeight="1" x14ac:dyDescent="0.2">
      <c r="A116" s="1053"/>
      <c r="B116" s="1054"/>
      <c r="C116" s="1062" t="s">
        <v>473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474</v>
      </c>
      <c r="AB116" s="1056"/>
      <c r="AC116" s="1056"/>
      <c r="AD116" s="1056"/>
      <c r="AE116" s="1057"/>
      <c r="AF116" s="1058" t="s">
        <v>449</v>
      </c>
      <c r="AG116" s="1056"/>
      <c r="AH116" s="1056"/>
      <c r="AI116" s="1056"/>
      <c r="AJ116" s="1057"/>
      <c r="AK116" s="1058" t="s">
        <v>471</v>
      </c>
      <c r="AL116" s="1056"/>
      <c r="AM116" s="1056"/>
      <c r="AN116" s="1056"/>
      <c r="AO116" s="1057"/>
      <c r="AP116" s="1059" t="s">
        <v>448</v>
      </c>
      <c r="AQ116" s="1060"/>
      <c r="AR116" s="1060"/>
      <c r="AS116" s="1060"/>
      <c r="AT116" s="1061"/>
      <c r="AU116" s="997"/>
      <c r="AV116" s="998"/>
      <c r="AW116" s="998"/>
      <c r="AX116" s="998"/>
      <c r="AY116" s="998"/>
      <c r="AZ116" s="1064" t="s">
        <v>475</v>
      </c>
      <c r="BA116" s="1065"/>
      <c r="BB116" s="1065"/>
      <c r="BC116" s="1065"/>
      <c r="BD116" s="1065"/>
      <c r="BE116" s="1065"/>
      <c r="BF116" s="1065"/>
      <c r="BG116" s="1065"/>
      <c r="BH116" s="1065"/>
      <c r="BI116" s="1065"/>
      <c r="BJ116" s="1065"/>
      <c r="BK116" s="1065"/>
      <c r="BL116" s="1065"/>
      <c r="BM116" s="1065"/>
      <c r="BN116" s="1065"/>
      <c r="BO116" s="1065"/>
      <c r="BP116" s="1066"/>
      <c r="BQ116" s="1016" t="s">
        <v>443</v>
      </c>
      <c r="BR116" s="1017"/>
      <c r="BS116" s="1017"/>
      <c r="BT116" s="1017"/>
      <c r="BU116" s="1017"/>
      <c r="BV116" s="1017" t="s">
        <v>476</v>
      </c>
      <c r="BW116" s="1017"/>
      <c r="BX116" s="1017"/>
      <c r="BY116" s="1017"/>
      <c r="BZ116" s="1017"/>
      <c r="CA116" s="1017" t="s">
        <v>469</v>
      </c>
      <c r="CB116" s="1017"/>
      <c r="CC116" s="1017"/>
      <c r="CD116" s="1017"/>
      <c r="CE116" s="1017"/>
      <c r="CF116" s="1011" t="s">
        <v>453</v>
      </c>
      <c r="CG116" s="1012"/>
      <c r="CH116" s="1012"/>
      <c r="CI116" s="1012"/>
      <c r="CJ116" s="1012"/>
      <c r="CK116" s="1042"/>
      <c r="CL116" s="1043"/>
      <c r="CM116" s="1013" t="s">
        <v>477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453</v>
      </c>
      <c r="DH116" s="1056"/>
      <c r="DI116" s="1056"/>
      <c r="DJ116" s="1056"/>
      <c r="DK116" s="1057"/>
      <c r="DL116" s="1058" t="s">
        <v>471</v>
      </c>
      <c r="DM116" s="1056"/>
      <c r="DN116" s="1056"/>
      <c r="DO116" s="1056"/>
      <c r="DP116" s="1057"/>
      <c r="DQ116" s="1058" t="s">
        <v>453</v>
      </c>
      <c r="DR116" s="1056"/>
      <c r="DS116" s="1056"/>
      <c r="DT116" s="1056"/>
      <c r="DU116" s="1057"/>
      <c r="DV116" s="1059" t="s">
        <v>478</v>
      </c>
      <c r="DW116" s="1060"/>
      <c r="DX116" s="1060"/>
      <c r="DY116" s="1060"/>
      <c r="DZ116" s="1061"/>
    </row>
    <row r="117" spans="1:130" s="247" customFormat="1" ht="26.25" customHeight="1" x14ac:dyDescent="0.2">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479</v>
      </c>
      <c r="Z117" s="983"/>
      <c r="AA117" s="1073">
        <v>3270318</v>
      </c>
      <c r="AB117" s="1074"/>
      <c r="AC117" s="1074"/>
      <c r="AD117" s="1074"/>
      <c r="AE117" s="1075"/>
      <c r="AF117" s="1076">
        <v>3226880</v>
      </c>
      <c r="AG117" s="1074"/>
      <c r="AH117" s="1074"/>
      <c r="AI117" s="1074"/>
      <c r="AJ117" s="1075"/>
      <c r="AK117" s="1076">
        <v>3105974</v>
      </c>
      <c r="AL117" s="1074"/>
      <c r="AM117" s="1074"/>
      <c r="AN117" s="1074"/>
      <c r="AO117" s="1075"/>
      <c r="AP117" s="1077"/>
      <c r="AQ117" s="1078"/>
      <c r="AR117" s="1078"/>
      <c r="AS117" s="1078"/>
      <c r="AT117" s="1079"/>
      <c r="AU117" s="997"/>
      <c r="AV117" s="998"/>
      <c r="AW117" s="998"/>
      <c r="AX117" s="998"/>
      <c r="AY117" s="998"/>
      <c r="AZ117" s="1064" t="s">
        <v>480</v>
      </c>
      <c r="BA117" s="1065"/>
      <c r="BB117" s="1065"/>
      <c r="BC117" s="1065"/>
      <c r="BD117" s="1065"/>
      <c r="BE117" s="1065"/>
      <c r="BF117" s="1065"/>
      <c r="BG117" s="1065"/>
      <c r="BH117" s="1065"/>
      <c r="BI117" s="1065"/>
      <c r="BJ117" s="1065"/>
      <c r="BK117" s="1065"/>
      <c r="BL117" s="1065"/>
      <c r="BM117" s="1065"/>
      <c r="BN117" s="1065"/>
      <c r="BO117" s="1065"/>
      <c r="BP117" s="1066"/>
      <c r="BQ117" s="1016" t="s">
        <v>449</v>
      </c>
      <c r="BR117" s="1017"/>
      <c r="BS117" s="1017"/>
      <c r="BT117" s="1017"/>
      <c r="BU117" s="1017"/>
      <c r="BV117" s="1017" t="s">
        <v>478</v>
      </c>
      <c r="BW117" s="1017"/>
      <c r="BX117" s="1017"/>
      <c r="BY117" s="1017"/>
      <c r="BZ117" s="1017"/>
      <c r="CA117" s="1017" t="s">
        <v>443</v>
      </c>
      <c r="CB117" s="1017"/>
      <c r="CC117" s="1017"/>
      <c r="CD117" s="1017"/>
      <c r="CE117" s="1017"/>
      <c r="CF117" s="1011" t="s">
        <v>476</v>
      </c>
      <c r="CG117" s="1012"/>
      <c r="CH117" s="1012"/>
      <c r="CI117" s="1012"/>
      <c r="CJ117" s="1012"/>
      <c r="CK117" s="1042"/>
      <c r="CL117" s="1043"/>
      <c r="CM117" s="1013" t="s">
        <v>481</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478</v>
      </c>
      <c r="DH117" s="1056"/>
      <c r="DI117" s="1056"/>
      <c r="DJ117" s="1056"/>
      <c r="DK117" s="1057"/>
      <c r="DL117" s="1058" t="s">
        <v>456</v>
      </c>
      <c r="DM117" s="1056"/>
      <c r="DN117" s="1056"/>
      <c r="DO117" s="1056"/>
      <c r="DP117" s="1057"/>
      <c r="DQ117" s="1058" t="s">
        <v>478</v>
      </c>
      <c r="DR117" s="1056"/>
      <c r="DS117" s="1056"/>
      <c r="DT117" s="1056"/>
      <c r="DU117" s="1057"/>
      <c r="DV117" s="1059" t="s">
        <v>460</v>
      </c>
      <c r="DW117" s="1060"/>
      <c r="DX117" s="1060"/>
      <c r="DY117" s="1060"/>
      <c r="DZ117" s="1061"/>
    </row>
    <row r="118" spans="1:130" s="247" customFormat="1" ht="26.25" customHeight="1" x14ac:dyDescent="0.2">
      <c r="A118" s="1001" t="s">
        <v>438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436</v>
      </c>
      <c r="AB118" s="982"/>
      <c r="AC118" s="982"/>
      <c r="AD118" s="982"/>
      <c r="AE118" s="983"/>
      <c r="AF118" s="981" t="s">
        <v>307</v>
      </c>
      <c r="AG118" s="982"/>
      <c r="AH118" s="982"/>
      <c r="AI118" s="982"/>
      <c r="AJ118" s="983"/>
      <c r="AK118" s="981" t="s">
        <v>306</v>
      </c>
      <c r="AL118" s="982"/>
      <c r="AM118" s="982"/>
      <c r="AN118" s="982"/>
      <c r="AO118" s="983"/>
      <c r="AP118" s="1068" t="s">
        <v>437</v>
      </c>
      <c r="AQ118" s="1069"/>
      <c r="AR118" s="1069"/>
      <c r="AS118" s="1069"/>
      <c r="AT118" s="1070"/>
      <c r="AU118" s="997"/>
      <c r="AV118" s="998"/>
      <c r="AW118" s="998"/>
      <c r="AX118" s="998"/>
      <c r="AY118" s="998"/>
      <c r="AZ118" s="1071" t="s">
        <v>482</v>
      </c>
      <c r="BA118" s="1062"/>
      <c r="BB118" s="1062"/>
      <c r="BC118" s="1062"/>
      <c r="BD118" s="1062"/>
      <c r="BE118" s="1062"/>
      <c r="BF118" s="1062"/>
      <c r="BG118" s="1062"/>
      <c r="BH118" s="1062"/>
      <c r="BI118" s="1062"/>
      <c r="BJ118" s="1062"/>
      <c r="BK118" s="1062"/>
      <c r="BL118" s="1062"/>
      <c r="BM118" s="1062"/>
      <c r="BN118" s="1062"/>
      <c r="BO118" s="1062"/>
      <c r="BP118" s="1063"/>
      <c r="BQ118" s="1094" t="s">
        <v>452</v>
      </c>
      <c r="BR118" s="1095"/>
      <c r="BS118" s="1095"/>
      <c r="BT118" s="1095"/>
      <c r="BU118" s="1095"/>
      <c r="BV118" s="1095" t="s">
        <v>443</v>
      </c>
      <c r="BW118" s="1095"/>
      <c r="BX118" s="1095"/>
      <c r="BY118" s="1095"/>
      <c r="BZ118" s="1095"/>
      <c r="CA118" s="1095" t="s">
        <v>449</v>
      </c>
      <c r="CB118" s="1095"/>
      <c r="CC118" s="1095"/>
      <c r="CD118" s="1095"/>
      <c r="CE118" s="1095"/>
      <c r="CF118" s="1011" t="s">
        <v>467</v>
      </c>
      <c r="CG118" s="1012"/>
      <c r="CH118" s="1012"/>
      <c r="CI118" s="1012"/>
      <c r="CJ118" s="1012"/>
      <c r="CK118" s="1042"/>
      <c r="CL118" s="1043"/>
      <c r="CM118" s="1013" t="s">
        <v>483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456</v>
      </c>
      <c r="DH118" s="1056"/>
      <c r="DI118" s="1056"/>
      <c r="DJ118" s="1056"/>
      <c r="DK118" s="1057"/>
      <c r="DL118" s="1058" t="s">
        <v>456</v>
      </c>
      <c r="DM118" s="1056"/>
      <c r="DN118" s="1056"/>
      <c r="DO118" s="1056"/>
      <c r="DP118" s="1057"/>
      <c r="DQ118" s="1058" t="s">
        <v>447</v>
      </c>
      <c r="DR118" s="1056"/>
      <c r="DS118" s="1056"/>
      <c r="DT118" s="1056"/>
      <c r="DU118" s="1057"/>
      <c r="DV118" s="1059" t="s">
        <v>484</v>
      </c>
      <c r="DW118" s="1060"/>
      <c r="DX118" s="1060"/>
      <c r="DY118" s="1060"/>
      <c r="DZ118" s="1061"/>
    </row>
    <row r="119" spans="1:130" s="247" customFormat="1" ht="26.25" customHeight="1" x14ac:dyDescent="0.2">
      <c r="A119" s="1155" t="s">
        <v>441</v>
      </c>
      <c r="B119" s="1041"/>
      <c r="C119" s="1020" t="s">
        <v>442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456</v>
      </c>
      <c r="AB119" s="989"/>
      <c r="AC119" s="989"/>
      <c r="AD119" s="989"/>
      <c r="AE119" s="990"/>
      <c r="AF119" s="991" t="s">
        <v>484</v>
      </c>
      <c r="AG119" s="989"/>
      <c r="AH119" s="989"/>
      <c r="AI119" s="989"/>
      <c r="AJ119" s="990"/>
      <c r="AK119" s="991" t="s">
        <v>467</v>
      </c>
      <c r="AL119" s="989"/>
      <c r="AM119" s="989"/>
      <c r="AN119" s="989"/>
      <c r="AO119" s="990"/>
      <c r="AP119" s="992" t="s">
        <v>471</v>
      </c>
      <c r="AQ119" s="993"/>
      <c r="AR119" s="993"/>
      <c r="AS119" s="993"/>
      <c r="AT119" s="994"/>
      <c r="AU119" s="999"/>
      <c r="AV119" s="1000"/>
      <c r="AW119" s="1000"/>
      <c r="AX119" s="1000"/>
      <c r="AY119" s="1000"/>
      <c r="AZ119" s="278" t="s">
        <v>187</v>
      </c>
      <c r="BA119" s="278"/>
      <c r="BB119" s="278"/>
      <c r="BC119" s="278"/>
      <c r="BD119" s="278"/>
      <c r="BE119" s="278"/>
      <c r="BF119" s="278"/>
      <c r="BG119" s="278"/>
      <c r="BH119" s="278"/>
      <c r="BI119" s="278"/>
      <c r="BJ119" s="278"/>
      <c r="BK119" s="278"/>
      <c r="BL119" s="278"/>
      <c r="BM119" s="278"/>
      <c r="BN119" s="278"/>
      <c r="BO119" s="1072" t="s">
        <v>485</v>
      </c>
      <c r="BP119" s="1103"/>
      <c r="BQ119" s="1094">
        <v>33939112</v>
      </c>
      <c r="BR119" s="1095"/>
      <c r="BS119" s="1095"/>
      <c r="BT119" s="1095"/>
      <c r="BU119" s="1095"/>
      <c r="BV119" s="1095">
        <v>32570920</v>
      </c>
      <c r="BW119" s="1095"/>
      <c r="BX119" s="1095"/>
      <c r="BY119" s="1095"/>
      <c r="BZ119" s="1095"/>
      <c r="CA119" s="1095">
        <v>36672925</v>
      </c>
      <c r="CB119" s="1095"/>
      <c r="CC119" s="1095"/>
      <c r="CD119" s="1095"/>
      <c r="CE119" s="1095"/>
      <c r="CF119" s="1096"/>
      <c r="CG119" s="1097"/>
      <c r="CH119" s="1097"/>
      <c r="CI119" s="1097"/>
      <c r="CJ119" s="1098"/>
      <c r="CK119" s="1044"/>
      <c r="CL119" s="1045"/>
      <c r="CM119" s="1099" t="s">
        <v>486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444</v>
      </c>
      <c r="DH119" s="1081"/>
      <c r="DI119" s="1081"/>
      <c r="DJ119" s="1081"/>
      <c r="DK119" s="1082"/>
      <c r="DL119" s="1080" t="s">
        <v>484</v>
      </c>
      <c r="DM119" s="1081"/>
      <c r="DN119" s="1081"/>
      <c r="DO119" s="1081"/>
      <c r="DP119" s="1082"/>
      <c r="DQ119" s="1080" t="s">
        <v>456</v>
      </c>
      <c r="DR119" s="1081"/>
      <c r="DS119" s="1081"/>
      <c r="DT119" s="1081"/>
      <c r="DU119" s="1082"/>
      <c r="DV119" s="1083" t="s">
        <v>449</v>
      </c>
      <c r="DW119" s="1084"/>
      <c r="DX119" s="1084"/>
      <c r="DY119" s="1084"/>
      <c r="DZ119" s="1085"/>
    </row>
    <row r="120" spans="1:130" s="247" customFormat="1" ht="26.25" customHeight="1" x14ac:dyDescent="0.2">
      <c r="A120" s="1156"/>
      <c r="B120" s="1043"/>
      <c r="C120" s="1013" t="s">
        <v>451</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487</v>
      </c>
      <c r="AB120" s="1056"/>
      <c r="AC120" s="1056"/>
      <c r="AD120" s="1056"/>
      <c r="AE120" s="1057"/>
      <c r="AF120" s="1058" t="s">
        <v>447</v>
      </c>
      <c r="AG120" s="1056"/>
      <c r="AH120" s="1056"/>
      <c r="AI120" s="1056"/>
      <c r="AJ120" s="1057"/>
      <c r="AK120" s="1058" t="s">
        <v>484</v>
      </c>
      <c r="AL120" s="1056"/>
      <c r="AM120" s="1056"/>
      <c r="AN120" s="1056"/>
      <c r="AO120" s="1057"/>
      <c r="AP120" s="1059" t="s">
        <v>456</v>
      </c>
      <c r="AQ120" s="1060"/>
      <c r="AR120" s="1060"/>
      <c r="AS120" s="1060"/>
      <c r="AT120" s="1061"/>
      <c r="AU120" s="1086" t="s">
        <v>488</v>
      </c>
      <c r="AV120" s="1087"/>
      <c r="AW120" s="1087"/>
      <c r="AX120" s="1087"/>
      <c r="AY120" s="1088"/>
      <c r="AZ120" s="1037" t="s">
        <v>489</v>
      </c>
      <c r="BA120" s="986"/>
      <c r="BB120" s="986"/>
      <c r="BC120" s="986"/>
      <c r="BD120" s="986"/>
      <c r="BE120" s="986"/>
      <c r="BF120" s="986"/>
      <c r="BG120" s="986"/>
      <c r="BH120" s="986"/>
      <c r="BI120" s="986"/>
      <c r="BJ120" s="986"/>
      <c r="BK120" s="986"/>
      <c r="BL120" s="986"/>
      <c r="BM120" s="986"/>
      <c r="BN120" s="986"/>
      <c r="BO120" s="986"/>
      <c r="BP120" s="987"/>
      <c r="BQ120" s="1023">
        <v>8734586</v>
      </c>
      <c r="BR120" s="1024"/>
      <c r="BS120" s="1024"/>
      <c r="BT120" s="1024"/>
      <c r="BU120" s="1024"/>
      <c r="BV120" s="1024">
        <v>8233309</v>
      </c>
      <c r="BW120" s="1024"/>
      <c r="BX120" s="1024"/>
      <c r="BY120" s="1024"/>
      <c r="BZ120" s="1024"/>
      <c r="CA120" s="1024">
        <v>10544958</v>
      </c>
      <c r="CB120" s="1024"/>
      <c r="CC120" s="1024"/>
      <c r="CD120" s="1024"/>
      <c r="CE120" s="1024"/>
      <c r="CF120" s="1038">
        <v>69.900000000000006</v>
      </c>
      <c r="CG120" s="1039"/>
      <c r="CH120" s="1039"/>
      <c r="CI120" s="1039"/>
      <c r="CJ120" s="1039"/>
      <c r="CK120" s="1104" t="s">
        <v>490</v>
      </c>
      <c r="CL120" s="1105"/>
      <c r="CM120" s="1105"/>
      <c r="CN120" s="1105"/>
      <c r="CO120" s="1106"/>
      <c r="CP120" s="1112" t="s">
        <v>491</v>
      </c>
      <c r="CQ120" s="1113"/>
      <c r="CR120" s="1113"/>
      <c r="CS120" s="1113"/>
      <c r="CT120" s="1113"/>
      <c r="CU120" s="1113"/>
      <c r="CV120" s="1113"/>
      <c r="CW120" s="1113"/>
      <c r="CX120" s="1113"/>
      <c r="CY120" s="1113"/>
      <c r="CZ120" s="1113"/>
      <c r="DA120" s="1113"/>
      <c r="DB120" s="1113"/>
      <c r="DC120" s="1113"/>
      <c r="DD120" s="1113"/>
      <c r="DE120" s="1113"/>
      <c r="DF120" s="1114"/>
      <c r="DG120" s="1023" t="s">
        <v>456</v>
      </c>
      <c r="DH120" s="1024"/>
      <c r="DI120" s="1024"/>
      <c r="DJ120" s="1024"/>
      <c r="DK120" s="1024"/>
      <c r="DL120" s="1024" t="s">
        <v>492</v>
      </c>
      <c r="DM120" s="1024"/>
      <c r="DN120" s="1024"/>
      <c r="DO120" s="1024"/>
      <c r="DP120" s="1024"/>
      <c r="DQ120" s="1024">
        <v>4059671</v>
      </c>
      <c r="DR120" s="1024"/>
      <c r="DS120" s="1024"/>
      <c r="DT120" s="1024"/>
      <c r="DU120" s="1024"/>
      <c r="DV120" s="1025">
        <v>26.9</v>
      </c>
      <c r="DW120" s="1025"/>
      <c r="DX120" s="1025"/>
      <c r="DY120" s="1025"/>
      <c r="DZ120" s="1026"/>
    </row>
    <row r="121" spans="1:130" s="247" customFormat="1" ht="26.25" customHeight="1" x14ac:dyDescent="0.2">
      <c r="A121" s="1156"/>
      <c r="B121" s="1043"/>
      <c r="C121" s="1064" t="s">
        <v>493</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456</v>
      </c>
      <c r="AB121" s="1056"/>
      <c r="AC121" s="1056"/>
      <c r="AD121" s="1056"/>
      <c r="AE121" s="1057"/>
      <c r="AF121" s="1058" t="s">
        <v>449</v>
      </c>
      <c r="AG121" s="1056"/>
      <c r="AH121" s="1056"/>
      <c r="AI121" s="1056"/>
      <c r="AJ121" s="1057"/>
      <c r="AK121" s="1058" t="s">
        <v>456</v>
      </c>
      <c r="AL121" s="1056"/>
      <c r="AM121" s="1056"/>
      <c r="AN121" s="1056"/>
      <c r="AO121" s="1057"/>
      <c r="AP121" s="1059" t="s">
        <v>449</v>
      </c>
      <c r="AQ121" s="1060"/>
      <c r="AR121" s="1060"/>
      <c r="AS121" s="1060"/>
      <c r="AT121" s="1061"/>
      <c r="AU121" s="1089"/>
      <c r="AV121" s="1090"/>
      <c r="AW121" s="1090"/>
      <c r="AX121" s="1090"/>
      <c r="AY121" s="1091"/>
      <c r="AZ121" s="1046" t="s">
        <v>494</v>
      </c>
      <c r="BA121" s="1047"/>
      <c r="BB121" s="1047"/>
      <c r="BC121" s="1047"/>
      <c r="BD121" s="1047"/>
      <c r="BE121" s="1047"/>
      <c r="BF121" s="1047"/>
      <c r="BG121" s="1047"/>
      <c r="BH121" s="1047"/>
      <c r="BI121" s="1047"/>
      <c r="BJ121" s="1047"/>
      <c r="BK121" s="1047"/>
      <c r="BL121" s="1047"/>
      <c r="BM121" s="1047"/>
      <c r="BN121" s="1047"/>
      <c r="BO121" s="1047"/>
      <c r="BP121" s="1048"/>
      <c r="BQ121" s="1016">
        <v>6163228</v>
      </c>
      <c r="BR121" s="1017"/>
      <c r="BS121" s="1017"/>
      <c r="BT121" s="1017"/>
      <c r="BU121" s="1017"/>
      <c r="BV121" s="1017">
        <v>5472487</v>
      </c>
      <c r="BW121" s="1017"/>
      <c r="BX121" s="1017"/>
      <c r="BY121" s="1017"/>
      <c r="BZ121" s="1017"/>
      <c r="CA121" s="1017">
        <v>4898286</v>
      </c>
      <c r="CB121" s="1017"/>
      <c r="CC121" s="1017"/>
      <c r="CD121" s="1017"/>
      <c r="CE121" s="1017"/>
      <c r="CF121" s="1011">
        <v>32.5</v>
      </c>
      <c r="CG121" s="1012"/>
      <c r="CH121" s="1012"/>
      <c r="CI121" s="1012"/>
      <c r="CJ121" s="1012"/>
      <c r="CK121" s="1107"/>
      <c r="CL121" s="1108"/>
      <c r="CM121" s="1108"/>
      <c r="CN121" s="1108"/>
      <c r="CO121" s="1109"/>
      <c r="CP121" s="1117" t="s">
        <v>495</v>
      </c>
      <c r="CQ121" s="1118"/>
      <c r="CR121" s="1118"/>
      <c r="CS121" s="1118"/>
      <c r="CT121" s="1118"/>
      <c r="CU121" s="1118"/>
      <c r="CV121" s="1118"/>
      <c r="CW121" s="1118"/>
      <c r="CX121" s="1118"/>
      <c r="CY121" s="1118"/>
      <c r="CZ121" s="1118"/>
      <c r="DA121" s="1118"/>
      <c r="DB121" s="1118"/>
      <c r="DC121" s="1118"/>
      <c r="DD121" s="1118"/>
      <c r="DE121" s="1118"/>
      <c r="DF121" s="1119"/>
      <c r="DG121" s="1016">
        <v>3977181</v>
      </c>
      <c r="DH121" s="1017"/>
      <c r="DI121" s="1017"/>
      <c r="DJ121" s="1017"/>
      <c r="DK121" s="1017"/>
      <c r="DL121" s="1017">
        <v>3623111</v>
      </c>
      <c r="DM121" s="1017"/>
      <c r="DN121" s="1017"/>
      <c r="DO121" s="1017"/>
      <c r="DP121" s="1017"/>
      <c r="DQ121" s="1017">
        <v>10691</v>
      </c>
      <c r="DR121" s="1017"/>
      <c r="DS121" s="1017"/>
      <c r="DT121" s="1017"/>
      <c r="DU121" s="1017"/>
      <c r="DV121" s="1018">
        <v>0.1</v>
      </c>
      <c r="DW121" s="1018"/>
      <c r="DX121" s="1018"/>
      <c r="DY121" s="1018"/>
      <c r="DZ121" s="1019"/>
    </row>
    <row r="122" spans="1:130" s="247" customFormat="1" ht="26.25" customHeight="1" x14ac:dyDescent="0.2">
      <c r="A122" s="1156"/>
      <c r="B122" s="1043"/>
      <c r="C122" s="1013" t="s">
        <v>466</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444</v>
      </c>
      <c r="AB122" s="1056"/>
      <c r="AC122" s="1056"/>
      <c r="AD122" s="1056"/>
      <c r="AE122" s="1057"/>
      <c r="AF122" s="1058" t="s">
        <v>460</v>
      </c>
      <c r="AG122" s="1056"/>
      <c r="AH122" s="1056"/>
      <c r="AI122" s="1056"/>
      <c r="AJ122" s="1057"/>
      <c r="AK122" s="1058" t="s">
        <v>484</v>
      </c>
      <c r="AL122" s="1056"/>
      <c r="AM122" s="1056"/>
      <c r="AN122" s="1056"/>
      <c r="AO122" s="1057"/>
      <c r="AP122" s="1059" t="s">
        <v>456</v>
      </c>
      <c r="AQ122" s="1060"/>
      <c r="AR122" s="1060"/>
      <c r="AS122" s="1060"/>
      <c r="AT122" s="1061"/>
      <c r="AU122" s="1089"/>
      <c r="AV122" s="1090"/>
      <c r="AW122" s="1090"/>
      <c r="AX122" s="1090"/>
      <c r="AY122" s="1091"/>
      <c r="AZ122" s="1071" t="s">
        <v>496</v>
      </c>
      <c r="BA122" s="1062"/>
      <c r="BB122" s="1062"/>
      <c r="BC122" s="1062"/>
      <c r="BD122" s="1062"/>
      <c r="BE122" s="1062"/>
      <c r="BF122" s="1062"/>
      <c r="BG122" s="1062"/>
      <c r="BH122" s="1062"/>
      <c r="BI122" s="1062"/>
      <c r="BJ122" s="1062"/>
      <c r="BK122" s="1062"/>
      <c r="BL122" s="1062"/>
      <c r="BM122" s="1062"/>
      <c r="BN122" s="1062"/>
      <c r="BO122" s="1062"/>
      <c r="BP122" s="1063"/>
      <c r="BQ122" s="1094">
        <v>23323015</v>
      </c>
      <c r="BR122" s="1095"/>
      <c r="BS122" s="1095"/>
      <c r="BT122" s="1095"/>
      <c r="BU122" s="1095"/>
      <c r="BV122" s="1095">
        <v>23207215</v>
      </c>
      <c r="BW122" s="1095"/>
      <c r="BX122" s="1095"/>
      <c r="BY122" s="1095"/>
      <c r="BZ122" s="1095"/>
      <c r="CA122" s="1095">
        <v>23015627</v>
      </c>
      <c r="CB122" s="1095"/>
      <c r="CC122" s="1095"/>
      <c r="CD122" s="1095"/>
      <c r="CE122" s="1095"/>
      <c r="CF122" s="1115">
        <v>152.5</v>
      </c>
      <c r="CG122" s="1116"/>
      <c r="CH122" s="1116"/>
      <c r="CI122" s="1116"/>
      <c r="CJ122" s="1116"/>
      <c r="CK122" s="1107"/>
      <c r="CL122" s="1108"/>
      <c r="CM122" s="1108"/>
      <c r="CN122" s="1108"/>
      <c r="CO122" s="1109"/>
      <c r="CP122" s="1117" t="s">
        <v>497</v>
      </c>
      <c r="CQ122" s="1118"/>
      <c r="CR122" s="1118"/>
      <c r="CS122" s="1118"/>
      <c r="CT122" s="1118"/>
      <c r="CU122" s="1118"/>
      <c r="CV122" s="1118"/>
      <c r="CW122" s="1118"/>
      <c r="CX122" s="1118"/>
      <c r="CY122" s="1118"/>
      <c r="CZ122" s="1118"/>
      <c r="DA122" s="1118"/>
      <c r="DB122" s="1118"/>
      <c r="DC122" s="1118"/>
      <c r="DD122" s="1118"/>
      <c r="DE122" s="1118"/>
      <c r="DF122" s="1119"/>
      <c r="DG122" s="1016">
        <v>1042</v>
      </c>
      <c r="DH122" s="1017"/>
      <c r="DI122" s="1017"/>
      <c r="DJ122" s="1017"/>
      <c r="DK122" s="1017"/>
      <c r="DL122" s="1017">
        <v>818</v>
      </c>
      <c r="DM122" s="1017"/>
      <c r="DN122" s="1017"/>
      <c r="DO122" s="1017"/>
      <c r="DP122" s="1017"/>
      <c r="DQ122" s="1017">
        <v>1383</v>
      </c>
      <c r="DR122" s="1017"/>
      <c r="DS122" s="1017"/>
      <c r="DT122" s="1017"/>
      <c r="DU122" s="1017"/>
      <c r="DV122" s="1018">
        <v>0</v>
      </c>
      <c r="DW122" s="1018"/>
      <c r="DX122" s="1018"/>
      <c r="DY122" s="1018"/>
      <c r="DZ122" s="1019"/>
    </row>
    <row r="123" spans="1:130" s="247" customFormat="1" ht="26.25" customHeight="1" x14ac:dyDescent="0.2">
      <c r="A123" s="1156"/>
      <c r="B123" s="1043"/>
      <c r="C123" s="1013" t="s">
        <v>477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484</v>
      </c>
      <c r="AB123" s="1056"/>
      <c r="AC123" s="1056"/>
      <c r="AD123" s="1056"/>
      <c r="AE123" s="1057"/>
      <c r="AF123" s="1058" t="s">
        <v>484</v>
      </c>
      <c r="AG123" s="1056"/>
      <c r="AH123" s="1056"/>
      <c r="AI123" s="1056"/>
      <c r="AJ123" s="1057"/>
      <c r="AK123" s="1058" t="s">
        <v>443</v>
      </c>
      <c r="AL123" s="1056"/>
      <c r="AM123" s="1056"/>
      <c r="AN123" s="1056"/>
      <c r="AO123" s="1057"/>
      <c r="AP123" s="1059" t="s">
        <v>484</v>
      </c>
      <c r="AQ123" s="1060"/>
      <c r="AR123" s="1060"/>
      <c r="AS123" s="1060"/>
      <c r="AT123" s="1061"/>
      <c r="AU123" s="1092"/>
      <c r="AV123" s="1093"/>
      <c r="AW123" s="1093"/>
      <c r="AX123" s="1093"/>
      <c r="AY123" s="1093"/>
      <c r="AZ123" s="278" t="s">
        <v>187</v>
      </c>
      <c r="BA123" s="278"/>
      <c r="BB123" s="278"/>
      <c r="BC123" s="278"/>
      <c r="BD123" s="278"/>
      <c r="BE123" s="278"/>
      <c r="BF123" s="278"/>
      <c r="BG123" s="278"/>
      <c r="BH123" s="278"/>
      <c r="BI123" s="278"/>
      <c r="BJ123" s="278"/>
      <c r="BK123" s="278"/>
      <c r="BL123" s="278"/>
      <c r="BM123" s="278"/>
      <c r="BN123" s="278"/>
      <c r="BO123" s="1072" t="s">
        <v>498</v>
      </c>
      <c r="BP123" s="1103"/>
      <c r="BQ123" s="1162">
        <v>38220829</v>
      </c>
      <c r="BR123" s="1163"/>
      <c r="BS123" s="1163"/>
      <c r="BT123" s="1163"/>
      <c r="BU123" s="1163"/>
      <c r="BV123" s="1163">
        <v>36913011</v>
      </c>
      <c r="BW123" s="1163"/>
      <c r="BX123" s="1163"/>
      <c r="BY123" s="1163"/>
      <c r="BZ123" s="1163"/>
      <c r="CA123" s="1163">
        <v>38458871</v>
      </c>
      <c r="CB123" s="1163"/>
      <c r="CC123" s="1163"/>
      <c r="CD123" s="1163"/>
      <c r="CE123" s="1163"/>
      <c r="CF123" s="1096"/>
      <c r="CG123" s="1097"/>
      <c r="CH123" s="1097"/>
      <c r="CI123" s="1097"/>
      <c r="CJ123" s="1098"/>
      <c r="CK123" s="1107"/>
      <c r="CL123" s="1108"/>
      <c r="CM123" s="1108"/>
      <c r="CN123" s="1108"/>
      <c r="CO123" s="1109"/>
      <c r="CP123" s="1117" t="s">
        <v>499</v>
      </c>
      <c r="CQ123" s="1118"/>
      <c r="CR123" s="1118"/>
      <c r="CS123" s="1118"/>
      <c r="CT123" s="1118"/>
      <c r="CU123" s="1118"/>
      <c r="CV123" s="1118"/>
      <c r="CW123" s="1118"/>
      <c r="CX123" s="1118"/>
      <c r="CY123" s="1118"/>
      <c r="CZ123" s="1118"/>
      <c r="DA123" s="1118"/>
      <c r="DB123" s="1118"/>
      <c r="DC123" s="1118"/>
      <c r="DD123" s="1118"/>
      <c r="DE123" s="1118"/>
      <c r="DF123" s="1119"/>
      <c r="DG123" s="1055" t="s">
        <v>456</v>
      </c>
      <c r="DH123" s="1056"/>
      <c r="DI123" s="1056"/>
      <c r="DJ123" s="1056"/>
      <c r="DK123" s="1057"/>
      <c r="DL123" s="1058" t="s">
        <v>452</v>
      </c>
      <c r="DM123" s="1056"/>
      <c r="DN123" s="1056"/>
      <c r="DO123" s="1056"/>
      <c r="DP123" s="1057"/>
      <c r="DQ123" s="1058" t="s">
        <v>452</v>
      </c>
      <c r="DR123" s="1056"/>
      <c r="DS123" s="1056"/>
      <c r="DT123" s="1056"/>
      <c r="DU123" s="1057"/>
      <c r="DV123" s="1059" t="s">
        <v>456</v>
      </c>
      <c r="DW123" s="1060"/>
      <c r="DX123" s="1060"/>
      <c r="DY123" s="1060"/>
      <c r="DZ123" s="1061"/>
    </row>
    <row r="124" spans="1:130" s="247" customFormat="1" ht="26.25" customHeight="1" thickBot="1" x14ac:dyDescent="0.25">
      <c r="A124" s="1156"/>
      <c r="B124" s="1043"/>
      <c r="C124" s="1013" t="s">
        <v>481</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447</v>
      </c>
      <c r="AB124" s="1056"/>
      <c r="AC124" s="1056"/>
      <c r="AD124" s="1056"/>
      <c r="AE124" s="1057"/>
      <c r="AF124" s="1058" t="s">
        <v>492</v>
      </c>
      <c r="AG124" s="1056"/>
      <c r="AH124" s="1056"/>
      <c r="AI124" s="1056"/>
      <c r="AJ124" s="1057"/>
      <c r="AK124" s="1058" t="s">
        <v>492</v>
      </c>
      <c r="AL124" s="1056"/>
      <c r="AM124" s="1056"/>
      <c r="AN124" s="1056"/>
      <c r="AO124" s="1057"/>
      <c r="AP124" s="1059" t="s">
        <v>452</v>
      </c>
      <c r="AQ124" s="1060"/>
      <c r="AR124" s="1060"/>
      <c r="AS124" s="1060"/>
      <c r="AT124" s="1061"/>
      <c r="AU124" s="1158" t="s">
        <v>500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471</v>
      </c>
      <c r="BR124" s="1125"/>
      <c r="BS124" s="1125"/>
      <c r="BT124" s="1125"/>
      <c r="BU124" s="1125"/>
      <c r="BV124" s="1125" t="s">
        <v>487</v>
      </c>
      <c r="BW124" s="1125"/>
      <c r="BX124" s="1125"/>
      <c r="BY124" s="1125"/>
      <c r="BZ124" s="1125"/>
      <c r="CA124" s="1125" t="s">
        <v>443</v>
      </c>
      <c r="CB124" s="1125"/>
      <c r="CC124" s="1125"/>
      <c r="CD124" s="1125"/>
      <c r="CE124" s="1125"/>
      <c r="CF124" s="1126"/>
      <c r="CG124" s="1127"/>
      <c r="CH124" s="1127"/>
      <c r="CI124" s="1127"/>
      <c r="CJ124" s="1128"/>
      <c r="CK124" s="1110"/>
      <c r="CL124" s="1110"/>
      <c r="CM124" s="1110"/>
      <c r="CN124" s="1110"/>
      <c r="CO124" s="1111"/>
      <c r="CP124" s="1117" t="s">
        <v>501</v>
      </c>
      <c r="CQ124" s="1118"/>
      <c r="CR124" s="1118"/>
      <c r="CS124" s="1118"/>
      <c r="CT124" s="1118"/>
      <c r="CU124" s="1118"/>
      <c r="CV124" s="1118"/>
      <c r="CW124" s="1118"/>
      <c r="CX124" s="1118"/>
      <c r="CY124" s="1118"/>
      <c r="CZ124" s="1118"/>
      <c r="DA124" s="1118"/>
      <c r="DB124" s="1118"/>
      <c r="DC124" s="1118"/>
      <c r="DD124" s="1118"/>
      <c r="DE124" s="1118"/>
      <c r="DF124" s="1119"/>
      <c r="DG124" s="1102" t="s">
        <v>452</v>
      </c>
      <c r="DH124" s="1081"/>
      <c r="DI124" s="1081"/>
      <c r="DJ124" s="1081"/>
      <c r="DK124" s="1082"/>
      <c r="DL124" s="1080" t="s">
        <v>492</v>
      </c>
      <c r="DM124" s="1081"/>
      <c r="DN124" s="1081"/>
      <c r="DO124" s="1081"/>
      <c r="DP124" s="1082"/>
      <c r="DQ124" s="1080" t="s">
        <v>457</v>
      </c>
      <c r="DR124" s="1081"/>
      <c r="DS124" s="1081"/>
      <c r="DT124" s="1081"/>
      <c r="DU124" s="1082"/>
      <c r="DV124" s="1083" t="s">
        <v>452</v>
      </c>
      <c r="DW124" s="1084"/>
      <c r="DX124" s="1084"/>
      <c r="DY124" s="1084"/>
      <c r="DZ124" s="1085"/>
    </row>
    <row r="125" spans="1:130" s="247" customFormat="1" ht="26.25" customHeight="1" x14ac:dyDescent="0.2">
      <c r="A125" s="1156"/>
      <c r="B125" s="1043"/>
      <c r="C125" s="1013" t="s">
        <v>483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492</v>
      </c>
      <c r="AB125" s="1056"/>
      <c r="AC125" s="1056"/>
      <c r="AD125" s="1056"/>
      <c r="AE125" s="1057"/>
      <c r="AF125" s="1058" t="s">
        <v>492</v>
      </c>
      <c r="AG125" s="1056"/>
      <c r="AH125" s="1056"/>
      <c r="AI125" s="1056"/>
      <c r="AJ125" s="1057"/>
      <c r="AK125" s="1058" t="s">
        <v>452</v>
      </c>
      <c r="AL125" s="1056"/>
      <c r="AM125" s="1056"/>
      <c r="AN125" s="1056"/>
      <c r="AO125" s="1057"/>
      <c r="AP125" s="1059" t="s">
        <v>447</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502</v>
      </c>
      <c r="CL125" s="1105"/>
      <c r="CM125" s="1105"/>
      <c r="CN125" s="1105"/>
      <c r="CO125" s="1106"/>
      <c r="CP125" s="1037" t="s">
        <v>503</v>
      </c>
      <c r="CQ125" s="986"/>
      <c r="CR125" s="986"/>
      <c r="CS125" s="986"/>
      <c r="CT125" s="986"/>
      <c r="CU125" s="986"/>
      <c r="CV125" s="986"/>
      <c r="CW125" s="986"/>
      <c r="CX125" s="986"/>
      <c r="CY125" s="986"/>
      <c r="CZ125" s="986"/>
      <c r="DA125" s="986"/>
      <c r="DB125" s="986"/>
      <c r="DC125" s="986"/>
      <c r="DD125" s="986"/>
      <c r="DE125" s="986"/>
      <c r="DF125" s="987"/>
      <c r="DG125" s="1023" t="s">
        <v>452</v>
      </c>
      <c r="DH125" s="1024"/>
      <c r="DI125" s="1024"/>
      <c r="DJ125" s="1024"/>
      <c r="DK125" s="1024"/>
      <c r="DL125" s="1024" t="s">
        <v>487</v>
      </c>
      <c r="DM125" s="1024"/>
      <c r="DN125" s="1024"/>
      <c r="DO125" s="1024"/>
      <c r="DP125" s="1024"/>
      <c r="DQ125" s="1024" t="s">
        <v>452</v>
      </c>
      <c r="DR125" s="1024"/>
      <c r="DS125" s="1024"/>
      <c r="DT125" s="1024"/>
      <c r="DU125" s="1024"/>
      <c r="DV125" s="1025" t="s">
        <v>447</v>
      </c>
      <c r="DW125" s="1025"/>
      <c r="DX125" s="1025"/>
      <c r="DY125" s="1025"/>
      <c r="DZ125" s="1026"/>
    </row>
    <row r="126" spans="1:130" s="247" customFormat="1" ht="26.25" customHeight="1" thickBot="1" x14ac:dyDescent="0.25">
      <c r="A126" s="1156"/>
      <c r="B126" s="1043"/>
      <c r="C126" s="1013" t="s">
        <v>486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492</v>
      </c>
      <c r="AB126" s="1056"/>
      <c r="AC126" s="1056"/>
      <c r="AD126" s="1056"/>
      <c r="AE126" s="1057"/>
      <c r="AF126" s="1058" t="s">
        <v>452</v>
      </c>
      <c r="AG126" s="1056"/>
      <c r="AH126" s="1056"/>
      <c r="AI126" s="1056"/>
      <c r="AJ126" s="1057"/>
      <c r="AK126" s="1058" t="s">
        <v>492</v>
      </c>
      <c r="AL126" s="1056"/>
      <c r="AM126" s="1056"/>
      <c r="AN126" s="1056"/>
      <c r="AO126" s="1057"/>
      <c r="AP126" s="1059" t="s">
        <v>443</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504</v>
      </c>
      <c r="CQ126" s="1047"/>
      <c r="CR126" s="1047"/>
      <c r="CS126" s="1047"/>
      <c r="CT126" s="1047"/>
      <c r="CU126" s="1047"/>
      <c r="CV126" s="1047"/>
      <c r="CW126" s="1047"/>
      <c r="CX126" s="1047"/>
      <c r="CY126" s="1047"/>
      <c r="CZ126" s="1047"/>
      <c r="DA126" s="1047"/>
      <c r="DB126" s="1047"/>
      <c r="DC126" s="1047"/>
      <c r="DD126" s="1047"/>
      <c r="DE126" s="1047"/>
      <c r="DF126" s="1048"/>
      <c r="DG126" s="1016" t="s">
        <v>452</v>
      </c>
      <c r="DH126" s="1017"/>
      <c r="DI126" s="1017"/>
      <c r="DJ126" s="1017"/>
      <c r="DK126" s="1017"/>
      <c r="DL126" s="1017" t="s">
        <v>492</v>
      </c>
      <c r="DM126" s="1017"/>
      <c r="DN126" s="1017"/>
      <c r="DO126" s="1017"/>
      <c r="DP126" s="1017"/>
      <c r="DQ126" s="1017" t="s">
        <v>492</v>
      </c>
      <c r="DR126" s="1017"/>
      <c r="DS126" s="1017"/>
      <c r="DT126" s="1017"/>
      <c r="DU126" s="1017"/>
      <c r="DV126" s="1018" t="s">
        <v>456</v>
      </c>
      <c r="DW126" s="1018"/>
      <c r="DX126" s="1018"/>
      <c r="DY126" s="1018"/>
      <c r="DZ126" s="1019"/>
    </row>
    <row r="127" spans="1:130" s="247" customFormat="1" ht="26.25" customHeight="1" x14ac:dyDescent="0.2">
      <c r="A127" s="1157"/>
      <c r="B127" s="1045"/>
      <c r="C127" s="1099" t="s">
        <v>505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443</v>
      </c>
      <c r="AB127" s="1056"/>
      <c r="AC127" s="1056"/>
      <c r="AD127" s="1056"/>
      <c r="AE127" s="1057"/>
      <c r="AF127" s="1058" t="s">
        <v>492</v>
      </c>
      <c r="AG127" s="1056"/>
      <c r="AH127" s="1056"/>
      <c r="AI127" s="1056"/>
      <c r="AJ127" s="1057"/>
      <c r="AK127" s="1058" t="s">
        <v>492</v>
      </c>
      <c r="AL127" s="1056"/>
      <c r="AM127" s="1056"/>
      <c r="AN127" s="1056"/>
      <c r="AO127" s="1057"/>
      <c r="AP127" s="1059" t="s">
        <v>492</v>
      </c>
      <c r="AQ127" s="1060"/>
      <c r="AR127" s="1060"/>
      <c r="AS127" s="1060"/>
      <c r="AT127" s="1061"/>
      <c r="AU127" s="283"/>
      <c r="AV127" s="283"/>
      <c r="AW127" s="283"/>
      <c r="AX127" s="1129" t="s">
        <v>506</v>
      </c>
      <c r="AY127" s="1130"/>
      <c r="AZ127" s="1130"/>
      <c r="BA127" s="1130"/>
      <c r="BB127" s="1130"/>
      <c r="BC127" s="1130"/>
      <c r="BD127" s="1130"/>
      <c r="BE127" s="1131"/>
      <c r="BF127" s="1132" t="s">
        <v>507</v>
      </c>
      <c r="BG127" s="1130"/>
      <c r="BH127" s="1130"/>
      <c r="BI127" s="1130"/>
      <c r="BJ127" s="1130"/>
      <c r="BK127" s="1130"/>
      <c r="BL127" s="1131"/>
      <c r="BM127" s="1132" t="s">
        <v>508</v>
      </c>
      <c r="BN127" s="1130"/>
      <c r="BO127" s="1130"/>
      <c r="BP127" s="1130"/>
      <c r="BQ127" s="1130"/>
      <c r="BR127" s="1130"/>
      <c r="BS127" s="1131"/>
      <c r="BT127" s="1132" t="s">
        <v>509</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510</v>
      </c>
      <c r="CQ127" s="1047"/>
      <c r="CR127" s="1047"/>
      <c r="CS127" s="1047"/>
      <c r="CT127" s="1047"/>
      <c r="CU127" s="1047"/>
      <c r="CV127" s="1047"/>
      <c r="CW127" s="1047"/>
      <c r="CX127" s="1047"/>
      <c r="CY127" s="1047"/>
      <c r="CZ127" s="1047"/>
      <c r="DA127" s="1047"/>
      <c r="DB127" s="1047"/>
      <c r="DC127" s="1047"/>
      <c r="DD127" s="1047"/>
      <c r="DE127" s="1047"/>
      <c r="DF127" s="1048"/>
      <c r="DG127" s="1016" t="s">
        <v>457</v>
      </c>
      <c r="DH127" s="1017"/>
      <c r="DI127" s="1017"/>
      <c r="DJ127" s="1017"/>
      <c r="DK127" s="1017"/>
      <c r="DL127" s="1017" t="s">
        <v>492</v>
      </c>
      <c r="DM127" s="1017"/>
      <c r="DN127" s="1017"/>
      <c r="DO127" s="1017"/>
      <c r="DP127" s="1017"/>
      <c r="DQ127" s="1017" t="s">
        <v>443</v>
      </c>
      <c r="DR127" s="1017"/>
      <c r="DS127" s="1017"/>
      <c r="DT127" s="1017"/>
      <c r="DU127" s="1017"/>
      <c r="DV127" s="1018" t="s">
        <v>492</v>
      </c>
      <c r="DW127" s="1018"/>
      <c r="DX127" s="1018"/>
      <c r="DY127" s="1018"/>
      <c r="DZ127" s="1019"/>
    </row>
    <row r="128" spans="1:130" s="247" customFormat="1" ht="26.25" customHeight="1" thickBot="1" x14ac:dyDescent="0.25">
      <c r="A128" s="1140" t="s">
        <v>511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512</v>
      </c>
      <c r="X128" s="1142"/>
      <c r="Y128" s="1142"/>
      <c r="Z128" s="1143"/>
      <c r="AA128" s="1144">
        <v>1016445</v>
      </c>
      <c r="AB128" s="1145"/>
      <c r="AC128" s="1145"/>
      <c r="AD128" s="1145"/>
      <c r="AE128" s="1146"/>
      <c r="AF128" s="1147">
        <v>974700</v>
      </c>
      <c r="AG128" s="1145"/>
      <c r="AH128" s="1145"/>
      <c r="AI128" s="1145"/>
      <c r="AJ128" s="1146"/>
      <c r="AK128" s="1147">
        <v>930373</v>
      </c>
      <c r="AL128" s="1145"/>
      <c r="AM128" s="1145"/>
      <c r="AN128" s="1145"/>
      <c r="AO128" s="1146"/>
      <c r="AP128" s="1148"/>
      <c r="AQ128" s="1149"/>
      <c r="AR128" s="1149"/>
      <c r="AS128" s="1149"/>
      <c r="AT128" s="1150"/>
      <c r="AU128" s="283"/>
      <c r="AV128" s="283"/>
      <c r="AW128" s="283"/>
      <c r="AX128" s="985" t="s">
        <v>513</v>
      </c>
      <c r="AY128" s="986"/>
      <c r="AZ128" s="986"/>
      <c r="BA128" s="986"/>
      <c r="BB128" s="986"/>
      <c r="BC128" s="986"/>
      <c r="BD128" s="986"/>
      <c r="BE128" s="987"/>
      <c r="BF128" s="1151" t="s">
        <v>456</v>
      </c>
      <c r="BG128" s="1152"/>
      <c r="BH128" s="1152"/>
      <c r="BI128" s="1152"/>
      <c r="BJ128" s="1152"/>
      <c r="BK128" s="1152"/>
      <c r="BL128" s="1153"/>
      <c r="BM128" s="1151">
        <v>12.63</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514</v>
      </c>
      <c r="CQ128" s="1134"/>
      <c r="CR128" s="1134"/>
      <c r="CS128" s="1134"/>
      <c r="CT128" s="1134"/>
      <c r="CU128" s="1134"/>
      <c r="CV128" s="1134"/>
      <c r="CW128" s="1134"/>
      <c r="CX128" s="1134"/>
      <c r="CY128" s="1134"/>
      <c r="CZ128" s="1134"/>
      <c r="DA128" s="1134"/>
      <c r="DB128" s="1134"/>
      <c r="DC128" s="1134"/>
      <c r="DD128" s="1134"/>
      <c r="DE128" s="1134"/>
      <c r="DF128" s="1135"/>
      <c r="DG128" s="1136" t="s">
        <v>456</v>
      </c>
      <c r="DH128" s="1137"/>
      <c r="DI128" s="1137"/>
      <c r="DJ128" s="1137"/>
      <c r="DK128" s="1137"/>
      <c r="DL128" s="1137" t="s">
        <v>474</v>
      </c>
      <c r="DM128" s="1137"/>
      <c r="DN128" s="1137"/>
      <c r="DO128" s="1137"/>
      <c r="DP128" s="1137"/>
      <c r="DQ128" s="1137" t="s">
        <v>447</v>
      </c>
      <c r="DR128" s="1137"/>
      <c r="DS128" s="1137"/>
      <c r="DT128" s="1137"/>
      <c r="DU128" s="1137"/>
      <c r="DV128" s="1138" t="s">
        <v>447</v>
      </c>
      <c r="DW128" s="1138"/>
      <c r="DX128" s="1138"/>
      <c r="DY128" s="1138"/>
      <c r="DZ128" s="1139"/>
    </row>
    <row r="129" spans="1:131" s="247" customFormat="1" ht="26.25" customHeight="1" x14ac:dyDescent="0.2">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515</v>
      </c>
      <c r="X129" s="1171"/>
      <c r="Y129" s="1171"/>
      <c r="Z129" s="1172"/>
      <c r="AA129" s="1055">
        <v>16932431</v>
      </c>
      <c r="AB129" s="1056"/>
      <c r="AC129" s="1056"/>
      <c r="AD129" s="1056"/>
      <c r="AE129" s="1057"/>
      <c r="AF129" s="1058">
        <v>17191746</v>
      </c>
      <c r="AG129" s="1056"/>
      <c r="AH129" s="1056"/>
      <c r="AI129" s="1056"/>
      <c r="AJ129" s="1057"/>
      <c r="AK129" s="1058">
        <v>17310132</v>
      </c>
      <c r="AL129" s="1056"/>
      <c r="AM129" s="1056"/>
      <c r="AN129" s="1056"/>
      <c r="AO129" s="1057"/>
      <c r="AP129" s="1173"/>
      <c r="AQ129" s="1174"/>
      <c r="AR129" s="1174"/>
      <c r="AS129" s="1174"/>
      <c r="AT129" s="1175"/>
      <c r="AU129" s="285"/>
      <c r="AV129" s="285"/>
      <c r="AW129" s="285"/>
      <c r="AX129" s="1164" t="s">
        <v>516</v>
      </c>
      <c r="AY129" s="1047"/>
      <c r="AZ129" s="1047"/>
      <c r="BA129" s="1047"/>
      <c r="BB129" s="1047"/>
      <c r="BC129" s="1047"/>
      <c r="BD129" s="1047"/>
      <c r="BE129" s="1048"/>
      <c r="BF129" s="1165" t="s">
        <v>517</v>
      </c>
      <c r="BG129" s="1166"/>
      <c r="BH129" s="1166"/>
      <c r="BI129" s="1166"/>
      <c r="BJ129" s="1166"/>
      <c r="BK129" s="1166"/>
      <c r="BL129" s="1167"/>
      <c r="BM129" s="1165">
        <v>17.63</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7" t="s">
        <v>518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519</v>
      </c>
      <c r="X130" s="1171"/>
      <c r="Y130" s="1171"/>
      <c r="Z130" s="1172"/>
      <c r="AA130" s="1055">
        <v>2296003</v>
      </c>
      <c r="AB130" s="1056"/>
      <c r="AC130" s="1056"/>
      <c r="AD130" s="1056"/>
      <c r="AE130" s="1057"/>
      <c r="AF130" s="1058">
        <v>2267196</v>
      </c>
      <c r="AG130" s="1056"/>
      <c r="AH130" s="1056"/>
      <c r="AI130" s="1056"/>
      <c r="AJ130" s="1057"/>
      <c r="AK130" s="1058">
        <v>2221002</v>
      </c>
      <c r="AL130" s="1056"/>
      <c r="AM130" s="1056"/>
      <c r="AN130" s="1056"/>
      <c r="AO130" s="1057"/>
      <c r="AP130" s="1173"/>
      <c r="AQ130" s="1174"/>
      <c r="AR130" s="1174"/>
      <c r="AS130" s="1174"/>
      <c r="AT130" s="1175"/>
      <c r="AU130" s="285"/>
      <c r="AV130" s="285"/>
      <c r="AW130" s="285"/>
      <c r="AX130" s="1164" t="s">
        <v>520</v>
      </c>
      <c r="AY130" s="1047"/>
      <c r="AZ130" s="1047"/>
      <c r="BA130" s="1047"/>
      <c r="BB130" s="1047"/>
      <c r="BC130" s="1047"/>
      <c r="BD130" s="1047"/>
      <c r="BE130" s="1048"/>
      <c r="BF130" s="1201">
        <v>-0.2</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521</v>
      </c>
      <c r="X131" s="1209"/>
      <c r="Y131" s="1209"/>
      <c r="Z131" s="1210"/>
      <c r="AA131" s="1102">
        <v>14636428</v>
      </c>
      <c r="AB131" s="1081"/>
      <c r="AC131" s="1081"/>
      <c r="AD131" s="1081"/>
      <c r="AE131" s="1082"/>
      <c r="AF131" s="1080">
        <v>14924550</v>
      </c>
      <c r="AG131" s="1081"/>
      <c r="AH131" s="1081"/>
      <c r="AI131" s="1081"/>
      <c r="AJ131" s="1082"/>
      <c r="AK131" s="1080">
        <v>15089130</v>
      </c>
      <c r="AL131" s="1081"/>
      <c r="AM131" s="1081"/>
      <c r="AN131" s="1081"/>
      <c r="AO131" s="1082"/>
      <c r="AP131" s="1211"/>
      <c r="AQ131" s="1212"/>
      <c r="AR131" s="1212"/>
      <c r="AS131" s="1212"/>
      <c r="AT131" s="1213"/>
      <c r="AU131" s="285"/>
      <c r="AV131" s="285"/>
      <c r="AW131" s="285"/>
      <c r="AX131" s="1183" t="s">
        <v>522</v>
      </c>
      <c r="AY131" s="1134"/>
      <c r="AZ131" s="1134"/>
      <c r="BA131" s="1134"/>
      <c r="BB131" s="1134"/>
      <c r="BC131" s="1134"/>
      <c r="BD131" s="1134"/>
      <c r="BE131" s="1135"/>
      <c r="BF131" s="1184" t="s">
        <v>471</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0" t="s">
        <v>523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524</v>
      </c>
      <c r="W132" s="1194"/>
      <c r="X132" s="1194"/>
      <c r="Y132" s="1194"/>
      <c r="Z132" s="1195"/>
      <c r="AA132" s="1196">
        <v>-0.28784345500000003</v>
      </c>
      <c r="AB132" s="1197"/>
      <c r="AC132" s="1197"/>
      <c r="AD132" s="1197"/>
      <c r="AE132" s="1198"/>
      <c r="AF132" s="1199">
        <v>-0.100612749</v>
      </c>
      <c r="AG132" s="1197"/>
      <c r="AH132" s="1197"/>
      <c r="AI132" s="1197"/>
      <c r="AJ132" s="1198"/>
      <c r="AK132" s="1199">
        <v>-0.30088547199999999</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525</v>
      </c>
      <c r="W133" s="1177"/>
      <c r="X133" s="1177"/>
      <c r="Y133" s="1177"/>
      <c r="Z133" s="1178"/>
      <c r="AA133" s="1179">
        <v>-0.4</v>
      </c>
      <c r="AB133" s="1180"/>
      <c r="AC133" s="1180"/>
      <c r="AD133" s="1180"/>
      <c r="AE133" s="1181"/>
      <c r="AF133" s="1179">
        <v>-0.2</v>
      </c>
      <c r="AG133" s="1180"/>
      <c r="AH133" s="1180"/>
      <c r="AI133" s="1180"/>
      <c r="AJ133" s="1181"/>
      <c r="AK133" s="1179">
        <v>-0.2</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MTFAjNOrQiAy/zgwKwmGsfWpNYf+itisE5DbrmH4wcizWEZ94DnZ5guPbe9mwcDp2WS62XMIGu9CAQ3NtgJzhA==" saltValue="JJb74qL5oTlhTaNZbjR5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XuKsgTafrSvoWxznGD/SoUblx+7EPuACZ+FyhivrlhZYEaP0+0WQu+Z8aNIZFRYgbcv9fBcDvuaMKbhFrFiGfw==" saltValue="ksYfvWgKvHpJkQPMBiiW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MtmxVbnU1nKRQGikJDC8UfvWseUUABItUwcYqdkvJ65LibYZhtFO4VnKBogRZWeYOEhEFAPKTfdhAMzDuqT3A==" saltValue="ppYYQXPdThy/+dAjyzQP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529</v>
      </c>
      <c r="AP7" s="304"/>
      <c r="AQ7" s="305" t="s">
        <v>530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531</v>
      </c>
      <c r="AQ8" s="311" t="s">
        <v>532</v>
      </c>
      <c r="AR8" s="312" t="s">
        <v>533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534</v>
      </c>
      <c r="AL9" s="1220"/>
      <c r="AM9" s="1220"/>
      <c r="AN9" s="1221"/>
      <c r="AO9" s="313">
        <v>5357769</v>
      </c>
      <c r="AP9" s="313">
        <v>66773</v>
      </c>
      <c r="AQ9" s="314">
        <v>63299</v>
      </c>
      <c r="AR9" s="315">
        <v>5.5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535</v>
      </c>
      <c r="AL10" s="1220"/>
      <c r="AM10" s="1220"/>
      <c r="AN10" s="1221"/>
      <c r="AO10" s="316">
        <v>102444</v>
      </c>
      <c r="AP10" s="316">
        <v>1277</v>
      </c>
      <c r="AQ10" s="317">
        <v>6012</v>
      </c>
      <c r="AR10" s="318">
        <v>-78.8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536</v>
      </c>
      <c r="AL11" s="1220"/>
      <c r="AM11" s="1220"/>
      <c r="AN11" s="1221"/>
      <c r="AO11" s="316">
        <v>8275</v>
      </c>
      <c r="AP11" s="316">
        <v>103</v>
      </c>
      <c r="AQ11" s="317">
        <v>6006</v>
      </c>
      <c r="AR11" s="318">
        <v>-98.3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537</v>
      </c>
      <c r="AL12" s="1220"/>
      <c r="AM12" s="1220"/>
      <c r="AN12" s="1221"/>
      <c r="AO12" s="316" t="s">
        <v>538</v>
      </c>
      <c r="AP12" s="316" t="s">
        <v>538</v>
      </c>
      <c r="AQ12" s="317">
        <v>1513</v>
      </c>
      <c r="AR12" s="318" t="s">
        <v>538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539</v>
      </c>
      <c r="AL13" s="1220"/>
      <c r="AM13" s="1220"/>
      <c r="AN13" s="1221"/>
      <c r="AO13" s="316" t="s">
        <v>538</v>
      </c>
      <c r="AP13" s="316" t="s">
        <v>538</v>
      </c>
      <c r="AQ13" s="317">
        <v>6</v>
      </c>
      <c r="AR13" s="318" t="s">
        <v>538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540</v>
      </c>
      <c r="AL14" s="1220"/>
      <c r="AM14" s="1220"/>
      <c r="AN14" s="1221"/>
      <c r="AO14" s="316" t="s">
        <v>538</v>
      </c>
      <c r="AP14" s="316" t="s">
        <v>538</v>
      </c>
      <c r="AQ14" s="317">
        <v>2299</v>
      </c>
      <c r="AR14" s="318" t="s">
        <v>538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541</v>
      </c>
      <c r="AL15" s="1220"/>
      <c r="AM15" s="1220"/>
      <c r="AN15" s="1221"/>
      <c r="AO15" s="316">
        <v>103549</v>
      </c>
      <c r="AP15" s="316">
        <v>1291</v>
      </c>
      <c r="AQ15" s="317">
        <v>1728</v>
      </c>
      <c r="AR15" s="318">
        <v>-25.3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542</v>
      </c>
      <c r="AL16" s="1223"/>
      <c r="AM16" s="1223"/>
      <c r="AN16" s="1224"/>
      <c r="AO16" s="316">
        <v>-190126</v>
      </c>
      <c r="AP16" s="316">
        <v>-2369</v>
      </c>
      <c r="AQ16" s="317">
        <v>-4986</v>
      </c>
      <c r="AR16" s="318">
        <v>-52.5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187</v>
      </c>
      <c r="AL17" s="1223"/>
      <c r="AM17" s="1223"/>
      <c r="AN17" s="1224"/>
      <c r="AO17" s="316">
        <v>5381911</v>
      </c>
      <c r="AP17" s="316">
        <v>67074</v>
      </c>
      <c r="AQ17" s="317">
        <v>75877</v>
      </c>
      <c r="AR17" s="318">
        <v>-11.6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544</v>
      </c>
      <c r="AP20" s="324" t="s">
        <v>545</v>
      </c>
      <c r="AQ20" s="325" t="s">
        <v>546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547</v>
      </c>
      <c r="AL21" s="1215"/>
      <c r="AM21" s="1215"/>
      <c r="AN21" s="1216"/>
      <c r="AO21" s="328">
        <v>8.39</v>
      </c>
      <c r="AP21" s="329">
        <v>7.41</v>
      </c>
      <c r="AQ21" s="330">
        <v>0.98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548</v>
      </c>
      <c r="AL22" s="1215"/>
      <c r="AM22" s="1215"/>
      <c r="AN22" s="1216"/>
      <c r="AO22" s="333">
        <v>101.4</v>
      </c>
      <c r="AP22" s="334">
        <v>98.4</v>
      </c>
      <c r="AQ22" s="335">
        <v>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550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529</v>
      </c>
      <c r="AP30" s="304"/>
      <c r="AQ30" s="305" t="s">
        <v>530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531</v>
      </c>
      <c r="AQ31" s="311" t="s">
        <v>532</v>
      </c>
      <c r="AR31" s="312" t="s">
        <v>533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552</v>
      </c>
      <c r="AL32" s="1231"/>
      <c r="AM32" s="1231"/>
      <c r="AN32" s="1232"/>
      <c r="AO32" s="343">
        <v>3051469</v>
      </c>
      <c r="AP32" s="343">
        <v>38030</v>
      </c>
      <c r="AQ32" s="344">
        <v>39476</v>
      </c>
      <c r="AR32" s="345">
        <v>-3.7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553</v>
      </c>
      <c r="AL33" s="1231"/>
      <c r="AM33" s="1231"/>
      <c r="AN33" s="1232"/>
      <c r="AO33" s="343" t="s">
        <v>538</v>
      </c>
      <c r="AP33" s="343" t="s">
        <v>538</v>
      </c>
      <c r="AQ33" s="344" t="s">
        <v>538</v>
      </c>
      <c r="AR33" s="345" t="s">
        <v>538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554</v>
      </c>
      <c r="AL34" s="1231"/>
      <c r="AM34" s="1231"/>
      <c r="AN34" s="1232"/>
      <c r="AO34" s="343" t="s">
        <v>538</v>
      </c>
      <c r="AP34" s="343" t="s">
        <v>538</v>
      </c>
      <c r="AQ34" s="344">
        <v>57</v>
      </c>
      <c r="AR34" s="345" t="s">
        <v>538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555</v>
      </c>
      <c r="AL35" s="1231"/>
      <c r="AM35" s="1231"/>
      <c r="AN35" s="1232"/>
      <c r="AO35" s="343">
        <v>2359</v>
      </c>
      <c r="AP35" s="343">
        <v>29</v>
      </c>
      <c r="AQ35" s="344">
        <v>13586</v>
      </c>
      <c r="AR35" s="345">
        <v>-99.8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556</v>
      </c>
      <c r="AL36" s="1231"/>
      <c r="AM36" s="1231"/>
      <c r="AN36" s="1232"/>
      <c r="AO36" s="343">
        <v>52146</v>
      </c>
      <c r="AP36" s="343">
        <v>650</v>
      </c>
      <c r="AQ36" s="344">
        <v>1761</v>
      </c>
      <c r="AR36" s="345">
        <v>-63.1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557</v>
      </c>
      <c r="AL37" s="1231"/>
      <c r="AM37" s="1231"/>
      <c r="AN37" s="1232"/>
      <c r="AO37" s="343" t="s">
        <v>538</v>
      </c>
      <c r="AP37" s="343" t="s">
        <v>538</v>
      </c>
      <c r="AQ37" s="344">
        <v>609</v>
      </c>
      <c r="AR37" s="345" t="s">
        <v>538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558</v>
      </c>
      <c r="AL38" s="1234"/>
      <c r="AM38" s="1234"/>
      <c r="AN38" s="1235"/>
      <c r="AO38" s="346" t="s">
        <v>538</v>
      </c>
      <c r="AP38" s="346" t="s">
        <v>538</v>
      </c>
      <c r="AQ38" s="347">
        <v>1</v>
      </c>
      <c r="AR38" s="335" t="s">
        <v>538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559</v>
      </c>
      <c r="AL39" s="1234"/>
      <c r="AM39" s="1234"/>
      <c r="AN39" s="1235"/>
      <c r="AO39" s="343">
        <v>-930373</v>
      </c>
      <c r="AP39" s="343">
        <v>-11595</v>
      </c>
      <c r="AQ39" s="344">
        <v>-5546</v>
      </c>
      <c r="AR39" s="345">
        <v>109.1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560</v>
      </c>
      <c r="AL40" s="1231"/>
      <c r="AM40" s="1231"/>
      <c r="AN40" s="1232"/>
      <c r="AO40" s="343">
        <v>-2221002</v>
      </c>
      <c r="AP40" s="343">
        <v>-27680</v>
      </c>
      <c r="AQ40" s="344">
        <v>-36890</v>
      </c>
      <c r="AR40" s="345">
        <v>-25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298</v>
      </c>
      <c r="AL41" s="1237"/>
      <c r="AM41" s="1237"/>
      <c r="AN41" s="1238"/>
      <c r="AO41" s="343">
        <v>-45401</v>
      </c>
      <c r="AP41" s="343">
        <v>-566</v>
      </c>
      <c r="AQ41" s="344">
        <v>13053</v>
      </c>
      <c r="AR41" s="345">
        <v>-104.3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529</v>
      </c>
      <c r="AN49" s="1227" t="s">
        <v>564</v>
      </c>
      <c r="AO49" s="1228"/>
      <c r="AP49" s="1228"/>
      <c r="AQ49" s="1228"/>
      <c r="AR49" s="1229"/>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565</v>
      </c>
      <c r="AO50" s="360" t="s">
        <v>566</v>
      </c>
      <c r="AP50" s="361" t="s">
        <v>567</v>
      </c>
      <c r="AQ50" s="362" t="s">
        <v>568</v>
      </c>
      <c r="AR50" s="363" t="s">
        <v>569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570</v>
      </c>
      <c r="AL51" s="356"/>
      <c r="AM51" s="364">
        <v>2900824</v>
      </c>
      <c r="AN51" s="365">
        <v>35684</v>
      </c>
      <c r="AO51" s="366">
        <v>-3.8</v>
      </c>
      <c r="AP51" s="367">
        <v>54227</v>
      </c>
      <c r="AQ51" s="368">
        <v>-17.8</v>
      </c>
      <c r="AR51" s="369">
        <v>14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571</v>
      </c>
      <c r="AM52" s="372">
        <v>2043637</v>
      </c>
      <c r="AN52" s="373">
        <v>25140</v>
      </c>
      <c r="AO52" s="374">
        <v>11</v>
      </c>
      <c r="AP52" s="375">
        <v>29694</v>
      </c>
      <c r="AQ52" s="376">
        <v>-18.600000000000001</v>
      </c>
      <c r="AR52" s="377">
        <v>29.6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572</v>
      </c>
      <c r="AL53" s="356"/>
      <c r="AM53" s="364">
        <v>2667544</v>
      </c>
      <c r="AN53" s="365">
        <v>32991</v>
      </c>
      <c r="AO53" s="366">
        <v>-7.5</v>
      </c>
      <c r="AP53" s="367">
        <v>57295</v>
      </c>
      <c r="AQ53" s="368">
        <v>5.7</v>
      </c>
      <c r="AR53" s="369">
        <v>-13.2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571</v>
      </c>
      <c r="AM54" s="372">
        <v>1842390</v>
      </c>
      <c r="AN54" s="373">
        <v>22786</v>
      </c>
      <c r="AO54" s="374">
        <v>-9.4</v>
      </c>
      <c r="AP54" s="375">
        <v>32771</v>
      </c>
      <c r="AQ54" s="376">
        <v>10.4</v>
      </c>
      <c r="AR54" s="377">
        <v>-19.8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573</v>
      </c>
      <c r="AL55" s="356"/>
      <c r="AM55" s="364">
        <v>3150545</v>
      </c>
      <c r="AN55" s="365">
        <v>39145</v>
      </c>
      <c r="AO55" s="366">
        <v>18.7</v>
      </c>
      <c r="AP55" s="367">
        <v>54110</v>
      </c>
      <c r="AQ55" s="368">
        <v>-5.6</v>
      </c>
      <c r="AR55" s="369">
        <v>24.3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571</v>
      </c>
      <c r="AM56" s="372">
        <v>2033339</v>
      </c>
      <c r="AN56" s="373">
        <v>25264</v>
      </c>
      <c r="AO56" s="374">
        <v>10.9</v>
      </c>
      <c r="AP56" s="375">
        <v>30620</v>
      </c>
      <c r="AQ56" s="376">
        <v>-6.6</v>
      </c>
      <c r="AR56" s="377">
        <v>17.5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574</v>
      </c>
      <c r="AL57" s="356"/>
      <c r="AM57" s="364">
        <v>2706259</v>
      </c>
      <c r="AN57" s="365">
        <v>33605</v>
      </c>
      <c r="AO57" s="366">
        <v>-14.2</v>
      </c>
      <c r="AP57" s="367">
        <v>54684</v>
      </c>
      <c r="AQ57" s="368">
        <v>1.1000000000000001</v>
      </c>
      <c r="AR57" s="369">
        <v>-15.3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571</v>
      </c>
      <c r="AM58" s="372">
        <v>1532211</v>
      </c>
      <c r="AN58" s="373">
        <v>19026</v>
      </c>
      <c r="AO58" s="374">
        <v>-24.7</v>
      </c>
      <c r="AP58" s="375">
        <v>32829</v>
      </c>
      <c r="AQ58" s="376">
        <v>7.2</v>
      </c>
      <c r="AR58" s="377">
        <v>-31.9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575</v>
      </c>
      <c r="AL59" s="356"/>
      <c r="AM59" s="364">
        <v>4607453</v>
      </c>
      <c r="AN59" s="365">
        <v>57422</v>
      </c>
      <c r="AO59" s="366">
        <v>70.900000000000006</v>
      </c>
      <c r="AP59" s="367">
        <v>62383</v>
      </c>
      <c r="AQ59" s="368">
        <v>14.1</v>
      </c>
      <c r="AR59" s="369">
        <v>56.8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571</v>
      </c>
      <c r="AM60" s="372">
        <v>3090754</v>
      </c>
      <c r="AN60" s="373">
        <v>38519</v>
      </c>
      <c r="AO60" s="374">
        <v>102.5</v>
      </c>
      <c r="AP60" s="375">
        <v>35325</v>
      </c>
      <c r="AQ60" s="376">
        <v>7.6</v>
      </c>
      <c r="AR60" s="377">
        <v>94.9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576</v>
      </c>
      <c r="AL61" s="378"/>
      <c r="AM61" s="379">
        <v>3206525</v>
      </c>
      <c r="AN61" s="380">
        <v>39769</v>
      </c>
      <c r="AO61" s="381">
        <v>12.8</v>
      </c>
      <c r="AP61" s="382">
        <v>56540</v>
      </c>
      <c r="AQ61" s="383">
        <v>-0.5</v>
      </c>
      <c r="AR61" s="369">
        <v>13.3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571</v>
      </c>
      <c r="AM62" s="372">
        <v>2108466</v>
      </c>
      <c r="AN62" s="373">
        <v>26147</v>
      </c>
      <c r="AO62" s="374">
        <v>18.100000000000001</v>
      </c>
      <c r="AP62" s="375">
        <v>32248</v>
      </c>
      <c r="AQ62" s="376">
        <v>0</v>
      </c>
      <c r="AR62" s="377">
        <v>18.100000000000001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dVFI6BFy+2dntuqNOAFY/XRnzJ61Xzq0puYaQ1iP2+YOYDCUF/TMLpeaISh85FutUgrq/wzgxN/iSrBQiexzLQ==" saltValue="ILoHe36hj8BMxo5Rcptu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578</v>
      </c>
    </row>
    <row r="121" spans="125:125" ht="13.5" hidden="1" customHeight="1" x14ac:dyDescent="0.2">
      <c r="DU121" s="291"/>
    </row>
  </sheetData>
  <sheetProtection algorithmName="SHA-512" hashValue="SnbkqDb2+ynCaj5zDqDJuyWchOQMwoUW2BLU0PeGLys+FJpHDFCGW0c9pdrm+c8yg0D8PU5zOzZ2IbJ3f41mSw==" saltValue="YL28ZzYudwnDx1K4izs3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579</v>
      </c>
    </row>
  </sheetData>
  <sheetProtection algorithmName="SHA-512" hashValue="RMWdJO7FVOBjNLhVeMH2T6lQKdCWg+4MuUYb5f/FeBDu1qQCoPkZC0fLLDQ+r14YA4USDYGNDXxIUUFjZdVvFw==" saltValue="9efS3TjNOMPow0PCsmnG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2">
      <c r="B47" s="10"/>
      <c r="C47" s="1239" t="s">
        <v>3</v>
      </c>
      <c r="D47" s="1239"/>
      <c r="E47" s="1240"/>
      <c r="F47" s="11">
        <v>18.98</v>
      </c>
      <c r="G47" s="12">
        <v>19.510000000000002</v>
      </c>
      <c r="H47" s="12">
        <v>21.72</v>
      </c>
      <c r="I47" s="12">
        <v>21.44</v>
      </c>
      <c r="J47" s="13">
        <v>23.26</v>
      </c>
    </row>
    <row r="48" spans="2:10" ht="57.75" customHeight="1" x14ac:dyDescent="0.2">
      <c r="B48" s="14"/>
      <c r="C48" s="1241" t="s">
        <v>4</v>
      </c>
      <c r="D48" s="1241"/>
      <c r="E48" s="1242"/>
      <c r="F48" s="15">
        <v>12.43</v>
      </c>
      <c r="G48" s="16">
        <v>12.64</v>
      </c>
      <c r="H48" s="16">
        <v>10.220000000000001</v>
      </c>
      <c r="I48" s="16">
        <v>11.1</v>
      </c>
      <c r="J48" s="17">
        <v>12.06</v>
      </c>
    </row>
    <row r="49" spans="2:10" ht="57.75" customHeight="1" thickBot="1" x14ac:dyDescent="0.25">
      <c r="B49" s="18"/>
      <c r="C49" s="1243" t="s">
        <v>5</v>
      </c>
      <c r="D49" s="1243"/>
      <c r="E49" s="1244"/>
      <c r="F49" s="19">
        <v>0.95</v>
      </c>
      <c r="G49" s="20">
        <v>0.56999999999999995</v>
      </c>
      <c r="H49" s="20" t="s">
        <v>585</v>
      </c>
      <c r="I49" s="20">
        <v>1.08</v>
      </c>
      <c r="J49" s="21">
        <v>1.27</v>
      </c>
    </row>
    <row r="50" spans="2:10" ht="13.5" customHeight="1" x14ac:dyDescent="0.2"/>
  </sheetData>
  <sheetProtection algorithmName="SHA-512" hashValue="XLkBpq43pB5d/SNgnjZxQRXhh1X09Oq/heYxJI+uEv2AkuVBOQuxCbwa5fcp+mXofdWzwYRrnczBhPGOODiDmA==" saltValue="Lt7qy6hdU4oL42apScz2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2021-10-14T05:37:52Z</cp:lastPrinted>
  <dcterms:created xsi:type="dcterms:W3CDTF">2021-02-05T02:58:05Z</dcterms:created>
  <dcterms:modified xsi:type="dcterms:W3CDTF">2021-10-14T05:38:00Z</dcterms:modified>
  <cp:category/>
</cp:coreProperties>
</file>