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E37" i="10"/>
  <c r="AM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U37" i="10" s="1"/>
  <c r="AM34" i="10" l="1"/>
  <c r="AM35" i="10" s="1"/>
  <c r="AM36" i="10" s="1"/>
  <c r="BE34" i="10" l="1"/>
  <c r="BW34" i="10" l="1"/>
  <c r="BW35" i="10" s="1"/>
  <c r="BW36" i="10" s="1"/>
  <c r="BW37" i="10" s="1"/>
  <c r="CO34" i="10" l="1"/>
  <c r="CO35" i="10" s="1"/>
  <c r="CO36" i="10" s="1"/>
  <c r="CO37" i="10" s="1"/>
  <c r="CO38" i="10" s="1"/>
  <c r="CO39" i="10" s="1"/>
  <c r="CO40" i="10" s="1"/>
</calcChain>
</file>

<file path=xl/sharedStrings.xml><?xml version="1.0" encoding="utf-8"?>
<sst xmlns="http://schemas.openxmlformats.org/spreadsheetml/2006/main" count="1101" uniqueCount="619">
  <si>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</si>
  <si>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</si>
  <si>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</si>
  <si>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</si>
  <si>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</si>
  <si>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</si>
  <si>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</si>
  <si>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</si>
  <si>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</si>
  <si>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</si>
  <si>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</si>
  <si>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</si>
  <si>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</si>
  <si>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</si>
  <si>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</si>
  <si>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</si>
  <si>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</si>
  <si>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</si>
  <si>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</si>
  <si>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</si>
  <si>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</si>
  <si>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</si>
  <si>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</si>
  <si>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</si>
  <si>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</si>
  <si>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</si>
  <si>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</si>
  <si>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</si>
  <si>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</si>
  <si>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</si>
  <si>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</si>
  <si>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</si>
  <si>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</si>
  <si>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</si>
  <si>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</si>
  <si>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</si>
  <si>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</si>
  <si>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</si>
  <si>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</si>
  <si>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</si>
  <si>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</si>
  <si>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</si>
  <si>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</si>
  <si>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</si>
  <si>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</si>
  <si>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</si>
  <si>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</si>
  <si>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</si>
  <si>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</si>
  <si>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</si>
  <si>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</si>
  <si>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</si>
  <si>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</si>
  <si>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</si>
  <si>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</si>
  <si>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</si>
  <si>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</si>
  <si>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</si>
  <si>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</si>
  <si>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</si>
  <si>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</si>
  <si>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</si>
  <si>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</si>
  <si>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</si>
  <si>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</si>
  <si>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</si>
  <si>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</si>
  <si>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</si>
  <si>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</si>
  <si>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</si>
  <si>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</si>
  <si>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</si>
  <si>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</si>
  <si>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</si>
  <si>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</si>
  <si>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</si>
  <si>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</si>
  <si>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</si>
  <si>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</si>
  <si>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</si>
  <si>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</si>
  <si>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</si>
  <si>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</si>
  <si>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</si>
  <si>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</si>
  <si>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</si>
  <si>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</si>
  <si>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</si>
  <si>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</si>
  <si>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</si>
  <si>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</si>
  <si>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</si>
  <si>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</si>
  <si>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</si>
  <si>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</si>
  <si>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</si>
  <si>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</si>
  <si>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春日井市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</si>
  <si>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</si>
  <si>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</si>
  <si>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</si>
  <si>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</si>
  <si>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</si>
  <si>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</si>
  <si>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</si>
  <si>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</si>
  <si>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</si>
  <si>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</si>
  <si>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</si>
  <si>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</si>
  <si>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</si>
  <si>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</si>
  <si>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</si>
  <si>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</si>
  <si>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</si>
  <si>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</si>
  <si>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</si>
  <si>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</si>
  <si>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</si>
  <si>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</si>
  <si>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</si>
  <si>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</si>
  <si>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</si>
  <si>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</si>
  <si>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</si>
  <si>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</si>
  <si>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</si>
  <si>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</si>
  <si>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</si>
  <si>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</si>
  <si>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</si>
  <si>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</si>
  <si>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</si>
  <si>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</si>
  <si>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</si>
  <si>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</si>
  <si>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</si>
  <si>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</si>
  <si>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</si>
  <si>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</si>
  <si>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</si>
  <si>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</si>
  <si>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</si>
  <si>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</si>
  <si>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</si>
  <si>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</si>
  <si>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</si>
  <si>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</si>
  <si>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</si>
  <si>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</si>
  <si>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</si>
  <si>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</si>
  <si>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</si>
  <si>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</si>
  <si>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</si>
  <si>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</si>
  <si>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</si>
  <si>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</si>
  <si>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</si>
  <si>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</si>
  <si>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</si>
  <si>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</si>
  <si>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</si>
  <si>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</si>
  <si>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</si>
  <si>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</si>
  <si>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</si>
  <si>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</si>
  <si>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</si>
  <si>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</si>
  <si>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</si>
  <si>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</si>
  <si>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</si>
  <si>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</si>
  <si>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</si>
  <si>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</si>
  <si>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</si>
  <si>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</si>
  <si>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</si>
  <si>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</si>
  <si>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</si>
  <si>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</si>
  <si>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</si>
  <si>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</si>
  <si>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</si>
  <si>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</si>
  <si>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</si>
  <si>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</si>
  <si>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</si>
  <si>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</si>
  <si>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</si>
  <si>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</si>
  <si>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</si>
  <si>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</si>
  <si>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</si>
  <si>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</si>
  <si>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</si>
  <si>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</si>
  <si>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</si>
  <si>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</si>
  <si>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</si>
  <si>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</si>
  <si>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</si>
  <si>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</si>
  <si>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</si>
  <si>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</si>
  <si>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</si>
  <si>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</si>
  <si>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</si>
  <si>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</si>
  <si>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</si>
  <si>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</si>
  <si>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</si>
  <si>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</si>
  <si>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</si>
  <si>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愛知県春日井市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</si>
  <si>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</si>
  <si>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</si>
  <si>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</si>
  <si>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</si>
  <si>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</si>
  <si>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</si>
  <si>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</si>
  <si>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</si>
  <si>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</si>
  <si>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</si>
  <si>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</si>
  <si>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</si>
  <si>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</si>
  <si>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</si>
  <si>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</si>
  <si>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</si>
  <si>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</si>
  <si>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</si>
  <si>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</si>
  <si>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</si>
  <si>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</si>
  <si>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</si>
  <si>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</si>
  <si>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</si>
  <si>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</si>
  <si>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</si>
  <si>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</si>
  <si>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</si>
  <si>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</si>
  <si>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</si>
  <si>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</si>
  <si>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</si>
  <si>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</si>
  <si>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</si>
  <si>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</si>
  <si>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</si>
  <si>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</si>
  <si>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</si>
  <si>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</si>
  <si>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</si>
  <si>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</si>
  <si>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</si>
  <si>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</si>
  <si>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</si>
  <si>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</si>
  <si>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</si>
  <si>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</si>
  <si>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</si>
  <si>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</si>
  <si>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</si>
  <si>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</si>
  <si>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</si>
  <si>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</si>
  <si>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</si>
  <si>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</si>
  <si>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</si>
  <si>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</si>
  <si>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</si>
  <si>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</si>
  <si>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</si>
  <si>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</si>
  <si>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</si>
  <si>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</si>
  <si>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</si>
  <si>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</si>
  <si>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</si>
  <si>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</si>
  <si>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</si>
  <si>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</si>
  <si>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</si>
  <si>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</si>
  <si>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</si>
  <si>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</si>
  <si>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</si>
  <si>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</si>
  <si>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</si>
  <si>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</si>
  <si>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</si>
  <si>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</si>
  <si>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</si>
  <si>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</si>
  <si>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</si>
  <si>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</si>
  <si>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</si>
  <si>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</si>
  <si>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</si>
  <si>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</si>
  <si>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</si>
  <si>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</si>
  <si>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</si>
  <si>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</si>
  <si>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</si>
  <si>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</si>
  <si>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</si>
  <si>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</si>
  <si>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</si>
  <si>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</si>
  <si>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</si>
  <si>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</si>
  <si>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</si>
  <si>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</si>
  <si>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</si>
  <si>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</si>
  <si>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</si>
  <si>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</si>
  <si>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</si>
  <si>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</si>
  <si>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</si>
  <si>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</si>
  <si>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</si>
  <si>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</si>
  <si>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</si>
  <si>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</si>
  <si>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</si>
  <si>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</si>
  <si>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</si>
  <si>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</si>
  <si>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</si>
  <si>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</si>
  <si>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</si>
  <si>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</si>
  <si>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</si>
  <si>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</si>
  <si>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</si>
  <si>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</si>
  <si>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</si>
  <si>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</si>
  <si>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</si>
  <si>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</si>
  <si>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</si>
  <si>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</si>
  <si>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</si>
  <si>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</si>
  <si>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</si>
  <si>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</si>
  <si>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</si>
  <si>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</si>
  <si>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</si>
  <si>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</si>
  <si>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</si>
  <si>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</si>
  <si>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</si>
  <si>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</si>
  <si>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</si>
  <si>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</si>
  <si>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</si>
  <si>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</si>
  <si>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</si>
  <si>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愛知県春日井市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</si>
  <si>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</si>
  <si>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</si>
  <si>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</si>
  <si>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</si>
  <si>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</si>
  <si>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</si>
  <si>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</si>
  <si>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</si>
  <si>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</si>
  <si>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</si>
  <si>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</si>
  <si>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</si>
  <si>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</si>
  <si>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</si>
  <si>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</si>
  <si>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</si>
  <si>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</si>
  <si>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</si>
  <si>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</si>
  <si>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</si>
  <si>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春日井市公共用地先行取得事業特別会計</t>
    <phoneticPr fontId="5"/>
  </si>
  <si>
    <t>-</t>
    <phoneticPr fontId="5"/>
  </si>
  <si>
    <t>春日井市民家防音事業特別会計</t>
    <phoneticPr fontId="5"/>
  </si>
  <si>
    <t>春日井市潮見坂平和公園事業特別会計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</si>
  <si>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</si>
  <si>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</si>
  <si>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</si>
  <si>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</si>
  <si>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</si>
  <si>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</si>
  <si>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</si>
  <si>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</si>
  <si>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</si>
  <si>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</si>
  <si>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</si>
  <si>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</si>
  <si>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</si>
  <si>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</si>
  <si>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春日井市国民健康保険事業特別会計</t>
    <phoneticPr fontId="5"/>
  </si>
  <si>
    <t>春日井市後期高齢者医療事業特別会計</t>
    <phoneticPr fontId="5"/>
  </si>
  <si>
    <t>春日井市介護保険事業特別会計</t>
    <phoneticPr fontId="5"/>
  </si>
  <si>
    <t>春日井市介護サービス事業特別会計</t>
    <phoneticPr fontId="5"/>
  </si>
  <si>
    <t>春日井市水道事業会計</t>
    <phoneticPr fontId="5"/>
  </si>
  <si>
    <t>法適用企業</t>
    <phoneticPr fontId="5"/>
  </si>
  <si>
    <t>春日井市春日井市民病院事業会計</t>
    <phoneticPr fontId="5"/>
  </si>
  <si>
    <t>春日井市公共下水道事業会計</t>
    <phoneticPr fontId="5"/>
  </si>
  <si>
    <t>法適用企業</t>
    <phoneticPr fontId="5"/>
  </si>
  <si>
    <t>春日井市大泉寺地区企業用地整備事業特別会計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</si>
  <si>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</si>
  <si>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</si>
  <si>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</si>
  <si>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</si>
  <si>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</si>
  <si>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</si>
  <si>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</si>
  <si>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</si>
  <si>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</si>
  <si>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</si>
  <si>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</si>
  <si>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</si>
  <si>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</si>
  <si>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</si>
  <si>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</si>
  <si>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</si>
  <si>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</si>
  <si>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</si>
  <si>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</si>
  <si>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</si>
  <si>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</si>
  <si>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</si>
  <si>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</si>
  <si>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</si>
  <si>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</si>
  <si>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</si>
  <si>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</si>
  <si>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</si>
  <si>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</si>
  <si>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</si>
  <si>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</si>
  <si>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</si>
  <si>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</si>
  <si>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</si>
  <si>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</si>
  <si>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</si>
  <si>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</si>
  <si>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</si>
  <si>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</si>
  <si>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</si>
  <si>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</si>
  <si>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</si>
  <si>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</si>
  <si>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</si>
  <si>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</si>
  <si>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</si>
  <si>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</si>
  <si>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</si>
  <si>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</si>
  <si>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</si>
  <si>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</si>
  <si>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</si>
  <si>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</si>
  <si>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</si>
  <si>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</si>
  <si>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</si>
  <si>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</si>
  <si>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</si>
  <si>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</si>
  <si>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</si>
  <si>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春日井市公共下水道事業会計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</si>
  <si>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</si>
  <si>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</si>
  <si>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春日井市春日井市民病院事業会計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</si>
  <si>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</si>
  <si>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春日井市水道事業会計</t>
    <phoneticPr fontId="5"/>
  </si>
  <si>
    <t>(Ｆ)</t>
    <phoneticPr fontId="5"/>
  </si>
  <si>
    <t>春日井市大泉寺地区企業用地整備事業特別会計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</si>
  <si>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</si>
  <si>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</si>
  <si>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</si>
  <si>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</si>
  <si>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</si>
  <si>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</si>
  <si>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</si>
  <si>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</si>
  <si>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</si>
  <si>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</si>
  <si>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</si>
  <si>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</si>
  <si>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</si>
  <si>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</si>
  <si>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</si>
  <si>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</si>
  <si>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</si>
  <si>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</si>
  <si>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</si>
  <si>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</si>
  <si>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</si>
  <si>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</si>
  <si>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</si>
  <si>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</si>
  <si>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</si>
  <si>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</si>
  <si>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</si>
  <si>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</si>
  <si>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</si>
  <si>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</si>
  <si>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</si>
  <si>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</si>
  <si>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</si>
  <si>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</si>
  <si>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</si>
  <si>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</si>
  <si>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</si>
  <si>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</si>
  <si>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</si>
  <si>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</si>
  <si>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</si>
  <si>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</si>
  <si>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</si>
  <si>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</si>
  <si>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</si>
  <si>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</si>
  <si>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</si>
  <si>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</si>
  <si>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</si>
  <si>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</si>
  <si>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</si>
  <si>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</si>
  <si>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</si>
  <si>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</si>
  <si>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</si>
  <si>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</si>
  <si>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</si>
  <si>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</si>
  <si>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</si>
  <si>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</si>
  <si>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</si>
  <si>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</si>
  <si>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</si>
  <si>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</si>
  <si>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</si>
  <si>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</si>
  <si>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</si>
  <si>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</si>
  <si>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</si>
  <si>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</si>
  <si>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</si>
  <si>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</si>
  <si>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</si>
  <si>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</si>
  <si>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</si>
  <si>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</si>
  <si>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</si>
  <si>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</si>
  <si>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</si>
  <si>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</si>
  <si>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</si>
  <si>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</si>
  <si>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</si>
  <si>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</si>
  <si>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</si>
  <si>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</si>
  <si>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</si>
  <si>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</si>
  <si>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1.15</t>
  </si>
  <si>
    <t>春日井市春日井市民病院事業会計</t>
  </si>
  <si>
    <t>春日井市水道事業会計</t>
  </si>
  <si>
    <t>一般会計</t>
  </si>
  <si>
    <t>春日井市介護保険事業特別会計</t>
  </si>
  <si>
    <t>春日井市大泉寺地区企業用地整備事業特別会計</t>
  </si>
  <si>
    <t>春日井市国民健康保険事業特別会計</t>
  </si>
  <si>
    <t>春日井市後期高齢者医療事業特別会計</t>
  </si>
  <si>
    <t>春日井市公共下水道事業会計</t>
  </si>
  <si>
    <t>その他会計（赤字）</t>
  </si>
  <si>
    <t>その他会計（黒字）</t>
  </si>
  <si>
    <t>H25末</t>
    <phoneticPr fontId="5"/>
  </si>
  <si>
    <t>H26末</t>
    <phoneticPr fontId="5"/>
  </si>
  <si>
    <t>H27末</t>
    <phoneticPr fontId="5"/>
  </si>
  <si>
    <t>H28末</t>
    <phoneticPr fontId="5"/>
  </si>
  <si>
    <t>H29末</t>
    <phoneticPr fontId="5"/>
  </si>
  <si>
    <t>-</t>
    <phoneticPr fontId="2"/>
  </si>
  <si>
    <t>尾張東部火葬場管理組合</t>
    <rPh sb="0" eb="2">
      <t>オワリ</t>
    </rPh>
    <rPh sb="2" eb="4">
      <t>トウブ</t>
    </rPh>
    <rPh sb="4" eb="6">
      <t>カソウ</t>
    </rPh>
    <rPh sb="6" eb="7">
      <t>ジョウ</t>
    </rPh>
    <rPh sb="7" eb="9">
      <t>カンリ</t>
    </rPh>
    <rPh sb="9" eb="11">
      <t>クミアイ</t>
    </rPh>
    <phoneticPr fontId="2"/>
  </si>
  <si>
    <t>春日井小牧看護専門学校管理組合</t>
    <rPh sb="0" eb="3">
      <t>カスガイ</t>
    </rPh>
    <rPh sb="3" eb="5">
      <t>コマキ</t>
    </rPh>
    <rPh sb="5" eb="7">
      <t>カンゴ</t>
    </rPh>
    <rPh sb="7" eb="9">
      <t>センモン</t>
    </rPh>
    <rPh sb="9" eb="11">
      <t>ガッコウ</t>
    </rPh>
    <rPh sb="11" eb="13">
      <t>カンリ</t>
    </rPh>
    <rPh sb="13" eb="15">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</si>
  <si>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</si>
  <si>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</si>
  <si>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</si>
  <si>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かすがい市民文化財団</t>
    <rPh sb="4" eb="6">
      <t>シミン</t>
    </rPh>
    <rPh sb="6" eb="8">
      <t>ブンカ</t>
    </rPh>
    <rPh sb="8" eb="10">
      <t>ザイダン</t>
    </rPh>
    <phoneticPr fontId="2"/>
  </si>
  <si>
    <t>春日井市土地開発公社</t>
    <rPh sb="0" eb="4">
      <t>カスガイシ</t>
    </rPh>
    <rPh sb="4" eb="6">
      <t>トチ</t>
    </rPh>
    <rPh sb="6" eb="8">
      <t>カイハツ</t>
    </rPh>
    <rPh sb="8" eb="10">
      <t>コウシャ</t>
    </rPh>
    <phoneticPr fontId="2"/>
  </si>
  <si>
    <t>春日井市健康管理事業団</t>
    <rPh sb="0" eb="4">
      <t>カスガイシ</t>
    </rPh>
    <rPh sb="4" eb="6">
      <t>ケンコウ</t>
    </rPh>
    <rPh sb="6" eb="8">
      <t>カンリ</t>
    </rPh>
    <rPh sb="8" eb="11">
      <t>ジギョウダン</t>
    </rPh>
    <phoneticPr fontId="2"/>
  </si>
  <si>
    <t>春日井市スポーツ・ふれあい財団</t>
    <rPh sb="0" eb="4">
      <t>カスガイシ</t>
    </rPh>
    <rPh sb="13" eb="15">
      <t>ザイダン</t>
    </rPh>
    <phoneticPr fontId="2"/>
  </si>
  <si>
    <t>春日井市食育推進給食会</t>
    <rPh sb="0" eb="4">
      <t>カスガイシ</t>
    </rPh>
    <rPh sb="4" eb="6">
      <t>ショクイク</t>
    </rPh>
    <rPh sb="6" eb="8">
      <t>スイシン</t>
    </rPh>
    <rPh sb="8" eb="10">
      <t>キュウショク</t>
    </rPh>
    <rPh sb="10" eb="11">
      <t>カイ</t>
    </rPh>
    <phoneticPr fontId="2"/>
  </si>
  <si>
    <t>勝川開発</t>
    <rPh sb="0" eb="2">
      <t>カチガワ</t>
    </rPh>
    <rPh sb="2" eb="4">
      <t>カイハツ</t>
    </rPh>
    <phoneticPr fontId="2"/>
  </si>
  <si>
    <t>高蔵寺まちづくり</t>
    <rPh sb="0" eb="3">
      <t>コウゾウジ</t>
    </rPh>
    <phoneticPr fontId="2"/>
  </si>
  <si>
    <t>-</t>
    <phoneticPr fontId="2"/>
  </si>
  <si>
    <t>-</t>
    <phoneticPr fontId="2"/>
  </si>
  <si>
    <t>-</t>
    <phoneticPr fontId="2"/>
  </si>
  <si>
    <t>-</t>
    <phoneticPr fontId="2"/>
  </si>
  <si>
    <t>文化スポーツ施設整備基金</t>
    <rPh sb="0" eb="2">
      <t>ブンカ</t>
    </rPh>
    <rPh sb="6" eb="8">
      <t>シセツ</t>
    </rPh>
    <rPh sb="8" eb="10">
      <t>セイビ</t>
    </rPh>
    <rPh sb="10" eb="12">
      <t>キキン</t>
    </rPh>
    <phoneticPr fontId="2"/>
  </si>
  <si>
    <t>潮見坂平和公園墓所整備基金</t>
    <rPh sb="0" eb="1">
      <t>シオ</t>
    </rPh>
    <rPh sb="1" eb="2">
      <t>ミ</t>
    </rPh>
    <rPh sb="2" eb="3">
      <t>ザカ</t>
    </rPh>
    <rPh sb="3" eb="5">
      <t>ヘイワ</t>
    </rPh>
    <rPh sb="5" eb="7">
      <t>コウエン</t>
    </rPh>
    <rPh sb="7" eb="9">
      <t>ボショ</t>
    </rPh>
    <rPh sb="9" eb="11">
      <t>セイビ</t>
    </rPh>
    <rPh sb="11" eb="13">
      <t>キキン</t>
    </rPh>
    <phoneticPr fontId="2"/>
  </si>
  <si>
    <t>潮見坂平和墓地永代清掃基金</t>
    <rPh sb="0" eb="5">
      <t>シオミザカヘイワ</t>
    </rPh>
    <rPh sb="5" eb="7">
      <t>ボチ</t>
    </rPh>
    <rPh sb="7" eb="9">
      <t>エイタイ</t>
    </rPh>
    <rPh sb="9" eb="11">
      <t>セイソウ</t>
    </rPh>
    <rPh sb="11" eb="13">
      <t>キキン</t>
    </rPh>
    <phoneticPr fontId="2"/>
  </si>
  <si>
    <t>緑化振興基金</t>
    <rPh sb="0" eb="2">
      <t>リョッカ</t>
    </rPh>
    <rPh sb="2" eb="4">
      <t>シンコウ</t>
    </rPh>
    <rPh sb="4" eb="6">
      <t>キキン</t>
    </rPh>
    <phoneticPr fontId="2"/>
  </si>
  <si>
    <t>まちづくり寄附基金</t>
    <rPh sb="5" eb="7">
      <t>キフ</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</si>
  <si>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</si>
  <si>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</si>
  <si>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</si>
  <si>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いずれも類似団体より高い水準にあるが、将来負担比率については、平成29年度と比較し11.3％の減少となっている。
有形固定資産減価償却率は増加傾向となっているが、令和元年度に策定した公共施設個別計画に基づき、計画的に維持管理を実施することにより、目標使用年数まで長期にわたり使用していく。</t>
    <rPh sb="104" eb="107">
      <t>ケイカクテキ</t>
    </rPh>
    <rPh sb="108" eb="110">
      <t>イジ</t>
    </rPh>
    <rPh sb="110" eb="112">
      <t>カンリ</t>
    </rPh>
    <rPh sb="113" eb="115">
      <t>ジッシ</t>
    </rPh>
    <rPh sb="123" eb="125">
      <t>モクヒョウ</t>
    </rPh>
    <rPh sb="125" eb="127">
      <t>シヨウ</t>
    </rPh>
    <rPh sb="127" eb="129">
      <t>ネンスウ</t>
    </rPh>
    <rPh sb="131" eb="133">
      <t>チョウキ</t>
    </rPh>
    <rPh sb="137" eb="139">
      <t>シヨウ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</si>
  <si>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</si>
  <si>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</si>
  <si>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</si>
  <si>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</si>
  <si>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</si>
  <si>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</si>
  <si>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同水準となっているが、将来負担比率は高い状況となっている。これは、人口急増が始まった昭和40年代半ばからの都市環境整備に多額の地方債を活用したことにより、一般会計の地方債残高、公共下水道事業特別会計の地方債残高、土地開発公社への負担額等が多くなっているためである。しかし、土地開発公社の経営健全化等を進めてきたことにより、将来負担比率は減少してきており、今後も土地開発公社の経営健全化に努めるとともに、実質公債費比率についても、地方債の計画的な借入を行うことにより、公債費の適正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</si>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</sst>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ABE4-43D6-AEB7-59945A6151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31839</c:v>
                </c:pt>
                <c:pt idx="1">
                  <c:v>39991</c:v>
                </c:pt>
                <c:pt idx="2">
                  <c:v>48359</c:v>
                </c:pt>
                <c:pt idx="3">
                  <c:v>37246</c:v>
                </c:pt>
                <c:pt idx="4">
                  <c:v>34139</c:v>
                </c:pt>
              </c:numCache>
            </c:numRef>
          </c:val>
          <c:smooth val="0"/>
          <c:extLst>
            <c:ext xmlns:c16="http://schemas.microsoft.com/office/drawing/2014/chart" uri="{C3380CC4-5D6E-409C-BE32-E72D297353CC}">
              <c16:uniqueId val="{00000001-ABE4-43D6-AEB7-59945A6151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4.66</c:v>
                </c:pt>
                <c:pt idx="1">
                  <c:v>5.41</c:v>
                </c:pt>
                <c:pt idx="2">
                  <c:v>4.1399999999999997</c:v>
                </c:pt>
                <c:pt idx="3">
                  <c:v>3.78</c:v>
                </c:pt>
                <c:pt idx="4">
                  <c:v>3.09</c:v>
                </c:pt>
              </c:numCache>
            </c:numRef>
          </c:val>
          <c:extLst>
            <c:ext xmlns:c16="http://schemas.microsoft.com/office/drawing/2014/chart" uri="{C3380CC4-5D6E-409C-BE32-E72D297353CC}">
              <c16:uniqueId val="{00000000-192C-4650-9404-B604CDF423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9.16</c:v>
                </c:pt>
                <c:pt idx="1">
                  <c:v>10.199999999999999</c:v>
                </c:pt>
                <c:pt idx="2">
                  <c:v>11.64</c:v>
                </c:pt>
                <c:pt idx="3">
                  <c:v>13.52</c:v>
                </c:pt>
                <c:pt idx="4">
                  <c:v>15.19</c:v>
                </c:pt>
              </c:numCache>
            </c:numRef>
          </c:val>
          <c:extLst>
            <c:ext xmlns:c16="http://schemas.microsoft.com/office/drawing/2014/chart" uri="{C3380CC4-5D6E-409C-BE32-E72D297353CC}">
              <c16:uniqueId val="{00000001-192C-4650-9404-B604CDF423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-1.1499999999999999</c:v>
                </c:pt>
                <c:pt idx="1">
                  <c:v>2.09</c:v>
                </c:pt>
                <c:pt idx="2">
                  <c:v>0.15</c:v>
                </c:pt>
                <c:pt idx="3">
                  <c:v>1.75</c:v>
                </c:pt>
                <c:pt idx="4">
                  <c:v>1.26</c:v>
                </c:pt>
              </c:numCache>
            </c:numRef>
          </c:val>
          <c:smooth val="0"/>
          <c:extLst>
            <c:ext xmlns:c16="http://schemas.microsoft.com/office/drawing/2014/chart" uri="{C3380CC4-5D6E-409C-BE32-E72D297353CC}">
              <c16:uniqueId val="{00000002-192C-4650-9404-B604CDF423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0.17</c:v>
                </c:pt>
                <c:pt idx="6">
                  <c:v>#N/A</c:v>
                </c:pt>
                <c:pt idx="7">
                  <c:v>0</c:v>
                </c:pt>
                <c:pt idx="8">
                  <c:v>#N/A</c:v>
                </c:pt>
                <c:pt idx="9">
                  <c:v>0</c:v>
                </c:pt>
              </c:numCache>
            </c:numRef>
          </c:val>
          <c:extLst>
            <c:ext xmlns:c16="http://schemas.microsoft.com/office/drawing/2014/chart" uri="{C3380CC4-5D6E-409C-BE32-E72D297353CC}">
              <c16:uniqueId val="{00000000-A9C8-4E61-83DC-3D102DB118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C8-4E61-83DC-3D102DB118A8}"/>
            </c:ext>
          </c:extLst>
        </c:ser>
        <c:ser>
          <c:idx val="2"/>
          <c:order val="2"/>
          <c:tx>
            <c:strRef>
              <c:f>データシート!$A$29</c:f>
              <c:strCache>
                <c:ptCount val="1"/>
                <c:pt idx="0">
                  <c:v>春日井市公共下水道事業会計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#N/A</c:v>
                </c:pt>
                <c:pt idx="5">
                  <c:v>0.06</c:v>
                </c:pt>
                <c:pt idx="6">
                  <c:v>#N/A</c:v>
                </c:pt>
                <c:pt idx="7">
                  <c:v>0.03</c:v>
                </c:pt>
                <c:pt idx="8">
                  <c:v>#N/A</c:v>
                </c:pt>
                <c:pt idx="9">
                  <c:v>0.05</c:v>
                </c:pt>
              </c:numCache>
            </c:numRef>
          </c:val>
          <c:extLst>
            <c:ext xmlns:c16="http://schemas.microsoft.com/office/drawing/2014/chart" uri="{C3380CC4-5D6E-409C-BE32-E72D297353CC}">
              <c16:uniqueId val="{00000002-A9C8-4E61-83DC-3D102DB118A8}"/>
            </c:ext>
          </c:extLst>
        </c:ser>
        <c:ser>
          <c:idx val="3"/>
          <c:order val="3"/>
          <c:tx>
            <c:strRef>
              <c:f>データシート!$A$30</c:f>
              <c:strCache>
                <c:ptCount val="1"/>
                <c:pt idx="0">
                  <c:v>春日井市後期高齢者医療事業特別会計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0.17</c:v>
                </c:pt>
                <c:pt idx="6">
                  <c:v>#N/A</c:v>
                </c:pt>
                <c:pt idx="7">
                  <c:v>0.18</c:v>
                </c:pt>
                <c:pt idx="8">
                  <c:v>#N/A</c:v>
                </c:pt>
                <c:pt idx="9">
                  <c:v>0.18</c:v>
                </c:pt>
              </c:numCache>
            </c:numRef>
          </c:val>
          <c:extLst>
            <c:ext xmlns:c16="http://schemas.microsoft.com/office/drawing/2014/chart" uri="{C3380CC4-5D6E-409C-BE32-E72D297353CC}">
              <c16:uniqueId val="{00000003-A9C8-4E61-83DC-3D102DB118A8}"/>
            </c:ext>
          </c:extLst>
        </c:ser>
        <c:ser>
          <c:idx val="4"/>
          <c:order val="4"/>
          <c:tx>
            <c:strRef>
              <c:f>データシート!$A$31</c:f>
              <c:strCache>
                <c:ptCount val="1"/>
                <c:pt idx="0">
                  <c:v>春日井市国民健康保険事業特別会計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0.18</c:v>
                </c:pt>
                <c:pt idx="2">
                  <c:v>#N/A</c:v>
                </c:pt>
                <c:pt idx="3">
                  <c:v>1.28</c:v>
                </c:pt>
                <c:pt idx="4">
                  <c:v>#N/A</c:v>
                </c:pt>
                <c:pt idx="5">
                  <c:v>0</c:v>
                </c:pt>
                <c:pt idx="6">
                  <c:v>#N/A</c:v>
                </c:pt>
                <c:pt idx="7">
                  <c:v>1.03</c:v>
                </c:pt>
                <c:pt idx="8">
                  <c:v>#N/A</c:v>
                </c:pt>
                <c:pt idx="9">
                  <c:v>0.23</c:v>
                </c:pt>
              </c:numCache>
            </c:numRef>
          </c:val>
          <c:extLst>
            <c:ext xmlns:c16="http://schemas.microsoft.com/office/drawing/2014/chart" uri="{C3380CC4-5D6E-409C-BE32-E72D297353CC}">
              <c16:uniqueId val="{00000004-A9C8-4E61-83DC-3D102DB118A8}"/>
            </c:ext>
          </c:extLst>
        </c:ser>
        <c:ser>
          <c:idx val="5"/>
          <c:order val="5"/>
          <c:tx>
            <c:strRef>
              <c:f>データシート!$A$32</c:f>
              <c:strCache>
                <c:ptCount val="1"/>
                <c:pt idx="0">
                  <c:v>春日井市大泉寺地区企業用地整備事業特別会計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1.17</c:v>
                </c:pt>
                <c:pt idx="8">
                  <c:v>#N/A</c:v>
                </c:pt>
                <c:pt idx="9">
                  <c:v>1.32</c:v>
                </c:pt>
              </c:numCache>
            </c:numRef>
          </c:val>
          <c:extLst>
            <c:ext xmlns:c16="http://schemas.microsoft.com/office/drawing/2014/chart" uri="{C3380CC4-5D6E-409C-BE32-E72D297353CC}">
              <c16:uniqueId val="{00000005-A9C8-4E61-83DC-3D102DB118A8}"/>
            </c:ext>
          </c:extLst>
        </c:ser>
        <c:ser>
          <c:idx val="6"/>
          <c:order val="6"/>
          <c:tx>
            <c:strRef>
              <c:f>データシート!$A$33</c:f>
              <c:strCache>
                <c:ptCount val="1"/>
                <c:pt idx="0">
                  <c:v>春日井市介護保険事業特別会計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0.45</c:v>
                </c:pt>
                <c:pt idx="4">
                  <c:v>#N/A</c:v>
                </c:pt>
                <c:pt idx="5">
                  <c:v>0.85</c:v>
                </c:pt>
                <c:pt idx="6">
                  <c:v>#N/A</c:v>
                </c:pt>
                <c:pt idx="7">
                  <c:v>0.82</c:v>
                </c:pt>
                <c:pt idx="8">
                  <c:v>#N/A</c:v>
                </c:pt>
                <c:pt idx="9">
                  <c:v>1.53</c:v>
                </c:pt>
              </c:numCache>
            </c:numRef>
          </c:val>
          <c:extLst>
            <c:ext xmlns:c16="http://schemas.microsoft.com/office/drawing/2014/chart" uri="{C3380CC4-5D6E-409C-BE32-E72D297353CC}">
              <c16:uniqueId val="{00000006-A9C8-4E61-83DC-3D102DB118A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4.6500000000000004</c:v>
                </c:pt>
                <c:pt idx="2">
                  <c:v>#N/A</c:v>
                </c:pt>
                <c:pt idx="3">
                  <c:v>5.41</c:v>
                </c:pt>
                <c:pt idx="4">
                  <c:v>#N/A</c:v>
                </c:pt>
                <c:pt idx="5">
                  <c:v>4.1399999999999997</c:v>
                </c:pt>
                <c:pt idx="6">
                  <c:v>#N/A</c:v>
                </c:pt>
                <c:pt idx="7">
                  <c:v>3.77</c:v>
                </c:pt>
                <c:pt idx="8">
                  <c:v>#N/A</c:v>
                </c:pt>
                <c:pt idx="9">
                  <c:v>3.09</c:v>
                </c:pt>
              </c:numCache>
            </c:numRef>
          </c:val>
          <c:extLst>
            <c:ext xmlns:c16="http://schemas.microsoft.com/office/drawing/2014/chart" uri="{C3380CC4-5D6E-409C-BE32-E72D297353CC}">
              <c16:uniqueId val="{00000007-A9C8-4E61-83DC-3D102DB118A8}"/>
            </c:ext>
          </c:extLst>
        </c:ser>
        <c:ser>
          <c:idx val="8"/>
          <c:order val="8"/>
          <c:tx>
            <c:strRef>
              <c:f>データシート!$A$35</c:f>
              <c:strCache>
                <c:ptCount val="1"/>
                <c:pt idx="0">
                  <c:v>春日井市水道事業会計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8.5399999999999991</c:v>
                </c:pt>
                <c:pt idx="2">
                  <c:v>#N/A</c:v>
                </c:pt>
                <c:pt idx="3">
                  <c:v>8.3800000000000008</c:v>
                </c:pt>
                <c:pt idx="4">
                  <c:v>#N/A</c:v>
                </c:pt>
                <c:pt idx="5">
                  <c:v>8.1</c:v>
                </c:pt>
                <c:pt idx="6">
                  <c:v>#N/A</c:v>
                </c:pt>
                <c:pt idx="7">
                  <c:v>4.84</c:v>
                </c:pt>
                <c:pt idx="8">
                  <c:v>#N/A</c:v>
                </c:pt>
                <c:pt idx="9">
                  <c:v>7.08</c:v>
                </c:pt>
              </c:numCache>
            </c:numRef>
          </c:val>
          <c:extLst>
            <c:ext xmlns:c16="http://schemas.microsoft.com/office/drawing/2014/chart" uri="{C3380CC4-5D6E-409C-BE32-E72D297353CC}">
              <c16:uniqueId val="{00000008-A9C8-4E61-83DC-3D102DB118A8}"/>
            </c:ext>
          </c:extLst>
        </c:ser>
        <c:ser>
          <c:idx val="9"/>
          <c:order val="9"/>
          <c:tx>
            <c:strRef>
              <c:f>データシート!$A$36</c:f>
              <c:strCache>
                <c:ptCount val="1"/>
                <c:pt idx="0">
                  <c:v>春日井市春日井市民病院事業会計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13.06</c:v>
                </c:pt>
                <c:pt idx="2">
                  <c:v>#N/A</c:v>
                </c:pt>
                <c:pt idx="3">
                  <c:v>13.37</c:v>
                </c:pt>
                <c:pt idx="4">
                  <c:v>#N/A</c:v>
                </c:pt>
                <c:pt idx="5">
                  <c:v>13.79</c:v>
                </c:pt>
                <c:pt idx="6">
                  <c:v>#N/A</c:v>
                </c:pt>
                <c:pt idx="7">
                  <c:v>13.52</c:v>
                </c:pt>
                <c:pt idx="8">
                  <c:v>#N/A</c:v>
                </c:pt>
                <c:pt idx="9">
                  <c:v>14.88</c:v>
                </c:pt>
              </c:numCache>
            </c:numRef>
          </c:val>
          <c:extLst>
            <c:ext xmlns:c16="http://schemas.microsoft.com/office/drawing/2014/chart" uri="{C3380CC4-5D6E-409C-BE32-E72D297353CC}">
              <c16:uniqueId val="{00000009-A9C8-4E61-83DC-3D102DB118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10062</c:v>
                </c:pt>
                <c:pt idx="5">
                  <c:v>9516</c:v>
                </c:pt>
                <c:pt idx="8">
                  <c:v>9205</c:v>
                </c:pt>
                <c:pt idx="11">
                  <c:v>9068</c:v>
                </c:pt>
                <c:pt idx="14">
                  <c:v>9149</c:v>
                </c:pt>
              </c:numCache>
            </c:numRef>
          </c:val>
          <c:extLst>
            <c:ext xmlns:c16="http://schemas.microsoft.com/office/drawing/2014/chart" uri="{C3380CC4-5D6E-409C-BE32-E72D297353CC}">
              <c16:uniqueId val="{00000000-1B0B-4F02-9A43-9BF368A92A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0B-4F02-9A43-9BF368A92A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68</c:v>
                </c:pt>
                <c:pt idx="3">
                  <c:v>58</c:v>
                </c:pt>
                <c:pt idx="6">
                  <c:v>58</c:v>
                </c:pt>
                <c:pt idx="9">
                  <c:v>66</c:v>
                </c:pt>
                <c:pt idx="12">
                  <c:v>58</c:v>
                </c:pt>
              </c:numCache>
            </c:numRef>
          </c:val>
          <c:extLst>
            <c:ext xmlns:c16="http://schemas.microsoft.com/office/drawing/2014/chart" uri="{C3380CC4-5D6E-409C-BE32-E72D297353CC}">
              <c16:uniqueId val="{00000002-1B0B-4F02-9A43-9BF368A92A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5</c:v>
                </c:pt>
                <c:pt idx="6">
                  <c:v>4</c:v>
                </c:pt>
                <c:pt idx="9">
                  <c:v>5</c:v>
                </c:pt>
                <c:pt idx="12">
                  <c:v>4</c:v>
                </c:pt>
              </c:numCache>
            </c:numRef>
          </c:val>
          <c:extLst>
            <c:ext xmlns:c16="http://schemas.microsoft.com/office/drawing/2014/chart" uri="{C3380CC4-5D6E-409C-BE32-E72D297353CC}">
              <c16:uniqueId val="{00000003-1B0B-4F02-9A43-9BF368A92A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3581</c:v>
                </c:pt>
                <c:pt idx="3">
                  <c:v>3524</c:v>
                </c:pt>
                <c:pt idx="6">
                  <c:v>3187</c:v>
                </c:pt>
                <c:pt idx="9">
                  <c:v>3199</c:v>
                </c:pt>
                <c:pt idx="12">
                  <c:v>3046</c:v>
                </c:pt>
              </c:numCache>
            </c:numRef>
          </c:val>
          <c:extLst>
            <c:ext xmlns:c16="http://schemas.microsoft.com/office/drawing/2014/chart" uri="{C3380CC4-5D6E-409C-BE32-E72D297353CC}">
              <c16:uniqueId val="{00000004-1B0B-4F02-9A43-9BF368A92A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0B-4F02-9A43-9BF368A92A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0B-4F02-9A43-9BF368A92A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9573</c:v>
                </c:pt>
                <c:pt idx="3">
                  <c:v>8416</c:v>
                </c:pt>
                <c:pt idx="6">
                  <c:v>8185</c:v>
                </c:pt>
                <c:pt idx="9">
                  <c:v>8043</c:v>
                </c:pt>
                <c:pt idx="12">
                  <c:v>7984</c:v>
                </c:pt>
              </c:numCache>
            </c:numRef>
          </c:val>
          <c:extLst>
            <c:ext xmlns:c16="http://schemas.microsoft.com/office/drawing/2014/chart" uri="{C3380CC4-5D6E-409C-BE32-E72D297353CC}">
              <c16:uniqueId val="{00000007-1B0B-4F02-9A43-9BF368A92A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3165</c:v>
                </c:pt>
                <c:pt idx="2">
                  <c:v>#N/A</c:v>
                </c:pt>
                <c:pt idx="3">
                  <c:v>#N/A</c:v>
                </c:pt>
                <c:pt idx="4">
                  <c:v>2487</c:v>
                </c:pt>
                <c:pt idx="5">
                  <c:v>#N/A</c:v>
                </c:pt>
                <c:pt idx="6">
                  <c:v>#N/A</c:v>
                </c:pt>
                <c:pt idx="7">
                  <c:v>2229</c:v>
                </c:pt>
                <c:pt idx="8">
                  <c:v>#N/A</c:v>
                </c:pt>
                <c:pt idx="9">
                  <c:v>#N/A</c:v>
                </c:pt>
                <c:pt idx="10">
                  <c:v>2245</c:v>
                </c:pt>
                <c:pt idx="11">
                  <c:v>#N/A</c:v>
                </c:pt>
                <c:pt idx="12">
                  <c:v>#N/A</c:v>
                </c:pt>
                <c:pt idx="13">
                  <c:v>1943</c:v>
                </c:pt>
                <c:pt idx="14">
                  <c:v>#N/A</c:v>
                </c:pt>
              </c:numCache>
            </c:numRef>
          </c:val>
          <c:smooth val="0"/>
          <c:extLst>
            <c:ext xmlns:c16="http://schemas.microsoft.com/office/drawing/2014/chart" uri="{C3380CC4-5D6E-409C-BE32-E72D297353CC}">
              <c16:uniqueId val="{00000008-1B0B-4F02-9A43-9BF368A92A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72324</c:v>
                </c:pt>
                <c:pt idx="5">
                  <c:v>71429</c:v>
                </c:pt>
                <c:pt idx="8">
                  <c:v>69964</c:v>
                </c:pt>
                <c:pt idx="11">
                  <c:v>67897</c:v>
                </c:pt>
                <c:pt idx="14">
                  <c:v>67007</c:v>
                </c:pt>
              </c:numCache>
            </c:numRef>
          </c:val>
          <c:extLst>
            <c:ext xmlns:c16="http://schemas.microsoft.com/office/drawing/2014/chart" uri="{C3380CC4-5D6E-409C-BE32-E72D297353CC}">
              <c16:uniqueId val="{00000000-4B33-458C-A3CF-735F6E5FB6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34862</c:v>
                </c:pt>
                <c:pt idx="5">
                  <c:v>34927</c:v>
                </c:pt>
                <c:pt idx="8">
                  <c:v>34638</c:v>
                </c:pt>
                <c:pt idx="11">
                  <c:v>32274</c:v>
                </c:pt>
                <c:pt idx="14">
                  <c:v>31919</c:v>
                </c:pt>
              </c:numCache>
            </c:numRef>
          </c:val>
          <c:extLst>
            <c:ext xmlns:c16="http://schemas.microsoft.com/office/drawing/2014/chart" uri="{C3380CC4-5D6E-409C-BE32-E72D297353CC}">
              <c16:uniqueId val="{00000001-4B33-458C-A3CF-735F6E5FB6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9170</c:v>
                </c:pt>
                <c:pt idx="5">
                  <c:v>10406</c:v>
                </c:pt>
                <c:pt idx="8">
                  <c:v>11428</c:v>
                </c:pt>
                <c:pt idx="11">
                  <c:v>14051</c:v>
                </c:pt>
                <c:pt idx="14">
                  <c:v>16436</c:v>
                </c:pt>
              </c:numCache>
            </c:numRef>
          </c:val>
          <c:extLst>
            <c:ext xmlns:c16="http://schemas.microsoft.com/office/drawing/2014/chart" uri="{C3380CC4-5D6E-409C-BE32-E72D297353CC}">
              <c16:uniqueId val="{00000002-4B33-458C-A3CF-735F6E5FB6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33-458C-A3CF-735F6E5FB6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33-458C-A3CF-735F6E5FB6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13610</c:v>
                </c:pt>
                <c:pt idx="3">
                  <c:v>12028</c:v>
                </c:pt>
                <c:pt idx="6">
                  <c:v>9980</c:v>
                </c:pt>
                <c:pt idx="9">
                  <c:v>8200</c:v>
                </c:pt>
                <c:pt idx="12">
                  <c:v>6753</c:v>
                </c:pt>
              </c:numCache>
            </c:numRef>
          </c:val>
          <c:extLst>
            <c:ext xmlns:c16="http://schemas.microsoft.com/office/drawing/2014/chart" uri="{C3380CC4-5D6E-409C-BE32-E72D297353CC}">
              <c16:uniqueId val="{00000005-4B33-458C-A3CF-735F6E5FB6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11189</c:v>
                </c:pt>
                <c:pt idx="3">
                  <c:v>10187</c:v>
                </c:pt>
                <c:pt idx="6">
                  <c:v>9739</c:v>
                </c:pt>
                <c:pt idx="9">
                  <c:v>9614</c:v>
                </c:pt>
                <c:pt idx="12">
                  <c:v>9110</c:v>
                </c:pt>
              </c:numCache>
            </c:numRef>
          </c:val>
          <c:extLst>
            <c:ext xmlns:c16="http://schemas.microsoft.com/office/drawing/2014/chart" uri="{C3380CC4-5D6E-409C-BE32-E72D297353CC}">
              <c16:uniqueId val="{00000006-4B33-458C-A3CF-735F6E5FB6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c:v>
                </c:pt>
                <c:pt idx="3">
                  <c:v>25</c:v>
                </c:pt>
                <c:pt idx="6">
                  <c:v>21</c:v>
                </c:pt>
                <c:pt idx="9">
                  <c:v>16</c:v>
                </c:pt>
                <c:pt idx="12">
                  <c:v>34</c:v>
                </c:pt>
              </c:numCache>
            </c:numRef>
          </c:val>
          <c:extLst>
            <c:ext xmlns:c16="http://schemas.microsoft.com/office/drawing/2014/chart" uri="{C3380CC4-5D6E-409C-BE32-E72D297353CC}">
              <c16:uniqueId val="{00000007-4B33-458C-A3CF-735F6E5FB6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46012</c:v>
                </c:pt>
                <c:pt idx="3">
                  <c:v>44501</c:v>
                </c:pt>
                <c:pt idx="6">
                  <c:v>41204</c:v>
                </c:pt>
                <c:pt idx="9">
                  <c:v>38248</c:v>
                </c:pt>
                <c:pt idx="12">
                  <c:v>36245</c:v>
                </c:pt>
              </c:numCache>
            </c:numRef>
          </c:val>
          <c:extLst>
            <c:ext xmlns:c16="http://schemas.microsoft.com/office/drawing/2014/chart" uri="{C3380CC4-5D6E-409C-BE32-E72D297353CC}">
              <c16:uniqueId val="{00000008-4B33-458C-A3CF-735F6E5FB6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688</c:v>
                </c:pt>
                <c:pt idx="3">
                  <c:v>650</c:v>
                </c:pt>
                <c:pt idx="6">
                  <c:v>611</c:v>
                </c:pt>
                <c:pt idx="9">
                  <c:v>571</c:v>
                </c:pt>
                <c:pt idx="12">
                  <c:v>531</c:v>
                </c:pt>
              </c:numCache>
            </c:numRef>
          </c:val>
          <c:extLst>
            <c:ext xmlns:c16="http://schemas.microsoft.com/office/drawing/2014/chart" uri="{C3380CC4-5D6E-409C-BE32-E72D297353CC}">
              <c16:uniqueId val="{00000009-4B33-458C-A3CF-735F6E5FB6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79224</c:v>
                </c:pt>
                <c:pt idx="3">
                  <c:v>79483</c:v>
                </c:pt>
                <c:pt idx="6">
                  <c:v>81126</c:v>
                </c:pt>
                <c:pt idx="9">
                  <c:v>80139</c:v>
                </c:pt>
                <c:pt idx="12">
                  <c:v>79859</c:v>
                </c:pt>
              </c:numCache>
            </c:numRef>
          </c:val>
          <c:extLst>
            <c:ext xmlns:c16="http://schemas.microsoft.com/office/drawing/2014/chart" uri="{C3380CC4-5D6E-409C-BE32-E72D297353CC}">
              <c16:uniqueId val="{0000000A-4B33-458C-A3CF-735F6E5FB6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34396</c:v>
                </c:pt>
                <c:pt idx="2">
                  <c:v>#N/A</c:v>
                </c:pt>
                <c:pt idx="3">
                  <c:v>#N/A</c:v>
                </c:pt>
                <c:pt idx="4">
                  <c:v>30111</c:v>
                </c:pt>
                <c:pt idx="5">
                  <c:v>#N/A</c:v>
                </c:pt>
                <c:pt idx="6">
                  <c:v>#N/A</c:v>
                </c:pt>
                <c:pt idx="7">
                  <c:v>26650</c:v>
                </c:pt>
                <c:pt idx="8">
                  <c:v>#N/A</c:v>
                </c:pt>
                <c:pt idx="9">
                  <c:v>#N/A</c:v>
                </c:pt>
                <c:pt idx="10">
                  <c:v>22566</c:v>
                </c:pt>
                <c:pt idx="11">
                  <c:v>#N/A</c:v>
                </c:pt>
                <c:pt idx="12">
                  <c:v>#N/A</c:v>
                </c:pt>
                <c:pt idx="13">
                  <c:v>17170</c:v>
                </c:pt>
                <c:pt idx="14">
                  <c:v>#N/A</c:v>
                </c:pt>
              </c:numCache>
            </c:numRef>
          </c:val>
          <c:smooth val="0"/>
          <c:extLst>
            <c:ext xmlns:c16="http://schemas.microsoft.com/office/drawing/2014/chart" uri="{C3380CC4-5D6E-409C-BE32-E72D297353CC}">
              <c16:uniqueId val="{0000000B-4B33-458C-A3CF-735F6E5FB6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6517</c:v>
                </c:pt>
                <c:pt idx="1">
                  <c:v>7687</c:v>
                </c:pt>
                <c:pt idx="2">
                  <c:v>8777</c:v>
                </c:pt>
              </c:numCache>
            </c:numRef>
          </c:val>
          <c:extLst>
            <c:ext xmlns:c16="http://schemas.microsoft.com/office/drawing/2014/chart" uri="{C3380CC4-5D6E-409C-BE32-E72D297353CC}">
              <c16:uniqueId val="{00000000-A1B5-4911-A7BA-F9BCBED97D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156</c:v>
                </c:pt>
                <c:pt idx="2">
                  <c:v>96</c:v>
                </c:pt>
              </c:numCache>
            </c:numRef>
          </c:val>
          <c:extLst>
            <c:ext xmlns:c16="http://schemas.microsoft.com/office/drawing/2014/chart" uri="{C3380CC4-5D6E-409C-BE32-E72D297353CC}">
              <c16:uniqueId val="{00000001-A1B5-4911-A7BA-F9BCBED97D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3084</c:v>
                </c:pt>
                <c:pt idx="1">
                  <c:v>2813</c:v>
                </c:pt>
                <c:pt idx="2">
                  <c:v>3139</c:v>
                </c:pt>
              </c:numCache>
            </c:numRef>
          </c:val>
          <c:extLst>
            <c:ext xmlns:c16="http://schemas.microsoft.com/office/drawing/2014/chart" uri="{C3380CC4-5D6E-409C-BE32-E72D297353CC}">
              <c16:uniqueId val="{00000002-A1B5-4911-A7BA-F9BCBED97D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{26378784-EB8E-4934-9271-56F0D4DA32C6}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424-42B6-8E8F-7719A08D11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{249533A6-7496-4BEA-BF45-756C10BC8C32}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24-42B6-8E8F-7719A08D11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{0AE0694A-B809-4758-914A-3CBBD3E8ADBC}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24-42B6-8E8F-7719A08D11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{B7AAFDE2-3C35-4270-ABDF-439AE95A8064}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24-42B6-8E8F-7719A08D11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{83D32643-987E-4B11-9FFD-4E6A5AC619E2}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24-42B6-8E8F-7719A08D11A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{A1423313-E1F0-4684-97A6-AFFF7027ACDC}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424-42B6-8E8F-7719A08D11A7}"/>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{46DF6A73-330C-4FF4-B651-F0DB1FE6EEC6}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424-42B6-8E8F-7719A08D11A7}"/>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{046C7E60-E717-48C6-9E15-CE549A72FB67}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424-42B6-8E8F-7719A08D11A7}"/>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{F3F67597-7B02-4864-AC24-7389CD3F0A2D}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424-42B6-8E8F-7719A08D11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63.6</c:v>
                </c:pt>
                <c:pt idx="24">
                  <c:v>65</c:v>
                </c:pt>
                <c:pt idx="32">
                  <c:v>66.099999999999994</c:v>
                </c:pt>
              </c:numCache>
            </c:numRef>
          </c:xVal>
          <c:yVal>
            <c:numRef>
              <c:f>公会計指標分析・財政指標組合せ分析表!$BP$51:$DC$51</c:f>
              <c:numCache>
                <c:formatCode>#,##0.0;"▲ "#,##0.0</c:formatCode>
                <c:ptCount val="40"/>
                <c:pt idx="16">
                  <c:v>53.5</c:v>
                </c:pt>
                <c:pt idx="24">
                  <c:v>44.5</c:v>
                </c:pt>
                <c:pt idx="32">
                  <c:v>33.200000000000003</c:v>
                </c:pt>
              </c:numCache>
            </c:numRef>
          </c:yVal>
          <c:smooth val="0"/>
          <c:extLst>
            <c:ext xmlns:c16="http://schemas.microsoft.com/office/drawing/2014/chart" uri="{C3380CC4-5D6E-409C-BE32-E72D297353CC}">
              <c16:uniqueId val="{00000009-D424-42B6-8E8F-7719A08D11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{605D721F-1144-442D-A97F-E4A6F3CB176D}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424-42B6-8E8F-7719A08D11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{481F85EE-8933-4BBD-B2CF-232C3D16EE29}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24-42B6-8E8F-7719A08D11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{77116836-FD57-476C-8634-2E9AED82BD70}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24-42B6-8E8F-7719A08D11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{E668DDBB-F9D1-412F-963D-01760FEC016D}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24-42B6-8E8F-7719A08D11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{AA219A65-18C3-4987-85DE-7EC43C2A12BB}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24-42B6-8E8F-7719A08D11A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{3595C73D-8072-4A40-8FC7-33994F2ABD08}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424-42B6-8E8F-7719A08D11A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{252416CB-834B-43E2-BE51-D29E866FB3B5}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424-42B6-8E8F-7719A08D11A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{89A69B2F-5703-47A2-819C-E75851BAD60E}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424-42B6-8E8F-7719A08D11A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{A6BE3AE5-B933-4FAD-ADD9-53940063C191}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424-42B6-8E8F-7719A08D11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c:ext xmlns:c16="http://schemas.microsoft.com/office/drawing/2014/chart" uri="{C3380CC4-5D6E-409C-BE32-E72D297353CC}">
              <c16:uniqueId val="{00000013-D424-42B6-8E8F-7719A08D11A7}"/>
            </c:ext>
          </c:extLst>
        </c:ser>
        <c:dLbls>
          <c:showLegendKey val="0"/>
          <c:showVal val="1"/>
          <c:showCatName val="0"/>
          <c:showSerName val="0"/>
          <c:showPercent val="0"/>
          <c:showBubbleSize val="0"/>
        </c:dLbls>
        <c:axId val="46179840"/>
        <c:axId val="46181760"/>
      </c:scatterChart>
      <c:valAx>
        <c:axId val="46179840"/>
        <c:scaling>
          <c:orientation val="minMax"/>
          <c:max val="66.899999999999991"/>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{D2C8F190-7E0C-4BA5-85F4-19D1D13D7A19}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8BF-41A5-842B-60502C1424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{A74B3054-7DBD-4927-A652-6A013D6B6CCE}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BF-41A5-842B-60502C1424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{8123937D-39F3-49A3-9096-B5B17960E52F}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BF-41A5-842B-60502C1424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{CCE21DC5-21FB-4B7F-9ED9-3459D5A81FF3}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BF-41A5-842B-60502C1424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{92DAA4FC-0FBC-4015-B696-B3D254685D29}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BF-41A5-842B-60502C1424F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{017F29A3-A219-4EAE-A237-B0D4A1CD48D7}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8BF-41A5-842B-60502C1424F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{33F0A5D4-D617-4DE4-8B7B-B94F112199FA}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8BF-41A5-842B-60502C1424F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{D058C0F0-467C-455B-9315-653B0791E563}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8BF-41A5-842B-60502C1424F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{1EC88781-2F32-43AB-BB54-DBB8DFB7E498}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8BF-41A5-842B-60502C1424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6.3</c:v>
                </c:pt>
                <c:pt idx="16">
                  <c:v>5.3</c:v>
                </c:pt>
                <c:pt idx="24">
                  <c:v>4.5999999999999996</c:v>
                </c:pt>
                <c:pt idx="32">
                  <c:v>4.2</c:v>
                </c:pt>
              </c:numCache>
            </c:numRef>
          </c:xVal>
          <c:yVal>
            <c:numRef>
              <c:f>公会計指標分析・財政指標組合せ分析表!$BP$73:$DC$73</c:f>
              <c:numCache>
                <c:formatCode>#,##0.0;"▲ "#,##0.0</c:formatCode>
                <c:ptCount val="40"/>
                <c:pt idx="0">
                  <c:v>71.5</c:v>
                </c:pt>
                <c:pt idx="8">
                  <c:v>60.4</c:v>
                </c:pt>
                <c:pt idx="16">
                  <c:v>53.5</c:v>
                </c:pt>
                <c:pt idx="24">
                  <c:v>44.5</c:v>
                </c:pt>
                <c:pt idx="32">
                  <c:v>33.200000000000003</c:v>
                </c:pt>
              </c:numCache>
            </c:numRef>
          </c:yVal>
          <c:smooth val="0"/>
          <c:extLst>
            <c:ext xmlns:c16="http://schemas.microsoft.com/office/drawing/2014/chart" uri="{C3380CC4-5D6E-409C-BE32-E72D297353CC}">
              <c16:uniqueId val="{00000009-58BF-41A5-842B-60502C1424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{5594E7C1-7E66-4220-B2EC-32547535835B}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8BF-41A5-842B-60502C1424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{DCB0AA25-0004-4CCC-887C-8F8887D92F64}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BF-41A5-842B-60502C1424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{66E0FD56-C5D3-4991-8C87-9014289FF983}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BF-41A5-842B-60502C1424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{DE13A563-818A-4759-AF1E-928B830E42D7}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BF-41A5-842B-60502C1424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{2B52C811-FED1-4BA6-ADF0-B41CAADF5482}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BF-41A5-842B-60502C1424F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{865742C0-A754-4B9C-9E9E-06749EBC2374}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8BF-41A5-842B-60502C1424F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{E6A6BB9A-B190-4A54-828C-FE8567BE496B}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8BF-41A5-842B-60502C1424F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{9E70464D-8929-4FB2-92DB-41CEC1AE216A}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8BF-41A5-842B-60502C1424F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{2A5DA044-8923-421B-959C-2ADAC4D184BE}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8BF-41A5-842B-60502C1424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58BF-41A5-842B-60502C1424F9}"/>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３ヵ年平均でみると前年度と比較して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％減少し、また、単年で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4.4→3.8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これは、下水道事業会計における雨水処理に要する経費が減少したことにより、公営企業債の元利償還金に対する繰入金が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今後は元利償還金の額が増加する見込みであるため、計画的な借入を行うことにより、健全な財政運営に努める。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今年度は前年度と比較して、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これは、春日井市民病院会計の地方債の現在高が減少（約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億円）、土地開発公社の経営健全化による負債額が減少（約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億円）したこと及び充当可能基金のうち財政調整基金が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今後も、地方債の計画的な運用と土地開発公社の経営健全化に努める。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愛知県春日井市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ふるさと納税の寄附金が減少したことにより、まちづくり寄附基金が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億円減少したものの、財政調整基金に前年度決算剰余金を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億円積立て、予算執行状況等から取り崩しを実施しなかったことや、文化スポーツ施設整備基金に令和元年度から３年度の継続事業である朝宮公園第１期整備のために約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億円積立てしたことなどにより、基金全体としては約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標準財政規模の１割程度を確保し、維持することとし、今後は積増しを積極的に進めるのではなく、公共施設などの老朽化により今後増加が見込まれる維持管理費や更新費用を確保するため他基金への積立てを進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また、その他の基金については、設置目的、運用状況や充当事業を見直し、有効活用していく。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文化スポーツ施設整備基金：文化施設及びスポーツ施設の整備に要する費用に充当する。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まちづくり寄附基金：子育て環境の整備等の良好なまちづくりのため寄せられた寄附金を、寄附者の意向に沿った事業に充当する。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緑化振興基金：緑あふれる美しいまちづくりを推進するための緑化啓発等に充当する。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まちづくり寄附基金：ふるさと納税の寄附金が減少したことにより、約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文化スポーツ施設整備基金：市民会館音響照明設備等改修工事のために約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憶円取り崩したものの、令和元年度から３年度の継続事業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である朝宮公園第１期整備のために約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文化スポーツ施設整備基金：令和元年度から３年度の継続事業である朝宮公園第１期整備のために取り崩していく。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年度決算時における決算見込みから基金の取り崩しをしなかったことにより増加した。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標準財政規模の１割程度の残高を確保し、年度間の財政負担の平準化と景気変動リスクに対応するための財源としていく。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年度末に廃止した松河戸土地区画整理事業特別会計から引き継いだ地方債の元利償還額を取り崩したため減少した。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年度末に廃止した松河戸土地区画整理事業特別会計の令和元年度以降に残る地方債の元利償還額を取り崩していく。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23C6FE7-6DEB-4B51-BAD7-67C11F496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80847AB-5888-4A5A-A35F-9A29F0F860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F1EB2A3-5AB1-4227-A2B1-A883517E711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D4295FF-18C8-4F81-960B-242B4D52F7A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5BD5AC3-DBA3-4891-99C0-1C7FDED4B8D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F3515BE-E98D-4B32-95F0-9326FCCC73E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F89C7C6-9AF0-4247-BF0B-DD50DE56BF3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97C0BC5-F275-4E2E-9100-1D7A68937D1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9EA6962-C369-47F3-BE0D-1FAF8378641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66E4F73-2658-4A5D-826D-442CB8FE31C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4839791-4D93-458A-8A5C-16F287189E2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0069998-8860-43E3-87B3-0A92E43CEB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312,007
304,613
92.78
98,007,733
95,855,707
1,784,933
57,761,848
79,765,833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D71471F-E311-46CC-998E-A785CC7E3BB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AAF0CB2-218C-4B0B-83D7-DBE38437BD6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18F46BF-9979-49F7-9984-2B6B9D576E7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B82598C-15F1-437A-B8D7-35A2BB74CF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4DA8ABC-9A3C-4143-A51E-BDE62332B7B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CB2F624-CF9C-4287-ADF1-EB7616D8FA8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AD559DA-0BDD-41F4-AE7B-5E58C4EDEB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F4FE8D8-7BA9-4681-9C91-E21F89E046F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F38A236-410D-4C68-AC71-888F4087BE1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45A88CB-D965-4278-BA23-669C2D847E5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E020C52-EA6F-488B-8392-CB3510708C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9B5FA4D-1B69-4A08-BBC4-E84B5C6EB1D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E8E4B6E-4761-45F1-9334-EFF4B9E372F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FEA279B-3FC2-47FC-8E87-F2636546218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4081777-BEAA-472B-AB88-F9C59628C4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528D29C-A082-4466-B92E-CFD387CBFAE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CFDFAA0-068B-4253-93A2-53AA5CE8CD9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D70526D9-01B2-43B6-B17F-2F688988CE1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CF9C7F23-CC73-4CC1-947D-55996063DDC9}"/>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DA118DD-905B-40FC-9990-2B9BEE7CBA0D}"/>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74A13F54-7849-40D8-96B1-0506790FC1A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C742C8B6-E742-454F-81A8-9F425C33FE3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434D52D-8B51-4647-B8AF-27AC2C05324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1F84E1BA-4121-46B6-AD9E-3176C1C94D7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23444656-5BD3-4520-9EFE-F6918C20680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2427637-764B-462B-ADDB-4C2800A4435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A4AEA6E-D16C-4827-BEFD-7858038C9A5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2F9B8102-53DE-4991-BF77-ABD14FD108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19853E0-B340-4B5A-A351-21CDA4D173D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AA6E89BC-DA36-4D90-B362-D41730FA386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A52E7CE-163A-4855-A083-5ABB2F6A175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CECC833-6B12-4C8B-AD19-30A5321747A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8CB57D4-64C4-4D65-9538-98A2223FD7A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6FAD74C-051B-4856-88B6-AB2F3A7DCAE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年代にかけた急激な人口増加等に伴い、積極的な施設整備を推進してきたが、こうした施設の老朽化が進行しているため、高い水準にある。平成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に実施した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公共施設の構造体耐久性調査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多くの施設で法定耐用年数以上の耐久性を有していることを確認して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いる。今後、施設の維持管理や更新等については、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公共施設個別計画に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基づき、計画的に実施するように努めていく。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720CF86-25D4-4F5B-BC9B-35146FEFA27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46E36AB0-8E1D-4ECC-BB22-0A1AAA92233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8C98A6C-E2CE-44BD-BB89-47A88D29DFE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36C71C9D-3E3A-4DFB-84D4-68EF1C6135B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5B1B4799-FD18-4451-9E6B-23C8A80EBB2F}"/>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CEE1FEF7-D1CF-4055-B8AA-254B0EBC0E1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4038BF2A-F7D5-4B0B-88D6-2CA18DA8936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7A979F85-54E0-46A0-9D86-CD02958F05E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58DD4EB9-5B5E-4031-A51A-92D92A9DCF6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D12DE16E-F82F-4655-9722-DC6B327D275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3D3FC0F8-04AF-4564-B57F-F15E650C801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EDC166EE-069C-4DF5-8862-1BA3133C62D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999E8AE4-D9D6-4AD7-A8E7-C010DE6D07C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E9C8AC42-8199-43A7-85B6-DE2D17F30F7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B962A52D-9E5A-4099-9281-3CDE957D3EE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E9FF74BA-5995-4E62-9BD1-E24E5845D69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64B11BED-D028-4C37-A9AD-FDC6E647AD7F}"/>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4DAB3835-61E9-4C60-AC9E-6B625C1619D0}"/>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9EB66D18-0562-483A-A544-1DB37F40C742}"/>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92ED5236-3959-4F08-9027-DFE3DF92C260}"/>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EA38AB32-3B63-4332-8AE0-B6ABD20CFAD5}"/>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a:extLst>
            <a:ext uri="{FF2B5EF4-FFF2-40B4-BE49-F238E27FC236}">
              <a16:creationId xmlns:a16="http://schemas.microsoft.com/office/drawing/2014/main" id="{85B63E9F-F1C4-402A-A761-2F790DE3CF45}"/>
            </a:ext>
          </a:extLst>
        </xdr:cNvPr>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49C854CC-DEBB-436F-AE0D-9FD8C8FE4116}"/>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85C12828-5F29-4EC0-AA03-00C689C23F9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C4C1C49B-0501-42D9-927E-6A168EC99393}"/>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6259C817-14B2-476A-A7EE-CA83F1623768}"/>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D3D45BA-139C-476B-8F96-C0F0F4AC06E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F3D7AD0-A559-4749-8FCD-2455B945E34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9C1ABF8-D2E6-4A19-876D-EBDF4D66D7B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44CAC6E-4DDA-4561-BDB4-0426853DFCA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085CB85-651E-4FBD-A097-4B9A4D98526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79" name="楕円 78">
          <a:extLst>
            <a:ext uri="{FF2B5EF4-FFF2-40B4-BE49-F238E27FC236}">
              <a16:creationId xmlns:a16="http://schemas.microsoft.com/office/drawing/2014/main" id="{21B068C9-2CC5-4BBA-B143-E205AE331BAE}"/>
            </a:ext>
          </a:extLst>
        </xdr:cNvPr>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41504</xdr:rowOff>
    </xdr:from>
    <xdr:ext cx="405111" cy="259045"/>
    <xdr:sp macro="" textlink="">
      <xdr:nvSpPr>
        <xdr:cNvPr id="80" name="有形固定資産減価償却率該当値テキスト">
          <a:extLst>
            <a:ext uri="{FF2B5EF4-FFF2-40B4-BE49-F238E27FC236}">
              <a16:creationId xmlns:a16="http://schemas.microsoft.com/office/drawing/2014/main" id="{FEA349A1-F263-4430-BAF1-CA4D993E413B}"/>
            </a:ext>
          </a:extLst>
        </xdr:cNvPr>
        <xdr:cNvSpPr txBox="1"/>
      </xdr:nvSpPr>
      <xdr:spPr>
        <a:xfrm>
          <a:off x="4813300" y="561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58208</xdr:rowOff>
    </xdr:from>
    <xdr:to>
      <xdr:col>19</xdr:col>
      <xdr:colOff>187325</xdr:colOff>
      <xdr:row>29</xdr:row>
      <xdr:rowOff>159808</xdr:rowOff>
    </xdr:to>
    <xdr:sp macro="" textlink="">
      <xdr:nvSpPr>
        <xdr:cNvPr id="81" name="楕円 80">
          <a:extLst>
            <a:ext uri="{FF2B5EF4-FFF2-40B4-BE49-F238E27FC236}">
              <a16:creationId xmlns:a16="http://schemas.microsoft.com/office/drawing/2014/main" id="{F6FD1527-02A7-4CD5-873C-914D3A0C583E}"/>
            </a:ext>
          </a:extLst>
        </xdr:cNvPr>
        <xdr:cNvSpPr/>
      </xdr:nvSpPr>
      <xdr:spPr>
        <a:xfrm>
          <a:off x="4000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69427</xdr:rowOff>
    </xdr:from>
    <xdr:to>
      <xdr:col>23</xdr:col>
      <xdr:colOff>85725</xdr:colOff>
      <xdr:row>29</xdr:row>
      <xdr:rowOff>109008</xdr:rowOff>
    </xdr:to>
    <xdr:cxnSp macro="">
      <xdr:nvCxnSpPr>
        <xdr:cNvPr id="82" name="直線コネクタ 81">
          <a:extLst>
            <a:ext uri="{FF2B5EF4-FFF2-40B4-BE49-F238E27FC236}">
              <a16:creationId xmlns:a16="http://schemas.microsoft.com/office/drawing/2014/main" id="{58041C06-82C9-49E6-852C-3764BEADD71F}"/>
            </a:ext>
          </a:extLst>
        </xdr:cNvPr>
        <xdr:cNvCxnSpPr/>
      </xdr:nvCxnSpPr>
      <xdr:spPr>
        <a:xfrm flipV="1">
          <a:off x="4051300" y="5813002"/>
          <a:ext cx="711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83" name="楕円 82">
          <a:extLst>
            <a:ext uri="{FF2B5EF4-FFF2-40B4-BE49-F238E27FC236}">
              <a16:creationId xmlns:a16="http://schemas.microsoft.com/office/drawing/2014/main" id="{6EE5D4E9-CCBA-4DF1-920A-1BF9D8EC7CA7}"/>
            </a:ext>
          </a:extLst>
        </xdr:cNvPr>
        <xdr:cNvSpPr/>
      </xdr:nvSpPr>
      <xdr:spPr>
        <a:xfrm>
          <a:off x="3238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109008</xdr:rowOff>
    </xdr:from>
    <xdr:to>
      <xdr:col>19</xdr:col>
      <xdr:colOff>136525</xdr:colOff>
      <xdr:row>29</xdr:row>
      <xdr:rowOff>159385</xdr:rowOff>
    </xdr:to>
    <xdr:cxnSp macro="">
      <xdr:nvCxnSpPr>
        <xdr:cNvPr id="84" name="直線コネクタ 83">
          <a:extLst>
            <a:ext uri="{FF2B5EF4-FFF2-40B4-BE49-F238E27FC236}">
              <a16:creationId xmlns:a16="http://schemas.microsoft.com/office/drawing/2014/main" id="{B2B371F1-43B4-4609-B57D-2F751D89C68C}"/>
            </a:ext>
          </a:extLst>
        </xdr:cNvPr>
        <xdr:cNvCxnSpPr/>
      </xdr:nvCxnSpPr>
      <xdr:spPr>
        <a:xfrm flipV="1">
          <a:off x="3289300" y="585258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5" name="n_1aveValue有形固定資産減価償却率">
          <a:extLst>
            <a:ext uri="{FF2B5EF4-FFF2-40B4-BE49-F238E27FC236}">
              <a16:creationId xmlns:a16="http://schemas.microsoft.com/office/drawing/2014/main" id="{F2949671-BA83-4065-A1A2-0526D73E99E2}"/>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6" name="n_2aveValue有形固定資産減価償却率">
          <a:extLst>
            <a:ext uri="{FF2B5EF4-FFF2-40B4-BE49-F238E27FC236}">
              <a16:creationId xmlns:a16="http://schemas.microsoft.com/office/drawing/2014/main" id="{42C4C261-053B-4F30-88CF-00F4A84F576A}"/>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7" name="n_3aveValue有形固定資産減価償却率">
          <a:extLst>
            <a:ext uri="{FF2B5EF4-FFF2-40B4-BE49-F238E27FC236}">
              <a16:creationId xmlns:a16="http://schemas.microsoft.com/office/drawing/2014/main" id="{35D21FD1-BE1A-419F-B47F-D536207ADB19}"/>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4885</xdr:rowOff>
    </xdr:from>
    <xdr:ext cx="405111" cy="259045"/>
    <xdr:sp macro="" textlink="">
      <xdr:nvSpPr>
        <xdr:cNvPr id="88" name="n_1mainValue有形固定資産減価償却率">
          <a:extLst>
            <a:ext uri="{FF2B5EF4-FFF2-40B4-BE49-F238E27FC236}">
              <a16:creationId xmlns:a16="http://schemas.microsoft.com/office/drawing/2014/main" id="{22FD9495-5FD5-4CCA-A838-70F40D429990}"/>
            </a:ext>
          </a:extLst>
        </xdr:cNvPr>
        <xdr:cNvSpPr txBox="1"/>
      </xdr:nvSpPr>
      <xdr:spPr>
        <a:xfrm>
          <a:off x="38360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89" name="n_2mainValue有形固定資産減価償却率">
          <a:extLst>
            <a:ext uri="{FF2B5EF4-FFF2-40B4-BE49-F238E27FC236}">
              <a16:creationId xmlns:a16="http://schemas.microsoft.com/office/drawing/2014/main" id="{38B48550-4E99-49E8-97A3-B8ED8842DC87}"/>
            </a:ext>
          </a:extLst>
        </xdr:cNvPr>
        <xdr:cNvSpPr txBox="1"/>
      </xdr:nvSpPr>
      <xdr:spPr>
        <a:xfrm>
          <a:off x="3086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A6F16FA1-9467-4557-8BC0-255B9D7B5A4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29B5B9B0-79B2-4341-ADBD-E479770CE86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430000ED-6C7E-430A-9225-409ECFE09B8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2E520C1F-5516-46B0-AE52-89493C24FCF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C4560993-72C2-40A7-AFAB-9B338FDF51C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74971129-7CCE-4137-ACA6-C1E234E851F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280A49AE-80DB-43AB-884B-77C8E094046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BD989883-597B-406A-89A3-A8AA4ECC050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482A737C-1F37-465F-B89D-8D08F1837FB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FBC7FBF3-EA7F-4A91-AD3E-0B3DF5656AD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B0589CB7-F7D4-4B34-B92E-EC2C9BA20B4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FEA7057C-DA3B-4597-BAF5-FF515D29273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8AD56C12-46BA-4FC7-B846-EE02435B3C0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春日井市民病院事業会計や水道事業会計の地方債現在高が減少していることや、経営健全化計画に基づき保有地の売却を進めてきたことにより土地開発公社の負債が減少したことで将来負担額は減少傾向にあ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充当可能財源である財政調整基金が増加したことなどから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年度と比較し、減少した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今後公共施設個別計画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維持管理や更新の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実施に伴い、市債の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や基金の取崩しを行うこと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予想される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と基金の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注視しつつ、</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債務償還比率が増加しないよう、取り組んでいく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E3DDDFE4-BBD8-486A-9683-2DF04430AFE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2433D502-315E-43D7-9098-935C28555FF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70B87C13-C256-46AE-A5C7-66427A0353B1}"/>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6C604090-EB09-4D1B-B789-828E73FD83F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E29FB3C6-A622-424A-9C79-2297FDC0CC0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1A5F05C1-2A0D-4C68-9C22-9DDD46061AC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5E3E967D-8494-4B0D-AD72-66DA082DA2F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F755D04A-95CF-4FF1-B1DF-C0AA60CD425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A2387EEA-251E-437D-8ADA-45866477769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DEB8D00C-BE92-47FE-B032-46079C488DB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E29204B6-7C7F-4EE0-9B2C-AA3326D88D3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B4D6FE0-4A63-4D77-A210-68801042F9B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DE8A382E-D51E-4417-B42E-20CCAC6CF18B}"/>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202C7D5A-A57E-45AD-AC97-19909065391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F4F6811E-2F78-494C-9595-3C43A1C405B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276DFE4D-D684-44BB-8317-FFDA27D77DD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19" name="直線コネクタ 118">
          <a:extLst>
            <a:ext uri="{FF2B5EF4-FFF2-40B4-BE49-F238E27FC236}">
              <a16:creationId xmlns:a16="http://schemas.microsoft.com/office/drawing/2014/main" id="{6E3E8E0A-7550-4032-9519-88F7D8B6D5C1}"/>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0" name="債務償還比率最小値テキスト">
          <a:extLst>
            <a:ext uri="{FF2B5EF4-FFF2-40B4-BE49-F238E27FC236}">
              <a16:creationId xmlns:a16="http://schemas.microsoft.com/office/drawing/2014/main" id="{3BF8D9DA-2EB5-4C71-B73E-F429BC0B3229}"/>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1" name="直線コネクタ 120">
          <a:extLst>
            <a:ext uri="{FF2B5EF4-FFF2-40B4-BE49-F238E27FC236}">
              <a16:creationId xmlns:a16="http://schemas.microsoft.com/office/drawing/2014/main" id="{E9EF9C9E-B798-427E-9BE3-E29CC30EF99C}"/>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2" name="債務償還比率最大値テキスト">
          <a:extLst>
            <a:ext uri="{FF2B5EF4-FFF2-40B4-BE49-F238E27FC236}">
              <a16:creationId xmlns:a16="http://schemas.microsoft.com/office/drawing/2014/main" id="{15946920-CF7D-40A8-A1A3-77EA676B2EE3}"/>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3" name="直線コネクタ 122">
          <a:extLst>
            <a:ext uri="{FF2B5EF4-FFF2-40B4-BE49-F238E27FC236}">
              <a16:creationId xmlns:a16="http://schemas.microsoft.com/office/drawing/2014/main" id="{701E1A53-77CB-42BA-AE3A-1F7E02E76D22}"/>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24" name="債務償還比率平均値テキスト">
          <a:extLst>
            <a:ext uri="{FF2B5EF4-FFF2-40B4-BE49-F238E27FC236}">
              <a16:creationId xmlns:a16="http://schemas.microsoft.com/office/drawing/2014/main" id="{8E8E3B53-9DF5-45E6-A91E-031A863CDAC6}"/>
            </a:ext>
          </a:extLst>
        </xdr:cNvPr>
        <xdr:cNvSpPr txBox="1"/>
      </xdr:nvSpPr>
      <xdr:spPr>
        <a:xfrm>
          <a:off x="14846300" y="5820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5" name="フローチャート: 判断 124">
          <a:extLst>
            <a:ext uri="{FF2B5EF4-FFF2-40B4-BE49-F238E27FC236}">
              <a16:creationId xmlns:a16="http://schemas.microsoft.com/office/drawing/2014/main" id="{588D44DA-467F-4640-94B9-260817C65045}"/>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6" name="フローチャート: 判断 125">
          <a:extLst>
            <a:ext uri="{FF2B5EF4-FFF2-40B4-BE49-F238E27FC236}">
              <a16:creationId xmlns:a16="http://schemas.microsoft.com/office/drawing/2014/main" id="{EC01060B-82C3-4C8E-A2E5-72CDAFE1D2CE}"/>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F3CF5A6-FD9B-405A-8F89-528FCFC9AC3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1E388F1-11A7-4206-B2AA-E843B582887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3D8D4C4A-05ED-45C0-8A5C-E91FDC9D6B9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17D9E767-9915-4619-8C25-A88FEDEC8B9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EE8FA1BA-5341-48C0-89DE-0E17A033097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118671</xdr:rowOff>
    </xdr:from>
    <xdr:to>
      <xdr:col>76</xdr:col>
      <xdr:colOff>73025</xdr:colOff>
      <xdr:row>31</xdr:row>
      <xdr:rowOff>48821</xdr:rowOff>
    </xdr:to>
    <xdr:sp macro="" textlink="">
      <xdr:nvSpPr>
        <xdr:cNvPr id="132" name="楕円 131">
          <a:extLst>
            <a:ext uri="{FF2B5EF4-FFF2-40B4-BE49-F238E27FC236}">
              <a16:creationId xmlns:a16="http://schemas.microsoft.com/office/drawing/2014/main" id="{A534FFC7-A21D-4158-ABD5-F57C096BA389}"/>
            </a:ext>
          </a:extLst>
        </xdr:cNvPr>
        <xdr:cNvSpPr/>
      </xdr:nvSpPr>
      <xdr:spPr>
        <a:xfrm>
          <a:off x="14744700" y="60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97098</xdr:rowOff>
    </xdr:from>
    <xdr:ext cx="469744" cy="259045"/>
    <xdr:sp macro="" textlink="">
      <xdr:nvSpPr>
        <xdr:cNvPr id="133" name="債務償還比率該当値テキスト">
          <a:extLst>
            <a:ext uri="{FF2B5EF4-FFF2-40B4-BE49-F238E27FC236}">
              <a16:creationId xmlns:a16="http://schemas.microsoft.com/office/drawing/2014/main" id="{47C4AE5B-E83E-410B-A5BA-6F01E5F2CCBD}"/>
            </a:ext>
          </a:extLst>
        </xdr:cNvPr>
        <xdr:cNvSpPr txBox="1"/>
      </xdr:nvSpPr>
      <xdr:spPr>
        <a:xfrm>
          <a:off x="14846300" y="601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87545</xdr:rowOff>
    </xdr:from>
    <xdr:to>
      <xdr:col>72</xdr:col>
      <xdr:colOff>123825</xdr:colOff>
      <xdr:row>31</xdr:row>
      <xdr:rowOff>17695</xdr:rowOff>
    </xdr:to>
    <xdr:sp macro="" textlink="">
      <xdr:nvSpPr>
        <xdr:cNvPr id="134" name="楕円 133">
          <a:extLst>
            <a:ext uri="{FF2B5EF4-FFF2-40B4-BE49-F238E27FC236}">
              <a16:creationId xmlns:a16="http://schemas.microsoft.com/office/drawing/2014/main" id="{4F18DF9B-C02F-42BB-B858-E7EB6AE0B270}"/>
            </a:ext>
          </a:extLst>
        </xdr:cNvPr>
        <xdr:cNvSpPr/>
      </xdr:nvSpPr>
      <xdr:spPr>
        <a:xfrm>
          <a:off x="14033500" y="60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138345</xdr:rowOff>
    </xdr:from>
    <xdr:to>
      <xdr:col>76</xdr:col>
      <xdr:colOff>22225</xdr:colOff>
      <xdr:row>30</xdr:row>
      <xdr:rowOff>169471</xdr:rowOff>
    </xdr:to>
    <xdr:cxnSp macro="">
      <xdr:nvCxnSpPr>
        <xdr:cNvPr id="135" name="直線コネクタ 134">
          <a:extLst>
            <a:ext uri="{FF2B5EF4-FFF2-40B4-BE49-F238E27FC236}">
              <a16:creationId xmlns:a16="http://schemas.microsoft.com/office/drawing/2014/main" id="{62D0A5D6-9BBE-4079-9CA8-49D370D03985}"/>
            </a:ext>
          </a:extLst>
        </xdr:cNvPr>
        <xdr:cNvCxnSpPr/>
      </xdr:nvCxnSpPr>
      <xdr:spPr>
        <a:xfrm>
          <a:off x="14084300" y="6053370"/>
          <a:ext cx="711200" cy="3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36" name="n_1aveValue債務償還比率">
          <a:extLst>
            <a:ext uri="{FF2B5EF4-FFF2-40B4-BE49-F238E27FC236}">
              <a16:creationId xmlns:a16="http://schemas.microsoft.com/office/drawing/2014/main" id="{B09F178F-023A-4741-8089-122F164735F4}"/>
            </a:ext>
          </a:extLst>
        </xdr:cNvPr>
        <xdr:cNvSpPr txBox="1"/>
      </xdr:nvSpPr>
      <xdr:spPr>
        <a:xfrm>
          <a:off x="13836727"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8822</xdr:rowOff>
    </xdr:from>
    <xdr:ext cx="469744" cy="259045"/>
    <xdr:sp macro="" textlink="">
      <xdr:nvSpPr>
        <xdr:cNvPr id="137" name="n_1mainValue債務償還比率">
          <a:extLst>
            <a:ext uri="{FF2B5EF4-FFF2-40B4-BE49-F238E27FC236}">
              <a16:creationId xmlns:a16="http://schemas.microsoft.com/office/drawing/2014/main" id="{02569B08-4E45-431F-9666-248D80E9EAA8}"/>
            </a:ext>
          </a:extLst>
        </xdr:cNvPr>
        <xdr:cNvSpPr txBox="1"/>
      </xdr:nvSpPr>
      <xdr:spPr>
        <a:xfrm>
          <a:off x="13836727" y="60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48B62178-96A1-4292-927F-5D61531F89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17B5C8D5-E472-4B91-AD5E-A62AF99F840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55991B98-B8FC-40CE-B793-AA669F145C3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C7AB5CA1-74B5-40BF-934A-4DBA04DE1BC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9B45AFAB-BB4C-46DF-96F8-1C0AAB3CA85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DF155E41-E7C2-4CF7-98FC-EF1AB979C74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BFD1C8-88F0-4910-8D44-74E9DA55E6D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DA3C4F-DD3A-4B6E-8C1B-CC17F8C82F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0A0EBE-92F6-46B1-9424-95A209AF7E0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096966-3670-4F57-B82F-6B636111FD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510622-5A0B-4574-A352-96EEF8F908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85CF33-FD43-49A1-A0D1-86CCCF3510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68DB6D5-51F9-463B-8E7E-E2CFDCD7972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A7A0F8-043A-4017-8EAC-A00662A566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1CE3E3-C1D0-47A5-AF15-8EF3B68216E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BDCC19-293B-421E-B65A-B551590E6E5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312,007
304,613
92.78
98,007,733
95,855,707
1,784,933
57,761,848
79,765,833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BB8C32-AE08-44D8-8273-C2523E19F1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5D3AD5-3F7B-45DC-9B9F-23955D2300A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AF4FE69-5DF0-470A-A304-1737DEE258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A55FBE7-F278-4F01-BE32-E3EB5CCE23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437E3C-F398-419C-A649-A06946A172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A4FF2A3-5774-4A4B-B329-9F5C40092D6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971A16-834A-4572-9152-9059AFF769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5B879EE-6BB1-49FE-BAFF-CC89A7C7E7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824610-ED12-4B80-86F0-D8E1FDEE9F1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605423-C7BD-4354-9601-76E0108D5A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82BB640-7CB5-4F19-B9CB-61CD66AEAE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9AF052-8E54-45C3-A8E3-734EC68B66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618949-1C38-4346-AB41-0BFEBB6D23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D4E6FD-A25B-46A2-8050-770DD59421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EB1672-35ED-4FC2-98AF-043E92BF54E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6D13BA-5442-4F1B-AD8C-48342CF09BA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E6C290-FEE0-43EB-A5E4-70E5C29A29C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6F86D1-C89A-48FB-8903-949D651A5D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F65CE44-69F4-4138-8003-0024CECB10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8F7CA22-4DEF-4E2A-865D-9729EDBF576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81904AF-89F6-41FB-BB9A-150850D7F33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EDA0C85-2190-4DCF-A87A-7F5A1115AE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F558172-62DA-4E66-8BF6-F439F46CCE9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44E93FF-4075-489E-BBFA-EC33D3F386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AD8F0DD-32EC-4D0C-ADF1-3BC125A8AAF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A48F7BD-772B-4DFE-AD82-CDD27EDE67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E35D083-AFF9-48F5-A2A4-62E091211A3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06ACBE1-C875-4882-8BC4-163784F5F0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940A15E-DC8F-448A-B157-F5ED6C41B6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F7567A4-659D-4552-A158-4858E70869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7EBD4D04-C1FA-49A9-892C-1BB82B2D5C6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B6435E8-EF43-426A-931D-A85BCBDEB2C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1233AF6-90C9-46E6-8C2E-B25A406C954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75D2FE84-E446-4300-BFE6-669D178A7C9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74D0B5D-5205-402E-B5F6-7EDDF6A6B00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F143BEAB-4898-4A14-B191-6FBD0B1D728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9C0E831-71A4-4617-A12C-5E2C694DBED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C5A4057-AD9A-42C6-8767-C15A3BE7D13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070DAF2-1363-4CA6-8950-3811D823A79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95669AA-DEBB-47FE-BF01-D213A3703AF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DA345ED3-87D9-4BA2-A79A-A43867D193D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9FEE59E-8335-4344-A3BE-2241E6AD464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BB072D03-88AA-435C-B76E-B6C6C598EDF7}"/>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5925974F-22DB-4124-A4CC-CFF561054F5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95F4F203-0653-4030-8CD4-0B531904672B}"/>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B7988521-5583-4725-9B69-5A983196AC03}"/>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CBBF00AD-2CB5-4A49-AD29-4CE3A75DC9BE}"/>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9E06C045-5697-41C3-810F-3EA8BA557A5D}"/>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E50D360B-6E42-4F86-B8F6-EFCBA0F8CFA5}"/>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82B27E0F-279D-4F26-8011-193595D0CE7B}"/>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9E1BA690-4087-42A9-BEF3-15B3C2F62421}"/>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1B17F82D-6DFB-43C5-96A6-7489F12A666A}"/>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CE25061E-EAD8-4346-BC1C-36FBF70C6E53}"/>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96E8DA61-AEC8-49DF-B5FF-FDA3A3D00443}"/>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D7B87BD-A246-4C24-94B8-4B6C243D72F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D49807F-9FE9-441B-9475-741DD4F6D5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5B5809E-5916-40E7-8D0C-5B11EC39BB7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AB8076A-5F1B-497B-9EFB-0BF200004FA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34E4DB-0577-4855-9848-2BE205738B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1" name="楕円 70">
          <a:extLst>
            <a:ext uri="{FF2B5EF4-FFF2-40B4-BE49-F238E27FC236}">
              <a16:creationId xmlns:a16="http://schemas.microsoft.com/office/drawing/2014/main" id="{D63C9485-8DD8-45E0-B8C6-8165DE2110EC}"/>
            </a:ext>
          </a:extLst>
        </xdr:cNvPr>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2" name="【道路】&#10;有形固定資産減価償却率該当値テキスト">
          <a:extLst>
            <a:ext uri="{FF2B5EF4-FFF2-40B4-BE49-F238E27FC236}">
              <a16:creationId xmlns:a16="http://schemas.microsoft.com/office/drawing/2014/main" id="{33E95E8C-9BA8-4892-99AC-B732A0A205C5}"/>
            </a:ext>
          </a:extLst>
        </xdr:cNvPr>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3" name="楕円 72">
          <a:extLst>
            <a:ext uri="{FF2B5EF4-FFF2-40B4-BE49-F238E27FC236}">
              <a16:creationId xmlns:a16="http://schemas.microsoft.com/office/drawing/2014/main" id="{78F90A6C-D2F4-4B45-8F3C-EB203974F792}"/>
            </a:ext>
          </a:extLst>
        </xdr:cNvPr>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78105</xdr:rowOff>
    </xdr:to>
    <xdr:cxnSp macro="">
      <xdr:nvCxnSpPr>
        <xdr:cNvPr id="74" name="直線コネクタ 73">
          <a:extLst>
            <a:ext uri="{FF2B5EF4-FFF2-40B4-BE49-F238E27FC236}">
              <a16:creationId xmlns:a16="http://schemas.microsoft.com/office/drawing/2014/main" id="{8861E1FE-5892-4E75-A8E2-E40E242EB3B7}"/>
            </a:ext>
          </a:extLst>
        </xdr:cNvPr>
        <xdr:cNvCxnSpPr/>
      </xdr:nvCxnSpPr>
      <xdr:spPr>
        <a:xfrm flipV="1">
          <a:off x="3797300" y="63874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59690</xdr:rowOff>
    </xdr:from>
    <xdr:to>
      <xdr:col>15</xdr:col>
      <xdr:colOff>101600</xdr:colOff>
      <xdr:row>37</xdr:row>
      <xdr:rowOff>161290</xdr:rowOff>
    </xdr:to>
    <xdr:sp macro="" textlink="">
      <xdr:nvSpPr>
        <xdr:cNvPr id="75" name="楕円 74">
          <a:extLst>
            <a:ext uri="{FF2B5EF4-FFF2-40B4-BE49-F238E27FC236}">
              <a16:creationId xmlns:a16="http://schemas.microsoft.com/office/drawing/2014/main" id="{283FC3C1-FBA2-4563-B8EB-64AA11BC5682}"/>
            </a:ext>
          </a:extLst>
        </xdr:cNvPr>
        <xdr:cNvSpPr/>
      </xdr:nvSpPr>
      <xdr:spPr>
        <a:xfrm>
          <a:off x="2857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110490</xdr:rowOff>
    </xdr:to>
    <xdr:cxnSp macro="">
      <xdr:nvCxnSpPr>
        <xdr:cNvPr id="76" name="直線コネクタ 75">
          <a:extLst>
            <a:ext uri="{FF2B5EF4-FFF2-40B4-BE49-F238E27FC236}">
              <a16:creationId xmlns:a16="http://schemas.microsoft.com/office/drawing/2014/main" id="{1CB1BC02-0C08-45EF-B4AA-6CA4056D10A5}"/>
            </a:ext>
          </a:extLst>
        </xdr:cNvPr>
        <xdr:cNvCxnSpPr/>
      </xdr:nvCxnSpPr>
      <xdr:spPr>
        <a:xfrm flipV="1">
          <a:off x="2908300" y="6421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7" name="n_1aveValue【道路】&#10;有形固定資産減価償却率">
          <a:extLst>
            <a:ext uri="{FF2B5EF4-FFF2-40B4-BE49-F238E27FC236}">
              <a16:creationId xmlns:a16="http://schemas.microsoft.com/office/drawing/2014/main" id="{3A6EDA45-1B01-4048-8569-89B5A6B8F0B6}"/>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78" name="n_2aveValue【道路】&#10;有形固定資産減価償却率">
          <a:extLst>
            <a:ext uri="{FF2B5EF4-FFF2-40B4-BE49-F238E27FC236}">
              <a16:creationId xmlns:a16="http://schemas.microsoft.com/office/drawing/2014/main" id="{EE0AE1B8-C2A5-469E-B4D2-97182D509B86}"/>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a:extLst>
            <a:ext uri="{FF2B5EF4-FFF2-40B4-BE49-F238E27FC236}">
              <a16:creationId xmlns:a16="http://schemas.microsoft.com/office/drawing/2014/main" id="{6354CB86-58F3-448B-BE9B-81E58B33D53A}"/>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0" name="n_1mainValue【道路】&#10;有形固定資産減価償却率">
          <a:extLst>
            <a:ext uri="{FF2B5EF4-FFF2-40B4-BE49-F238E27FC236}">
              <a16:creationId xmlns:a16="http://schemas.microsoft.com/office/drawing/2014/main" id="{1709882C-4CD3-49A1-A9FC-39499CE40EF8}"/>
            </a:ext>
          </a:extLst>
        </xdr:cNvPr>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1" name="n_2mainValue【道路】&#10;有形固定資産減価償却率">
          <a:extLst>
            <a:ext uri="{FF2B5EF4-FFF2-40B4-BE49-F238E27FC236}">
              <a16:creationId xmlns:a16="http://schemas.microsoft.com/office/drawing/2014/main" id="{43B64F79-BDDF-4DA9-966D-86EE10A6D155}"/>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DAF7D831-BA18-45B3-8A0A-4D6547BDC4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70443DE-A685-420A-9C5D-6019C73663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70A7CE77-AFA8-4722-B7CD-8B38F896AF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B709A021-92FA-4104-8E5B-794BDFF8F77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DF08098D-2E76-4C8A-901F-0E5BC462FC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EA8E85F6-7114-4E11-B6F8-13E9FBBC5F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90FE6F3-A8BF-4206-8CC2-27245AE2D63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EEF196F5-07CB-4A98-BFBE-35FE738482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2A10DB12-AAF3-46EB-A169-76E060627A6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C29A091E-70E4-4F43-84C5-49ACBF47364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F3F16627-B9F2-4759-9FCC-852F9346B79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7792B569-E868-4FAF-BD42-B45BBA6DBE2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47A5ABF-6877-4FFB-8EF2-CB94F8E1AF6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998DDC66-9D21-41D6-A084-B2F89EF12DD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FCE63E29-9710-4528-B727-CC8757BB25D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9C172D69-4C4B-442E-AE8E-C478AA9DC852}"/>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4D45705D-8E48-4581-BE29-41E3E91FBCB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5BEE5048-08E6-45C2-9B50-3E58B63E9D2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211D3AE0-36D6-45FB-A1AC-68168660B80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E7E13556-23D1-4820-B4AE-4BA1DA34388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FC89BA52-BA92-4848-A18B-B87DE2B505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a:extLst>
            <a:ext uri="{FF2B5EF4-FFF2-40B4-BE49-F238E27FC236}">
              <a16:creationId xmlns:a16="http://schemas.microsoft.com/office/drawing/2014/main" id="{AE3F722E-F558-47E3-A1D7-317EAD67FBFB}"/>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a:extLst>
            <a:ext uri="{FF2B5EF4-FFF2-40B4-BE49-F238E27FC236}">
              <a16:creationId xmlns:a16="http://schemas.microsoft.com/office/drawing/2014/main" id="{679B1859-573E-45A0-B589-FB454382C93D}"/>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a:extLst>
            <a:ext uri="{FF2B5EF4-FFF2-40B4-BE49-F238E27FC236}">
              <a16:creationId xmlns:a16="http://schemas.microsoft.com/office/drawing/2014/main" id="{307DE5C1-5B83-4ED2-A4D4-61E6624DBF91}"/>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a:extLst>
            <a:ext uri="{FF2B5EF4-FFF2-40B4-BE49-F238E27FC236}">
              <a16:creationId xmlns:a16="http://schemas.microsoft.com/office/drawing/2014/main" id="{11CE012A-8606-4083-8AAE-47EF3EA712D9}"/>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a:extLst>
            <a:ext uri="{FF2B5EF4-FFF2-40B4-BE49-F238E27FC236}">
              <a16:creationId xmlns:a16="http://schemas.microsoft.com/office/drawing/2014/main" id="{48EF6F9C-C992-41AB-A6E7-DB3C0AE436DA}"/>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08" name="【道路】&#10;一人当たり延長平均値テキスト">
          <a:extLst>
            <a:ext uri="{FF2B5EF4-FFF2-40B4-BE49-F238E27FC236}">
              <a16:creationId xmlns:a16="http://schemas.microsoft.com/office/drawing/2014/main" id="{1A4A98DE-F352-4486-97F3-571C9029FB89}"/>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a:extLst>
            <a:ext uri="{FF2B5EF4-FFF2-40B4-BE49-F238E27FC236}">
              <a16:creationId xmlns:a16="http://schemas.microsoft.com/office/drawing/2014/main" id="{56C569AD-F056-41CE-A2AD-426A2C00CC68}"/>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a:extLst>
            <a:ext uri="{FF2B5EF4-FFF2-40B4-BE49-F238E27FC236}">
              <a16:creationId xmlns:a16="http://schemas.microsoft.com/office/drawing/2014/main" id="{5D8D813D-9C6A-43AF-89A0-D4914A4F4CF8}"/>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a:extLst>
            <a:ext uri="{FF2B5EF4-FFF2-40B4-BE49-F238E27FC236}">
              <a16:creationId xmlns:a16="http://schemas.microsoft.com/office/drawing/2014/main" id="{B817BF61-37C8-49CB-8942-B6E8EE347D35}"/>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a:extLst>
            <a:ext uri="{FF2B5EF4-FFF2-40B4-BE49-F238E27FC236}">
              <a16:creationId xmlns:a16="http://schemas.microsoft.com/office/drawing/2014/main" id="{15705539-60C5-4523-BFD4-1CF8216D9A98}"/>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B1CDC73-94A1-46A9-947E-3F7287AD85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39A9E11-657D-4AEC-8E93-51B25C4D08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E1456EE-912A-4D31-898E-F147C783976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620BFFF-317A-40E2-BDBE-84ED99D76B2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039C2D6-E70E-47A3-8228-87D36AB6C0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61976</xdr:rowOff>
    </xdr:from>
    <xdr:to>
      <xdr:col>55</xdr:col>
      <xdr:colOff>50800</xdr:colOff>
      <xdr:row>40</xdr:row>
      <xdr:rowOff>163576</xdr:rowOff>
    </xdr:to>
    <xdr:sp macro="" textlink="">
      <xdr:nvSpPr>
        <xdr:cNvPr id="118" name="楕円 117">
          <a:extLst>
            <a:ext uri="{FF2B5EF4-FFF2-40B4-BE49-F238E27FC236}">
              <a16:creationId xmlns:a16="http://schemas.microsoft.com/office/drawing/2014/main" id="{07D5BB54-A9E6-4575-9F43-873374531372}"/>
            </a:ext>
          </a:extLst>
        </xdr:cNvPr>
        <xdr:cNvSpPr/>
      </xdr:nvSpPr>
      <xdr:spPr>
        <a:xfrm>
          <a:off x="104267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40403</xdr:rowOff>
    </xdr:from>
    <xdr:ext cx="469744" cy="259045"/>
    <xdr:sp macro="" textlink="">
      <xdr:nvSpPr>
        <xdr:cNvPr id="119" name="【道路】&#10;一人当たり延長該当値テキスト">
          <a:extLst>
            <a:ext uri="{FF2B5EF4-FFF2-40B4-BE49-F238E27FC236}">
              <a16:creationId xmlns:a16="http://schemas.microsoft.com/office/drawing/2014/main" id="{F6F58AC9-E57D-44D3-93A0-2D855477AA35}"/>
            </a:ext>
          </a:extLst>
        </xdr:cNvPr>
        <xdr:cNvSpPr txBox="1"/>
      </xdr:nvSpPr>
      <xdr:spPr>
        <a:xfrm>
          <a:off x="10515600"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61702</xdr:rowOff>
    </xdr:from>
    <xdr:to>
      <xdr:col>50</xdr:col>
      <xdr:colOff>165100</xdr:colOff>
      <xdr:row>40</xdr:row>
      <xdr:rowOff>163302</xdr:rowOff>
    </xdr:to>
    <xdr:sp macro="" textlink="">
      <xdr:nvSpPr>
        <xdr:cNvPr id="120" name="楕円 119">
          <a:extLst>
            <a:ext uri="{FF2B5EF4-FFF2-40B4-BE49-F238E27FC236}">
              <a16:creationId xmlns:a16="http://schemas.microsoft.com/office/drawing/2014/main" id="{D39EEEF6-DA58-4F92-8A82-EFA23A3C4A03}"/>
            </a:ext>
          </a:extLst>
        </xdr:cNvPr>
        <xdr:cNvSpPr/>
      </xdr:nvSpPr>
      <xdr:spPr>
        <a:xfrm>
          <a:off x="9588500" y="69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112502</xdr:rowOff>
    </xdr:from>
    <xdr:to>
      <xdr:col>55</xdr:col>
      <xdr:colOff>0</xdr:colOff>
      <xdr:row>40</xdr:row>
      <xdr:rowOff>112776</xdr:rowOff>
    </xdr:to>
    <xdr:cxnSp macro="">
      <xdr:nvCxnSpPr>
        <xdr:cNvPr id="121" name="直線コネクタ 120">
          <a:extLst>
            <a:ext uri="{FF2B5EF4-FFF2-40B4-BE49-F238E27FC236}">
              <a16:creationId xmlns:a16="http://schemas.microsoft.com/office/drawing/2014/main" id="{BE2D256C-CDAC-4C7B-B1C1-9CA609A5F89F}"/>
            </a:ext>
          </a:extLst>
        </xdr:cNvPr>
        <xdr:cNvCxnSpPr/>
      </xdr:nvCxnSpPr>
      <xdr:spPr>
        <a:xfrm>
          <a:off x="9639300" y="6970502"/>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61793</xdr:rowOff>
    </xdr:from>
    <xdr:to>
      <xdr:col>46</xdr:col>
      <xdr:colOff>38100</xdr:colOff>
      <xdr:row>40</xdr:row>
      <xdr:rowOff>163393</xdr:rowOff>
    </xdr:to>
    <xdr:sp macro="" textlink="">
      <xdr:nvSpPr>
        <xdr:cNvPr id="122" name="楕円 121">
          <a:extLst>
            <a:ext uri="{FF2B5EF4-FFF2-40B4-BE49-F238E27FC236}">
              <a16:creationId xmlns:a16="http://schemas.microsoft.com/office/drawing/2014/main" id="{3E45D2B1-84F3-4BDF-B72F-27AC78A95B0E}"/>
            </a:ext>
          </a:extLst>
        </xdr:cNvPr>
        <xdr:cNvSpPr/>
      </xdr:nvSpPr>
      <xdr:spPr>
        <a:xfrm>
          <a:off x="8699500" y="69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112502</xdr:rowOff>
    </xdr:from>
    <xdr:to>
      <xdr:col>50</xdr:col>
      <xdr:colOff>114300</xdr:colOff>
      <xdr:row>40</xdr:row>
      <xdr:rowOff>112593</xdr:rowOff>
    </xdr:to>
    <xdr:cxnSp macro="">
      <xdr:nvCxnSpPr>
        <xdr:cNvPr id="123" name="直線コネクタ 122">
          <a:extLst>
            <a:ext uri="{FF2B5EF4-FFF2-40B4-BE49-F238E27FC236}">
              <a16:creationId xmlns:a16="http://schemas.microsoft.com/office/drawing/2014/main" id="{132EFC40-5924-4A4C-A371-00D0ADA267F5}"/>
            </a:ext>
          </a:extLst>
        </xdr:cNvPr>
        <xdr:cNvCxnSpPr/>
      </xdr:nvCxnSpPr>
      <xdr:spPr>
        <a:xfrm flipV="1">
          <a:off x="8750300" y="697050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4" name="n_1aveValue【道路】&#10;一人当たり延長">
          <a:extLst>
            <a:ext uri="{FF2B5EF4-FFF2-40B4-BE49-F238E27FC236}">
              <a16:creationId xmlns:a16="http://schemas.microsoft.com/office/drawing/2014/main" id="{08FBF5CA-7656-45D0-98EE-7B7AA52E1D98}"/>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25" name="n_2aveValue【道路】&#10;一人当たり延長">
          <a:extLst>
            <a:ext uri="{FF2B5EF4-FFF2-40B4-BE49-F238E27FC236}">
              <a16:creationId xmlns:a16="http://schemas.microsoft.com/office/drawing/2014/main" id="{D8352698-EF5A-40C8-935E-B0FB5C5B9857}"/>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a:extLst>
            <a:ext uri="{FF2B5EF4-FFF2-40B4-BE49-F238E27FC236}">
              <a16:creationId xmlns:a16="http://schemas.microsoft.com/office/drawing/2014/main" id="{4B6DD048-7A2D-4090-8BCF-CB4FABFF88EE}"/>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154429</xdr:rowOff>
    </xdr:from>
    <xdr:ext cx="469744" cy="259045"/>
    <xdr:sp macro="" textlink="">
      <xdr:nvSpPr>
        <xdr:cNvPr id="127" name="n_1mainValue【道路】&#10;一人当たり延長">
          <a:extLst>
            <a:ext uri="{FF2B5EF4-FFF2-40B4-BE49-F238E27FC236}">
              <a16:creationId xmlns:a16="http://schemas.microsoft.com/office/drawing/2014/main" id="{FB101508-B014-4D27-820E-7BF5E3ADBB39}"/>
            </a:ext>
          </a:extLst>
        </xdr:cNvPr>
        <xdr:cNvSpPr txBox="1"/>
      </xdr:nvSpPr>
      <xdr:spPr>
        <a:xfrm>
          <a:off x="9391727" y="701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154520</xdr:rowOff>
    </xdr:from>
    <xdr:ext cx="469744" cy="259045"/>
    <xdr:sp macro="" textlink="">
      <xdr:nvSpPr>
        <xdr:cNvPr id="128" name="n_2mainValue【道路】&#10;一人当たり延長">
          <a:extLst>
            <a:ext uri="{FF2B5EF4-FFF2-40B4-BE49-F238E27FC236}">
              <a16:creationId xmlns:a16="http://schemas.microsoft.com/office/drawing/2014/main" id="{7A0E0909-F0C1-411D-8A87-E89481BC10B4}"/>
            </a:ext>
          </a:extLst>
        </xdr:cNvPr>
        <xdr:cNvSpPr txBox="1"/>
      </xdr:nvSpPr>
      <xdr:spPr>
        <a:xfrm>
          <a:off x="8515427" y="701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F8326ADE-3A0E-40C1-B413-2C92E9503A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885A4B62-1011-4185-A81F-26927F8A5D8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9921BCC4-EEFF-49ED-95BE-3BF5BFAB2D4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4517626E-E1F3-49F0-862F-97BA6D324A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1F0CA6F8-2126-4119-B1CB-7CA5129513A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1E3F5063-87C5-4488-842C-869E0EC185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5F5DB314-95ED-4D9B-AEAF-3C07081E73B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108E50F0-4A9A-4CE4-8735-1F65199837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579EB14A-7070-4032-B935-42F901D67E9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5F196455-F753-4A86-B533-31B13C0C4F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F633458A-3710-430E-BB7F-981B0E8FDFD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F861B11B-3536-4E65-AE37-9E7F85C920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a:extLst>
            <a:ext uri="{FF2B5EF4-FFF2-40B4-BE49-F238E27FC236}">
              <a16:creationId xmlns:a16="http://schemas.microsoft.com/office/drawing/2014/main" id="{34F5D7BA-A9AB-4A6E-9489-DDC5E5D8AC38}"/>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941FFC72-A2D8-45DA-A9E6-0C0D47E9C6D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FD4F1E56-6F0B-44BA-AF33-6B0FBC4298C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C4906E46-6EA3-44C5-94FB-2674BD36F49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B1BC62F3-767A-44A4-9076-AC77E83F91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E7976B30-31B2-4ABE-955D-017EE2BB38B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9BE94CAA-096F-4D41-8FD7-737B432664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A136C1BA-A06C-4DDA-B75B-672EA01856F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6D73FCD5-5316-4FC1-8F6E-59C936BC261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26B0FC86-AEAF-42FA-B670-784D129E1B7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a:extLst>
            <a:ext uri="{FF2B5EF4-FFF2-40B4-BE49-F238E27FC236}">
              <a16:creationId xmlns:a16="http://schemas.microsoft.com/office/drawing/2014/main" id="{FADBE00B-BBF8-4F80-8E6C-487E1C9B5F0F}"/>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44132A47-8B6C-4EC9-95CD-637F7289D29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B017978D-A961-4434-9DF0-2BF42306463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C9EC7B09-4E58-42BA-AB67-8611876B477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a:extLst>
            <a:ext uri="{FF2B5EF4-FFF2-40B4-BE49-F238E27FC236}">
              <a16:creationId xmlns:a16="http://schemas.microsoft.com/office/drawing/2014/main" id="{931039BF-0C53-4C74-AED5-C11FB6EEB3AC}"/>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EF259F6A-408E-4CC4-8C07-DDED7C53339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a:extLst>
            <a:ext uri="{FF2B5EF4-FFF2-40B4-BE49-F238E27FC236}">
              <a16:creationId xmlns:a16="http://schemas.microsoft.com/office/drawing/2014/main" id="{01945B1D-9A56-4B8F-851A-2FC12B9512A4}"/>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FFF31208-9D73-422C-92F5-61921550E3E0}"/>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a:extLst>
            <a:ext uri="{FF2B5EF4-FFF2-40B4-BE49-F238E27FC236}">
              <a16:creationId xmlns:a16="http://schemas.microsoft.com/office/drawing/2014/main" id="{DC65985C-D6C1-424C-91D4-DD8960C39866}"/>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65ED260B-88AD-43E0-BA60-785B51140324}"/>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a:extLst>
            <a:ext uri="{FF2B5EF4-FFF2-40B4-BE49-F238E27FC236}">
              <a16:creationId xmlns:a16="http://schemas.microsoft.com/office/drawing/2014/main" id="{CAACE24E-2401-4255-BB91-E8278B51828D}"/>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a:extLst>
            <a:ext uri="{FF2B5EF4-FFF2-40B4-BE49-F238E27FC236}">
              <a16:creationId xmlns:a16="http://schemas.microsoft.com/office/drawing/2014/main" id="{ACCC51EE-3C63-4A6F-B58A-A6A636E09E0E}"/>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a:extLst>
            <a:ext uri="{FF2B5EF4-FFF2-40B4-BE49-F238E27FC236}">
              <a16:creationId xmlns:a16="http://schemas.microsoft.com/office/drawing/2014/main" id="{2F9DA0ED-C57F-4978-9813-1AF1A93976CF}"/>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a:extLst>
            <a:ext uri="{FF2B5EF4-FFF2-40B4-BE49-F238E27FC236}">
              <a16:creationId xmlns:a16="http://schemas.microsoft.com/office/drawing/2014/main" id="{25191F9C-888D-435B-8DA1-EFF7568585B3}"/>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C753105F-64F1-4FC5-A4CD-CE1D85D8468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E5A3F17-E2FB-4640-BAF1-8B5E37BD88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E59BB4E-FAEE-409B-98FF-0B3A22D39FD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E0EAF42-D66F-45C2-8B44-A217756AB4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CD3CD81-8B9B-4789-9A59-A6CD3511DB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141877</xdr:rowOff>
    </xdr:from>
    <xdr:to>
      <xdr:col>24</xdr:col>
      <xdr:colOff>114300</xdr:colOff>
      <xdr:row>57</xdr:row>
      <xdr:rowOff>72027</xdr:rowOff>
    </xdr:to>
    <xdr:sp macro="" textlink="">
      <xdr:nvSpPr>
        <xdr:cNvPr id="170" name="楕円 169">
          <a:extLst>
            <a:ext uri="{FF2B5EF4-FFF2-40B4-BE49-F238E27FC236}">
              <a16:creationId xmlns:a16="http://schemas.microsoft.com/office/drawing/2014/main" id="{73060363-9DA2-4B54-A17F-84948776A1F2}"/>
            </a:ext>
          </a:extLst>
        </xdr:cNvPr>
        <xdr:cNvSpPr/>
      </xdr:nvSpPr>
      <xdr:spPr>
        <a:xfrm>
          <a:off x="45847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164754</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A69A9457-32C3-46A2-950A-B9AE9E74E9F6}"/>
            </a:ext>
          </a:extLst>
        </xdr:cNvPr>
        <xdr:cNvSpPr txBox="1"/>
      </xdr:nvSpPr>
      <xdr:spPr>
        <a:xfrm>
          <a:off x="4673600" y="959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9616</xdr:rowOff>
    </xdr:from>
    <xdr:to>
      <xdr:col>20</xdr:col>
      <xdr:colOff>38100</xdr:colOff>
      <xdr:row>57</xdr:row>
      <xdr:rowOff>111216</xdr:rowOff>
    </xdr:to>
    <xdr:sp macro="" textlink="">
      <xdr:nvSpPr>
        <xdr:cNvPr id="172" name="楕円 171">
          <a:extLst>
            <a:ext uri="{FF2B5EF4-FFF2-40B4-BE49-F238E27FC236}">
              <a16:creationId xmlns:a16="http://schemas.microsoft.com/office/drawing/2014/main" id="{D5A9B758-4500-4C07-9111-DF874134E46C}"/>
            </a:ext>
          </a:extLst>
        </xdr:cNvPr>
        <xdr:cNvSpPr/>
      </xdr:nvSpPr>
      <xdr:spPr>
        <a:xfrm>
          <a:off x="3746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21227</xdr:rowOff>
    </xdr:from>
    <xdr:to>
      <xdr:col>24</xdr:col>
      <xdr:colOff>63500</xdr:colOff>
      <xdr:row>57</xdr:row>
      <xdr:rowOff>60416</xdr:rowOff>
    </xdr:to>
    <xdr:cxnSp macro="">
      <xdr:nvCxnSpPr>
        <xdr:cNvPr id="173" name="直線コネクタ 172">
          <a:extLst>
            <a:ext uri="{FF2B5EF4-FFF2-40B4-BE49-F238E27FC236}">
              <a16:creationId xmlns:a16="http://schemas.microsoft.com/office/drawing/2014/main" id="{54630013-189A-439E-BEC5-D23DB152077C}"/>
            </a:ext>
          </a:extLst>
        </xdr:cNvPr>
        <xdr:cNvCxnSpPr/>
      </xdr:nvCxnSpPr>
      <xdr:spPr>
        <a:xfrm flipV="1">
          <a:off x="3797300" y="97938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32476</xdr:rowOff>
    </xdr:from>
    <xdr:to>
      <xdr:col>15</xdr:col>
      <xdr:colOff>101600</xdr:colOff>
      <xdr:row>57</xdr:row>
      <xdr:rowOff>134076</xdr:rowOff>
    </xdr:to>
    <xdr:sp macro="" textlink="">
      <xdr:nvSpPr>
        <xdr:cNvPr id="174" name="楕円 173">
          <a:extLst>
            <a:ext uri="{FF2B5EF4-FFF2-40B4-BE49-F238E27FC236}">
              <a16:creationId xmlns:a16="http://schemas.microsoft.com/office/drawing/2014/main" id="{13EFBE7D-069F-40A3-9F79-6E5144590164}"/>
            </a:ext>
          </a:extLst>
        </xdr:cNvPr>
        <xdr:cNvSpPr/>
      </xdr:nvSpPr>
      <xdr:spPr>
        <a:xfrm>
          <a:off x="2857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60416</xdr:rowOff>
    </xdr:from>
    <xdr:to>
      <xdr:col>19</xdr:col>
      <xdr:colOff>177800</xdr:colOff>
      <xdr:row>57</xdr:row>
      <xdr:rowOff>83276</xdr:rowOff>
    </xdr:to>
    <xdr:cxnSp macro="">
      <xdr:nvCxnSpPr>
        <xdr:cNvPr id="175" name="直線コネクタ 174">
          <a:extLst>
            <a:ext uri="{FF2B5EF4-FFF2-40B4-BE49-F238E27FC236}">
              <a16:creationId xmlns:a16="http://schemas.microsoft.com/office/drawing/2014/main" id="{2C68E228-EA90-4AC9-8BE2-EECF98433410}"/>
            </a:ext>
          </a:extLst>
        </xdr:cNvPr>
        <xdr:cNvCxnSpPr/>
      </xdr:nvCxnSpPr>
      <xdr:spPr>
        <a:xfrm flipV="1">
          <a:off x="2908300" y="98330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28DBDE72-9FB9-4827-A05F-D3588F3133C9}"/>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88BA599C-DDF9-4AE7-A6A8-39AB7A2028DA}"/>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4F5A2A38-5F81-44EC-AEE2-51671EC3CBA0}"/>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127743</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53746C11-FCF8-4CA3-A93F-5133EF69F921}"/>
            </a:ext>
          </a:extLst>
        </xdr:cNvPr>
        <xdr:cNvSpPr txBox="1"/>
      </xdr:nvSpPr>
      <xdr:spPr>
        <a:xfrm>
          <a:off x="3582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150603</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72EA0F0D-E7A8-4B45-97B8-5BAFC785C6AD}"/>
            </a:ext>
          </a:extLst>
        </xdr:cNvPr>
        <xdr:cNvSpPr txBox="1"/>
      </xdr:nvSpPr>
      <xdr:spPr>
        <a:xfrm>
          <a:off x="27057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EA27C5A2-77E7-4930-8F85-E7AB11A4D7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ADC3512A-2BB5-45E7-B0A0-8BC53AE53D0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9DA36FA-4052-404A-8D26-E12D78C8A8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2F1B5623-A54B-4387-97D7-5390EFD783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7CF5A0-E7D8-4FAC-9B2B-4A393E9E3CF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DF0878E2-08E4-486B-B39C-5C006DD41A3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55AF6E88-97D5-4437-9C11-756FE525EA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CEC73F01-1966-476D-8AF9-FB27975525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F4692EEF-E5E6-48BA-834B-13D30273163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1CD4E255-F49D-4A0C-A3A3-713F4BD0C3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10A62D94-D9EE-49CD-B47B-DBF17873393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C3272139-95FE-43EA-BF42-3314E3CD07E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166A0285-F8A9-4CDE-9AFE-DE822591EFC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5F42C799-B4C9-435E-B888-E9F9ED3ADDDF}"/>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87B58320-539C-4019-B51F-1C390586E5A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3BF99DA3-7F52-4691-9A01-453DC8E1E3AE}"/>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DE2FB292-FFC1-43C0-A763-9D9EF4F3FBB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6DEB9178-4D0A-4811-8AF9-3DC16FD4EB26}"/>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E646CD01-4DE3-4372-99F0-996C6F62C49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331068D4-FF9A-4556-A33C-B6BD080B780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8E64D686-4D1D-432B-9E28-8BE93FAE75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a:extLst>
            <a:ext uri="{FF2B5EF4-FFF2-40B4-BE49-F238E27FC236}">
              <a16:creationId xmlns:a16="http://schemas.microsoft.com/office/drawing/2014/main" id="{74D05341-A3C9-4B75-AAB3-5FC91FE5CA08}"/>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a:extLst>
            <a:ext uri="{FF2B5EF4-FFF2-40B4-BE49-F238E27FC236}">
              <a16:creationId xmlns:a16="http://schemas.microsoft.com/office/drawing/2014/main" id="{AFDF5B67-BC42-4930-B2B5-AF4F9DDD8019}"/>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a:extLst>
            <a:ext uri="{FF2B5EF4-FFF2-40B4-BE49-F238E27FC236}">
              <a16:creationId xmlns:a16="http://schemas.microsoft.com/office/drawing/2014/main" id="{DFE858E4-34E3-47BC-8CE9-67C6D54AF49D}"/>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D02D1D2D-BB79-4F33-BCAB-F0F45B4D18DA}"/>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a:extLst>
            <a:ext uri="{FF2B5EF4-FFF2-40B4-BE49-F238E27FC236}">
              <a16:creationId xmlns:a16="http://schemas.microsoft.com/office/drawing/2014/main" id="{292B579B-A672-4ECB-A117-71876FD2C5DC}"/>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207" name="【橋りょう・トンネル】&#10;一人当たり有形固定資産（償却資産）額平均値テキスト">
          <a:extLst>
            <a:ext uri="{FF2B5EF4-FFF2-40B4-BE49-F238E27FC236}">
              <a16:creationId xmlns:a16="http://schemas.microsoft.com/office/drawing/2014/main" id="{21B26D93-7CE0-4051-AC54-8A435113439F}"/>
            </a:ext>
          </a:extLst>
        </xdr:cNvPr>
        <xdr:cNvSpPr txBox="1"/>
      </xdr:nvSpPr>
      <xdr:spPr>
        <a:xfrm>
          <a:off x="10515600" y="10528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a:extLst>
            <a:ext uri="{FF2B5EF4-FFF2-40B4-BE49-F238E27FC236}">
              <a16:creationId xmlns:a16="http://schemas.microsoft.com/office/drawing/2014/main" id="{B8183FAC-F5B7-4E36-84B5-F88F017984D3}"/>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a:extLst>
            <a:ext uri="{FF2B5EF4-FFF2-40B4-BE49-F238E27FC236}">
              <a16:creationId xmlns:a16="http://schemas.microsoft.com/office/drawing/2014/main" id="{0E3A6DF8-A980-4D91-9168-8FAFFA17A4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a:extLst>
            <a:ext uri="{FF2B5EF4-FFF2-40B4-BE49-F238E27FC236}">
              <a16:creationId xmlns:a16="http://schemas.microsoft.com/office/drawing/2014/main" id="{48E4B749-EBB8-434B-9D24-9CBD81A1F30B}"/>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a:extLst>
            <a:ext uri="{FF2B5EF4-FFF2-40B4-BE49-F238E27FC236}">
              <a16:creationId xmlns:a16="http://schemas.microsoft.com/office/drawing/2014/main" id="{E40E49A0-69AA-41D0-9606-26D16677495F}"/>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D0077700-897C-43A5-97CF-F54D291EBE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87495AA0-1469-4D12-9F85-A39E1B553DD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A007F59-8E16-454B-96F4-CB3F91C914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D2E7A05-4466-4910-A029-4632F94C93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31C1197D-3AA5-4FDD-93E3-A2DCA34DA6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17670</xdr:rowOff>
    </xdr:from>
    <xdr:to>
      <xdr:col>55</xdr:col>
      <xdr:colOff>50800</xdr:colOff>
      <xdr:row>60</xdr:row>
      <xdr:rowOff>119270</xdr:rowOff>
    </xdr:to>
    <xdr:sp macro="" textlink="">
      <xdr:nvSpPr>
        <xdr:cNvPr id="217" name="楕円 216">
          <a:extLst>
            <a:ext uri="{FF2B5EF4-FFF2-40B4-BE49-F238E27FC236}">
              <a16:creationId xmlns:a16="http://schemas.microsoft.com/office/drawing/2014/main" id="{9B8348AC-A5D7-463E-B83D-3F826B9DFD30}"/>
            </a:ext>
          </a:extLst>
        </xdr:cNvPr>
        <xdr:cNvSpPr/>
      </xdr:nvSpPr>
      <xdr:spPr>
        <a:xfrm>
          <a:off x="10426700" y="103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40547</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CBCDFE06-24C6-4D80-9F8A-83163895EB18}"/>
            </a:ext>
          </a:extLst>
        </xdr:cNvPr>
        <xdr:cNvSpPr txBox="1"/>
      </xdr:nvSpPr>
      <xdr:spPr>
        <a:xfrm>
          <a:off x="10515600" y="1015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17940</xdr:rowOff>
    </xdr:from>
    <xdr:to>
      <xdr:col>50</xdr:col>
      <xdr:colOff>165100</xdr:colOff>
      <xdr:row>60</xdr:row>
      <xdr:rowOff>119540</xdr:rowOff>
    </xdr:to>
    <xdr:sp macro="" textlink="">
      <xdr:nvSpPr>
        <xdr:cNvPr id="219" name="楕円 218">
          <a:extLst>
            <a:ext uri="{FF2B5EF4-FFF2-40B4-BE49-F238E27FC236}">
              <a16:creationId xmlns:a16="http://schemas.microsoft.com/office/drawing/2014/main" id="{8E885FD5-44C6-449B-98FA-61775E274C00}"/>
            </a:ext>
          </a:extLst>
        </xdr:cNvPr>
        <xdr:cNvSpPr/>
      </xdr:nvSpPr>
      <xdr:spPr>
        <a:xfrm>
          <a:off x="9588500" y="103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68470</xdr:rowOff>
    </xdr:from>
    <xdr:to>
      <xdr:col>55</xdr:col>
      <xdr:colOff>0</xdr:colOff>
      <xdr:row>60</xdr:row>
      <xdr:rowOff>68740</xdr:rowOff>
    </xdr:to>
    <xdr:cxnSp macro="">
      <xdr:nvCxnSpPr>
        <xdr:cNvPr id="220" name="直線コネクタ 219">
          <a:extLst>
            <a:ext uri="{FF2B5EF4-FFF2-40B4-BE49-F238E27FC236}">
              <a16:creationId xmlns:a16="http://schemas.microsoft.com/office/drawing/2014/main" id="{00178DEE-A6C9-4DCB-A7A8-F27B674D9613}"/>
            </a:ext>
          </a:extLst>
        </xdr:cNvPr>
        <xdr:cNvCxnSpPr/>
      </xdr:nvCxnSpPr>
      <xdr:spPr>
        <a:xfrm flipV="1">
          <a:off x="9639300" y="10355470"/>
          <a:ext cx="8382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25009</xdr:rowOff>
    </xdr:from>
    <xdr:to>
      <xdr:col>46</xdr:col>
      <xdr:colOff>38100</xdr:colOff>
      <xdr:row>60</xdr:row>
      <xdr:rowOff>126609</xdr:rowOff>
    </xdr:to>
    <xdr:sp macro="" textlink="">
      <xdr:nvSpPr>
        <xdr:cNvPr id="221" name="楕円 220">
          <a:extLst>
            <a:ext uri="{FF2B5EF4-FFF2-40B4-BE49-F238E27FC236}">
              <a16:creationId xmlns:a16="http://schemas.microsoft.com/office/drawing/2014/main" id="{D56C0D47-EF14-493E-808C-ACD7F51E76CC}"/>
            </a:ext>
          </a:extLst>
        </xdr:cNvPr>
        <xdr:cNvSpPr/>
      </xdr:nvSpPr>
      <xdr:spPr>
        <a:xfrm>
          <a:off x="8699500" y="103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68740</xdr:rowOff>
    </xdr:from>
    <xdr:to>
      <xdr:col>50</xdr:col>
      <xdr:colOff>114300</xdr:colOff>
      <xdr:row>60</xdr:row>
      <xdr:rowOff>75809</xdr:rowOff>
    </xdr:to>
    <xdr:cxnSp macro="">
      <xdr:nvCxnSpPr>
        <xdr:cNvPr id="222" name="直線コネクタ 221">
          <a:extLst>
            <a:ext uri="{FF2B5EF4-FFF2-40B4-BE49-F238E27FC236}">
              <a16:creationId xmlns:a16="http://schemas.microsoft.com/office/drawing/2014/main" id="{36E59E75-F559-4586-9EB6-20825981B25F}"/>
            </a:ext>
          </a:extLst>
        </xdr:cNvPr>
        <xdr:cNvCxnSpPr/>
      </xdr:nvCxnSpPr>
      <xdr:spPr>
        <a:xfrm flipV="1">
          <a:off x="8750300" y="10355740"/>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23" name="n_1aveValue【橋りょう・トンネル】&#10;一人当たり有形固定資産（償却資産）額">
          <a:extLst>
            <a:ext uri="{FF2B5EF4-FFF2-40B4-BE49-F238E27FC236}">
              <a16:creationId xmlns:a16="http://schemas.microsoft.com/office/drawing/2014/main" id="{3C1697C2-D574-46DB-A105-917C0109DDFE}"/>
            </a:ext>
          </a:extLst>
        </xdr:cNvPr>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24" name="n_2aveValue【橋りょう・トンネル】&#10;一人当たり有形固定資産（償却資産）額">
          <a:extLst>
            <a:ext uri="{FF2B5EF4-FFF2-40B4-BE49-F238E27FC236}">
              <a16:creationId xmlns:a16="http://schemas.microsoft.com/office/drawing/2014/main" id="{106EE3C8-801C-45AE-B50A-E3A83292BE40}"/>
            </a:ext>
          </a:extLst>
        </xdr:cNvPr>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a:extLst>
            <a:ext uri="{FF2B5EF4-FFF2-40B4-BE49-F238E27FC236}">
              <a16:creationId xmlns:a16="http://schemas.microsoft.com/office/drawing/2014/main" id="{D54C52FC-9F39-4564-8864-46D6697D4DF3}"/>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136067</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61FB1C4B-3440-4805-A3F6-4EC99CF049C7}"/>
            </a:ext>
          </a:extLst>
        </xdr:cNvPr>
        <xdr:cNvSpPr txBox="1"/>
      </xdr:nvSpPr>
      <xdr:spPr>
        <a:xfrm>
          <a:off x="9327095" y="10080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143136</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48C80672-38F6-48E2-A7BD-E2127A5C5C38}"/>
            </a:ext>
          </a:extLst>
        </xdr:cNvPr>
        <xdr:cNvSpPr txBox="1"/>
      </xdr:nvSpPr>
      <xdr:spPr>
        <a:xfrm>
          <a:off x="8450795" y="1008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9DB9423D-D07B-4FA6-89AC-C9282D94EA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62A0D6B0-AB84-4B64-B04F-47B89351D83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92C82746-F288-4C8E-B912-CF1315807F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D3032C7C-8822-48FD-B52F-72CA48945F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64872AF3-938C-461D-A4BD-FD0D858458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96F6DA4D-CEC0-4845-874E-AE7C06A6C0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1690C6F2-87A0-4267-BE2E-257B6849CF8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EA90457D-111D-4AD6-8ED9-9B6F3A8DE1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341F8ADA-66D6-4A63-A34F-5C9BB427BF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161BA54B-9ED8-45D2-A9DB-247E9DEF252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BDA60B06-9B5B-4420-A824-627C03A1219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471554F3-DB7E-47F3-9746-D0FBAE2281D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211D562B-2D87-4F11-B3D4-7BC5CC35D6F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4ABBB332-3A40-47BE-834A-D719E44D002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DC32F055-A7EE-43AC-8935-2EDB0689B6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39A221D4-C05F-4139-82E1-C148B27E9E4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4EFC9931-3645-484C-A6E6-CB76A9B9CDF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81D10123-0EFF-454B-92F4-C059F219694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3AF5CEEC-9775-4A80-B14C-189FA322EBA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9DF9BF4A-9644-4FAF-B6D5-F9319049118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116B50C-485F-484D-B4C7-BA8E3287802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648C2270-DCC0-4717-9FE1-8C6470E96BB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DB3E75D3-CDFE-4203-920E-7D0F27B1FC8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432DA5D3-9EB3-47FC-A7B2-D5A545EEE8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a:extLst>
            <a:ext uri="{FF2B5EF4-FFF2-40B4-BE49-F238E27FC236}">
              <a16:creationId xmlns:a16="http://schemas.microsoft.com/office/drawing/2014/main" id="{87D84676-9707-44F0-82BD-5A15944DD10B}"/>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671ADCF8-0808-4055-9B2F-2FC7ADFFCDE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a:extLst>
            <a:ext uri="{FF2B5EF4-FFF2-40B4-BE49-F238E27FC236}">
              <a16:creationId xmlns:a16="http://schemas.microsoft.com/office/drawing/2014/main" id="{05C341CC-FC4F-433D-BEC8-03804F6860CB}"/>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78714FA2-0083-49C8-AB25-7B55061A1015}"/>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a:extLst>
            <a:ext uri="{FF2B5EF4-FFF2-40B4-BE49-F238E27FC236}">
              <a16:creationId xmlns:a16="http://schemas.microsoft.com/office/drawing/2014/main" id="{82E37478-DA33-42D0-9F44-B8D421E31495}"/>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162577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32BA014B-73DC-4F25-BFCE-767C485E85EB}"/>
            </a:ext>
          </a:extLst>
        </xdr:cNvPr>
        <xdr:cNvSpPr txBox="1"/>
      </xdr:nvSpPr>
      <xdr:spPr>
        <a:xfrm>
          <a:off x="4673600" y="1387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a:extLst>
            <a:ext uri="{FF2B5EF4-FFF2-40B4-BE49-F238E27FC236}">
              <a16:creationId xmlns:a16="http://schemas.microsoft.com/office/drawing/2014/main" id="{34F50856-1CE4-480B-B42D-8AA9373FFBC1}"/>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a:extLst>
            <a:ext uri="{FF2B5EF4-FFF2-40B4-BE49-F238E27FC236}">
              <a16:creationId xmlns:a16="http://schemas.microsoft.com/office/drawing/2014/main" id="{356B3DAA-FEF5-44E3-A2C6-15DF1C331C9D}"/>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a:extLst>
            <a:ext uri="{FF2B5EF4-FFF2-40B4-BE49-F238E27FC236}">
              <a16:creationId xmlns:a16="http://schemas.microsoft.com/office/drawing/2014/main" id="{A732DB2E-06C4-4353-8E8A-009CB0315766}"/>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a:extLst>
            <a:ext uri="{FF2B5EF4-FFF2-40B4-BE49-F238E27FC236}">
              <a16:creationId xmlns:a16="http://schemas.microsoft.com/office/drawing/2014/main" id="{34009639-201C-4086-A946-07ABD7E196A1}"/>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165CF9ED-B02B-4A8A-8A23-69674CA9247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D005A90-832E-4F41-88F4-FD4F355FB1B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42E6B9E-9F37-4100-A5AE-B4DEC0AD66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335B77C-0EBC-4A13-93B7-DD19F36B15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7623696A-0295-4C7B-97E8-344C9714A6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109220</xdr:rowOff>
    </xdr:from>
    <xdr:to>
      <xdr:col>24</xdr:col>
      <xdr:colOff>114300</xdr:colOff>
      <xdr:row>84</xdr:row>
      <xdr:rowOff>39370</xdr:rowOff>
    </xdr:to>
    <xdr:sp macro="" textlink="">
      <xdr:nvSpPr>
        <xdr:cNvPr id="267" name="楕円 266">
          <a:extLst>
            <a:ext uri="{FF2B5EF4-FFF2-40B4-BE49-F238E27FC236}">
              <a16:creationId xmlns:a16="http://schemas.microsoft.com/office/drawing/2014/main" id="{88E6E3E7-7691-4C30-97B2-880D3708C7C5}"/>
            </a:ext>
          </a:extLst>
        </xdr:cNvPr>
        <xdr:cNvSpPr/>
      </xdr:nvSpPr>
      <xdr:spPr>
        <a:xfrm>
          <a:off x="45847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87647</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6A5CA1DF-135B-4AFD-83F5-60E7B28BAD8C}"/>
            </a:ext>
          </a:extLst>
        </xdr:cNvPr>
        <xdr:cNvSpPr txBox="1"/>
      </xdr:nvSpPr>
      <xdr:spPr>
        <a:xfrm>
          <a:off x="4673600"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122555</xdr:rowOff>
    </xdr:from>
    <xdr:to>
      <xdr:col>20</xdr:col>
      <xdr:colOff>38100</xdr:colOff>
      <xdr:row>84</xdr:row>
      <xdr:rowOff>52705</xdr:rowOff>
    </xdr:to>
    <xdr:sp macro="" textlink="">
      <xdr:nvSpPr>
        <xdr:cNvPr id="269" name="楕円 268">
          <a:extLst>
            <a:ext uri="{FF2B5EF4-FFF2-40B4-BE49-F238E27FC236}">
              <a16:creationId xmlns:a16="http://schemas.microsoft.com/office/drawing/2014/main" id="{9498B4EB-868D-41E8-819E-4D79304A567F}"/>
            </a:ext>
          </a:extLst>
        </xdr:cNvPr>
        <xdr:cNvSpPr/>
      </xdr:nvSpPr>
      <xdr:spPr>
        <a:xfrm>
          <a:off x="3746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160020</xdr:rowOff>
    </xdr:from>
    <xdr:to>
      <xdr:col>24</xdr:col>
      <xdr:colOff>63500</xdr:colOff>
      <xdr:row>84</xdr:row>
      <xdr:rowOff>1905</xdr:rowOff>
    </xdr:to>
    <xdr:cxnSp macro="">
      <xdr:nvCxnSpPr>
        <xdr:cNvPr id="270" name="直線コネクタ 269">
          <a:extLst>
            <a:ext uri="{FF2B5EF4-FFF2-40B4-BE49-F238E27FC236}">
              <a16:creationId xmlns:a16="http://schemas.microsoft.com/office/drawing/2014/main" id="{66465B4F-E861-44B4-BC0F-368F2438BD81}"/>
            </a:ext>
          </a:extLst>
        </xdr:cNvPr>
        <xdr:cNvCxnSpPr/>
      </xdr:nvCxnSpPr>
      <xdr:spPr>
        <a:xfrm flipV="1">
          <a:off x="3797300" y="143903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132080</xdr:rowOff>
    </xdr:from>
    <xdr:to>
      <xdr:col>15</xdr:col>
      <xdr:colOff>101600</xdr:colOff>
      <xdr:row>84</xdr:row>
      <xdr:rowOff>62230</xdr:rowOff>
    </xdr:to>
    <xdr:sp macro="" textlink="">
      <xdr:nvSpPr>
        <xdr:cNvPr id="271" name="楕円 270">
          <a:extLst>
            <a:ext uri="{FF2B5EF4-FFF2-40B4-BE49-F238E27FC236}">
              <a16:creationId xmlns:a16="http://schemas.microsoft.com/office/drawing/2014/main" id="{95FA262A-5379-4166-BCC0-9EE1926DF5DC}"/>
            </a:ext>
          </a:extLst>
        </xdr:cNvPr>
        <xdr:cNvSpPr/>
      </xdr:nvSpPr>
      <xdr:spPr>
        <a:xfrm>
          <a:off x="2857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xdr:rowOff>
    </xdr:from>
    <xdr:to>
      <xdr:col>19</xdr:col>
      <xdr:colOff>177800</xdr:colOff>
      <xdr:row>84</xdr:row>
      <xdr:rowOff>11430</xdr:rowOff>
    </xdr:to>
    <xdr:cxnSp macro="">
      <xdr:nvCxnSpPr>
        <xdr:cNvPr id="272" name="直線コネクタ 271">
          <a:extLst>
            <a:ext uri="{FF2B5EF4-FFF2-40B4-BE49-F238E27FC236}">
              <a16:creationId xmlns:a16="http://schemas.microsoft.com/office/drawing/2014/main" id="{E31F160E-00C2-4082-BA81-5B1C73E252C3}"/>
            </a:ext>
          </a:extLst>
        </xdr:cNvPr>
        <xdr:cNvCxnSpPr/>
      </xdr:nvCxnSpPr>
      <xdr:spPr>
        <a:xfrm flipV="1">
          <a:off x="2908300" y="144037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82566</xdr:rowOff>
    </xdr:from>
    <xdr:ext cx="405111" cy="259045"/>
    <xdr:sp macro="" textlink="">
      <xdr:nvSpPr>
        <xdr:cNvPr id="273" name="n_1aveValue【公営住宅】&#10;有形固定資産減価償却率">
          <a:extLst>
            <a:ext uri="{FF2B5EF4-FFF2-40B4-BE49-F238E27FC236}">
              <a16:creationId xmlns:a16="http://schemas.microsoft.com/office/drawing/2014/main" id="{DCB061B2-BDDC-4956-8A0E-F31684302E57}"/>
            </a:ext>
          </a:extLst>
        </xdr:cNvPr>
        <xdr:cNvSpPr txBox="1"/>
      </xdr:nvSpPr>
      <xdr:spPr>
        <a:xfrm>
          <a:off x="3582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74" name="n_2aveValue【公営住宅】&#10;有形固定資産減価償却率">
          <a:extLst>
            <a:ext uri="{FF2B5EF4-FFF2-40B4-BE49-F238E27FC236}">
              <a16:creationId xmlns:a16="http://schemas.microsoft.com/office/drawing/2014/main" id="{82FC8874-37B4-4C9F-A9B5-0712E1F3F763}"/>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a:extLst>
            <a:ext uri="{FF2B5EF4-FFF2-40B4-BE49-F238E27FC236}">
              <a16:creationId xmlns:a16="http://schemas.microsoft.com/office/drawing/2014/main" id="{1F19BD01-094B-4CCF-B163-21F0CDAA4475}"/>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43832</xdr:rowOff>
    </xdr:from>
    <xdr:ext cx="405111" cy="259045"/>
    <xdr:sp macro="" textlink="">
      <xdr:nvSpPr>
        <xdr:cNvPr id="276" name="n_1mainValue【公営住宅】&#10;有形固定資産減価償却率">
          <a:extLst>
            <a:ext uri="{FF2B5EF4-FFF2-40B4-BE49-F238E27FC236}">
              <a16:creationId xmlns:a16="http://schemas.microsoft.com/office/drawing/2014/main" id="{571A7D86-38B8-4FE1-8EDB-A77EBAEAB175}"/>
            </a:ext>
          </a:extLst>
        </xdr:cNvPr>
        <xdr:cNvSpPr txBox="1"/>
      </xdr:nvSpPr>
      <xdr:spPr>
        <a:xfrm>
          <a:off x="3582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53357</xdr:rowOff>
    </xdr:from>
    <xdr:ext cx="405111" cy="259045"/>
    <xdr:sp macro="" textlink="">
      <xdr:nvSpPr>
        <xdr:cNvPr id="277" name="n_2mainValue【公営住宅】&#10;有形固定資産減価償却率">
          <a:extLst>
            <a:ext uri="{FF2B5EF4-FFF2-40B4-BE49-F238E27FC236}">
              <a16:creationId xmlns:a16="http://schemas.microsoft.com/office/drawing/2014/main" id="{006DA035-A207-46E6-87C1-18DC74E630E7}"/>
            </a:ext>
          </a:extLst>
        </xdr:cNvPr>
        <xdr:cNvSpPr txBox="1"/>
      </xdr:nvSpPr>
      <xdr:spPr>
        <a:xfrm>
          <a:off x="2705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CEEA34E8-29E4-477B-A046-771D799B9A7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DA13F0AC-7601-4513-B290-BB81955FA8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AAAB6F40-A31D-457C-81D4-178C5A3B58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A7AC2DB7-E8B2-4D9B-B706-355D2B24975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FF526B57-4A52-4C8A-98AE-A67B0BDD371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914AAC85-EDFB-408E-8CAF-72C9C662D65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55FCCDE7-9A7A-44D4-8C8D-629F448404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D4218B55-A5C2-458C-B8BB-C34E5A7224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B36DF51D-E458-46CD-8174-9086EE0728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6765E320-3546-4BD7-953A-770FFB5740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E64D1563-1F1D-4265-94AC-BF4D485462E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D7C1B6BA-2149-423D-BA20-B156F69458D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6CA867F6-A3F5-41D9-8022-4EECA63766B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4445868D-CA97-4146-A0DC-E34077FD668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ED49EA5F-FB4F-4429-B0E5-805E99B0ED1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8ED35781-94B4-426F-B5F1-6F9CD0AA3951}"/>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959E4669-041B-48C8-B313-8FEE2D93A0F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94356884-B9F3-44E3-826E-DBAD279F435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1F5715F6-E46D-4C82-BACA-C171ED36FC7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117747A8-9BC8-43C2-A7A8-3B38905089B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A9628D1F-F85B-4242-978B-6F6013ECB78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A657335F-45FB-404C-9DBD-7A3C772DEE9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C4502111-03A9-45AC-9F77-A58C1821C41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1E5BAA73-DF95-4D55-9187-5E042E0FA81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DD88ED39-BA38-4E79-B451-1318A61DF64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a:extLst>
            <a:ext uri="{FF2B5EF4-FFF2-40B4-BE49-F238E27FC236}">
              <a16:creationId xmlns:a16="http://schemas.microsoft.com/office/drawing/2014/main" id="{18E0A245-FA1F-40B4-B89C-03156B449D18}"/>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a:extLst>
            <a:ext uri="{FF2B5EF4-FFF2-40B4-BE49-F238E27FC236}">
              <a16:creationId xmlns:a16="http://schemas.microsoft.com/office/drawing/2014/main" id="{DD54F141-54FE-4A5B-9366-FEAA3A74A5E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a:extLst>
            <a:ext uri="{FF2B5EF4-FFF2-40B4-BE49-F238E27FC236}">
              <a16:creationId xmlns:a16="http://schemas.microsoft.com/office/drawing/2014/main" id="{8C97B56B-EACF-4C3C-9184-285791D23EBA}"/>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a:extLst>
            <a:ext uri="{FF2B5EF4-FFF2-40B4-BE49-F238E27FC236}">
              <a16:creationId xmlns:a16="http://schemas.microsoft.com/office/drawing/2014/main" id="{B9835ACE-2F8E-4E44-B766-ECC0FA26610A}"/>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a:extLst>
            <a:ext uri="{FF2B5EF4-FFF2-40B4-BE49-F238E27FC236}">
              <a16:creationId xmlns:a16="http://schemas.microsoft.com/office/drawing/2014/main" id="{D4619ABB-B1F5-45EC-AB4F-971D713FC8FF}"/>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08" name="【公営住宅】&#10;一人当たり面積平均値テキスト">
          <a:extLst>
            <a:ext uri="{FF2B5EF4-FFF2-40B4-BE49-F238E27FC236}">
              <a16:creationId xmlns:a16="http://schemas.microsoft.com/office/drawing/2014/main" id="{79780D3E-4C7E-4693-94A1-98825BAB29E0}"/>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a:extLst>
            <a:ext uri="{FF2B5EF4-FFF2-40B4-BE49-F238E27FC236}">
              <a16:creationId xmlns:a16="http://schemas.microsoft.com/office/drawing/2014/main" id="{5584D329-5582-4881-B188-ADA192A4961B}"/>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a:extLst>
            <a:ext uri="{FF2B5EF4-FFF2-40B4-BE49-F238E27FC236}">
              <a16:creationId xmlns:a16="http://schemas.microsoft.com/office/drawing/2014/main" id="{163002F3-D86E-4091-BE70-7172E755DE1B}"/>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a:extLst>
            <a:ext uri="{FF2B5EF4-FFF2-40B4-BE49-F238E27FC236}">
              <a16:creationId xmlns:a16="http://schemas.microsoft.com/office/drawing/2014/main" id="{AD38860E-025B-40AC-B88C-9CC9FD373EC5}"/>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a:extLst>
            <a:ext uri="{FF2B5EF4-FFF2-40B4-BE49-F238E27FC236}">
              <a16:creationId xmlns:a16="http://schemas.microsoft.com/office/drawing/2014/main" id="{7CE6CD76-5BF6-4E00-BE4C-B03B107CEDEB}"/>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A68A833-E857-4B10-8114-A15D456FFC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EB1569E-5F45-41E0-880F-33E8A5CC137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525D72A6-5E75-49BC-8A18-FE0A484846D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345149A0-5B36-4084-AD1D-4B7AF78F40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9E22F169-F3BE-4F51-8392-ADC9F21EE4B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59145</xdr:rowOff>
    </xdr:from>
    <xdr:to>
      <xdr:col>55</xdr:col>
      <xdr:colOff>50800</xdr:colOff>
      <xdr:row>85</xdr:row>
      <xdr:rowOff>160745</xdr:rowOff>
    </xdr:to>
    <xdr:sp macro="" textlink="">
      <xdr:nvSpPr>
        <xdr:cNvPr id="318" name="楕円 317">
          <a:extLst>
            <a:ext uri="{FF2B5EF4-FFF2-40B4-BE49-F238E27FC236}">
              <a16:creationId xmlns:a16="http://schemas.microsoft.com/office/drawing/2014/main" id="{D383CEF4-7CAD-4409-BCCC-EDAFC65AECC1}"/>
            </a:ext>
          </a:extLst>
        </xdr:cNvPr>
        <xdr:cNvSpPr/>
      </xdr:nvSpPr>
      <xdr:spPr>
        <a:xfrm>
          <a:off x="104267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37572</xdr:rowOff>
    </xdr:from>
    <xdr:ext cx="469744" cy="259045"/>
    <xdr:sp macro="" textlink="">
      <xdr:nvSpPr>
        <xdr:cNvPr id="319" name="【公営住宅】&#10;一人当たり面積該当値テキスト">
          <a:extLst>
            <a:ext uri="{FF2B5EF4-FFF2-40B4-BE49-F238E27FC236}">
              <a16:creationId xmlns:a16="http://schemas.microsoft.com/office/drawing/2014/main" id="{4143D129-B0DE-4CD7-B545-A2DBC03A3ED6}"/>
            </a:ext>
          </a:extLst>
        </xdr:cNvPr>
        <xdr:cNvSpPr txBox="1"/>
      </xdr:nvSpPr>
      <xdr:spPr>
        <a:xfrm>
          <a:off x="10515600" y="1461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59145</xdr:rowOff>
    </xdr:from>
    <xdr:to>
      <xdr:col>50</xdr:col>
      <xdr:colOff>165100</xdr:colOff>
      <xdr:row>85</xdr:row>
      <xdr:rowOff>160745</xdr:rowOff>
    </xdr:to>
    <xdr:sp macro="" textlink="">
      <xdr:nvSpPr>
        <xdr:cNvPr id="320" name="楕円 319">
          <a:extLst>
            <a:ext uri="{FF2B5EF4-FFF2-40B4-BE49-F238E27FC236}">
              <a16:creationId xmlns:a16="http://schemas.microsoft.com/office/drawing/2014/main" id="{5E350D2F-7549-4D85-B871-0E9242B29DA5}"/>
            </a:ext>
          </a:extLst>
        </xdr:cNvPr>
        <xdr:cNvSpPr/>
      </xdr:nvSpPr>
      <xdr:spPr>
        <a:xfrm>
          <a:off x="9588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109945</xdr:rowOff>
    </xdr:from>
    <xdr:to>
      <xdr:col>55</xdr:col>
      <xdr:colOff>0</xdr:colOff>
      <xdr:row>85</xdr:row>
      <xdr:rowOff>109945</xdr:rowOff>
    </xdr:to>
    <xdr:cxnSp macro="">
      <xdr:nvCxnSpPr>
        <xdr:cNvPr id="321" name="直線コネクタ 320">
          <a:extLst>
            <a:ext uri="{FF2B5EF4-FFF2-40B4-BE49-F238E27FC236}">
              <a16:creationId xmlns:a16="http://schemas.microsoft.com/office/drawing/2014/main" id="{3073062F-4B06-4F8F-90ED-A79CF2A26366}"/>
            </a:ext>
          </a:extLst>
        </xdr:cNvPr>
        <xdr:cNvCxnSpPr/>
      </xdr:nvCxnSpPr>
      <xdr:spPr>
        <a:xfrm>
          <a:off x="9639300" y="14683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49349</xdr:rowOff>
    </xdr:from>
    <xdr:to>
      <xdr:col>46</xdr:col>
      <xdr:colOff>38100</xdr:colOff>
      <xdr:row>85</xdr:row>
      <xdr:rowOff>150949</xdr:rowOff>
    </xdr:to>
    <xdr:sp macro="" textlink="">
      <xdr:nvSpPr>
        <xdr:cNvPr id="322" name="楕円 321">
          <a:extLst>
            <a:ext uri="{FF2B5EF4-FFF2-40B4-BE49-F238E27FC236}">
              <a16:creationId xmlns:a16="http://schemas.microsoft.com/office/drawing/2014/main" id="{3D45CB29-9CF0-4C32-956A-DD19AB299262}"/>
            </a:ext>
          </a:extLst>
        </xdr:cNvPr>
        <xdr:cNvSpPr/>
      </xdr:nvSpPr>
      <xdr:spPr>
        <a:xfrm>
          <a:off x="8699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100149</xdr:rowOff>
    </xdr:from>
    <xdr:to>
      <xdr:col>50</xdr:col>
      <xdr:colOff>114300</xdr:colOff>
      <xdr:row>85</xdr:row>
      <xdr:rowOff>109945</xdr:rowOff>
    </xdr:to>
    <xdr:cxnSp macro="">
      <xdr:nvCxnSpPr>
        <xdr:cNvPr id="323" name="直線コネクタ 322">
          <a:extLst>
            <a:ext uri="{FF2B5EF4-FFF2-40B4-BE49-F238E27FC236}">
              <a16:creationId xmlns:a16="http://schemas.microsoft.com/office/drawing/2014/main" id="{888097F2-5747-4631-99D6-5B9AA9900319}"/>
            </a:ext>
          </a:extLst>
        </xdr:cNvPr>
        <xdr:cNvCxnSpPr/>
      </xdr:nvCxnSpPr>
      <xdr:spPr>
        <a:xfrm>
          <a:off x="8750300" y="1467339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24" name="n_1aveValue【公営住宅】&#10;一人当たり面積">
          <a:extLst>
            <a:ext uri="{FF2B5EF4-FFF2-40B4-BE49-F238E27FC236}">
              <a16:creationId xmlns:a16="http://schemas.microsoft.com/office/drawing/2014/main" id="{634A780F-F79A-4815-BA43-A5A7558142D8}"/>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25" name="n_2aveValue【公営住宅】&#10;一人当たり面積">
          <a:extLst>
            <a:ext uri="{FF2B5EF4-FFF2-40B4-BE49-F238E27FC236}">
              <a16:creationId xmlns:a16="http://schemas.microsoft.com/office/drawing/2014/main" id="{C6DA6F80-0CB0-4E2D-8D1D-F5369B49D1C4}"/>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a:extLst>
            <a:ext uri="{FF2B5EF4-FFF2-40B4-BE49-F238E27FC236}">
              <a16:creationId xmlns:a16="http://schemas.microsoft.com/office/drawing/2014/main" id="{E7892551-8710-46D7-B051-3C00DB059E26}"/>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151872</xdr:rowOff>
    </xdr:from>
    <xdr:ext cx="469744" cy="259045"/>
    <xdr:sp macro="" textlink="">
      <xdr:nvSpPr>
        <xdr:cNvPr id="327" name="n_1mainValue【公営住宅】&#10;一人当たり面積">
          <a:extLst>
            <a:ext uri="{FF2B5EF4-FFF2-40B4-BE49-F238E27FC236}">
              <a16:creationId xmlns:a16="http://schemas.microsoft.com/office/drawing/2014/main" id="{93D116EF-2BD4-4DBE-86AA-95E252BA2FFD}"/>
            </a:ext>
          </a:extLst>
        </xdr:cNvPr>
        <xdr:cNvSpPr txBox="1"/>
      </xdr:nvSpPr>
      <xdr:spPr>
        <a:xfrm>
          <a:off x="9391727" y="1472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142076</xdr:rowOff>
    </xdr:from>
    <xdr:ext cx="469744" cy="259045"/>
    <xdr:sp macro="" textlink="">
      <xdr:nvSpPr>
        <xdr:cNvPr id="328" name="n_2mainValue【公営住宅】&#10;一人当たり面積">
          <a:extLst>
            <a:ext uri="{FF2B5EF4-FFF2-40B4-BE49-F238E27FC236}">
              <a16:creationId xmlns:a16="http://schemas.microsoft.com/office/drawing/2014/main" id="{0A24D449-1927-4EBF-85F5-ED0B332B3A82}"/>
            </a:ext>
          </a:extLst>
        </xdr:cNvPr>
        <xdr:cNvSpPr txBox="1"/>
      </xdr:nvSpPr>
      <xdr:spPr>
        <a:xfrm>
          <a:off x="8515427" y="147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C87F9607-2C85-4D72-963D-00D54FCC404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76F50072-B1FA-4859-9A84-476402D9909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469B008B-22E2-4C44-8F19-B8F4BA466A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B4E51F20-C830-4120-8AC9-6E4CB529F3A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B8D9EFF4-89E9-44A4-A752-36F26E48314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5AD78103-9697-49E0-8A07-7424782AF89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A261B933-B5E2-431F-AB1E-236F37EEC5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F3EA5019-4C96-4A48-BEBB-D1864B6EBF8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1BFC1445-CE87-46C4-92D4-78B60A72A5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CB835E13-0259-46FD-8687-1B543E144E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1D4D01FF-106C-46D4-BFDB-4802020CAC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6D1B0083-A24F-4C2C-ADE1-AD9B619A3A4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C9F676DC-6069-410A-A329-2D14ED8694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E55FC669-007E-4E95-90F3-8C65FAEF1F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38D99B87-84A8-48B1-AB12-B235986213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136490FA-9CE6-44F7-83E6-ADC12821E9F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8A196FC4-88E9-45F4-AC51-BC7D45438E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D92027CD-6C39-45D2-86A4-B7517AB911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C696B1F5-A84C-447E-B1F1-357C64A94E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F9EDB57A-1DD8-4EDE-BE6B-CDE906FF76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6F31F1F4-6E8E-4D35-9DE7-BC78F425DB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53C20A76-E4C2-4EFD-88D5-71CF61107CC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572915D7-0EAF-4DF3-96C6-0441F180531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109EB90D-AF71-4F9E-90CE-4FC1FBAB02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22596478-95EC-4BE8-8F5C-4A81AA7AA3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8135A5C0-FF9F-4AF2-9F39-29F810A680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5" name="テキスト ボックス 354">
          <a:extLst>
            <a:ext uri="{FF2B5EF4-FFF2-40B4-BE49-F238E27FC236}">
              <a16:creationId xmlns:a16="http://schemas.microsoft.com/office/drawing/2014/main" id="{AAFF83F5-D9B2-445A-BD4B-F3DE7039FB6C}"/>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6" name="直線コネクタ 355">
          <a:extLst>
            <a:ext uri="{FF2B5EF4-FFF2-40B4-BE49-F238E27FC236}">
              <a16:creationId xmlns:a16="http://schemas.microsoft.com/office/drawing/2014/main" id="{6503A2EC-7480-4BEB-968A-15BA77E06B22}"/>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7" name="テキスト ボックス 356">
          <a:extLst>
            <a:ext uri="{FF2B5EF4-FFF2-40B4-BE49-F238E27FC236}">
              <a16:creationId xmlns:a16="http://schemas.microsoft.com/office/drawing/2014/main" id="{3FDC801B-C79D-4CE1-A14B-3AE6BE9DC33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a:extLst>
            <a:ext uri="{FF2B5EF4-FFF2-40B4-BE49-F238E27FC236}">
              <a16:creationId xmlns:a16="http://schemas.microsoft.com/office/drawing/2014/main" id="{76448A24-1FEA-419E-9B3E-3FA1C96F3105}"/>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a:extLst>
            <a:ext uri="{FF2B5EF4-FFF2-40B4-BE49-F238E27FC236}">
              <a16:creationId xmlns:a16="http://schemas.microsoft.com/office/drawing/2014/main" id="{68A27D02-EA0E-40A9-B8D9-FE43ED7083E6}"/>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60" name="直線コネクタ 359">
          <a:extLst>
            <a:ext uri="{FF2B5EF4-FFF2-40B4-BE49-F238E27FC236}">
              <a16:creationId xmlns:a16="http://schemas.microsoft.com/office/drawing/2014/main" id="{4E21641D-50AF-4B4A-8019-608B81200BA6}"/>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61" name="テキスト ボックス 360">
          <a:extLst>
            <a:ext uri="{FF2B5EF4-FFF2-40B4-BE49-F238E27FC236}">
              <a16:creationId xmlns:a16="http://schemas.microsoft.com/office/drawing/2014/main" id="{749D00F1-FF97-467E-923C-EF752DAE65CC}"/>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0BC64054-0D57-47E7-84AE-758723FDB59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9DE13272-CC10-4339-A117-1882B7A78D5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64" name="直線コネクタ 363">
          <a:extLst>
            <a:ext uri="{FF2B5EF4-FFF2-40B4-BE49-F238E27FC236}">
              <a16:creationId xmlns:a16="http://schemas.microsoft.com/office/drawing/2014/main" id="{F09010B1-AF18-4894-A0A2-85EE8CC34C8A}"/>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65" name="テキスト ボックス 364">
          <a:extLst>
            <a:ext uri="{FF2B5EF4-FFF2-40B4-BE49-F238E27FC236}">
              <a16:creationId xmlns:a16="http://schemas.microsoft.com/office/drawing/2014/main" id="{917FDCF2-4AD2-4420-BFE0-4DAABAEDA302}"/>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6" name="直線コネクタ 365">
          <a:extLst>
            <a:ext uri="{FF2B5EF4-FFF2-40B4-BE49-F238E27FC236}">
              <a16:creationId xmlns:a16="http://schemas.microsoft.com/office/drawing/2014/main" id="{950F35D0-8750-48F3-9F11-79EA315281DF}"/>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7" name="テキスト ボックス 366">
          <a:extLst>
            <a:ext uri="{FF2B5EF4-FFF2-40B4-BE49-F238E27FC236}">
              <a16:creationId xmlns:a16="http://schemas.microsoft.com/office/drawing/2014/main" id="{70D6AD47-FDE5-4C98-8BA7-7FE09B5A1365}"/>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8" name="直線コネクタ 367">
          <a:extLst>
            <a:ext uri="{FF2B5EF4-FFF2-40B4-BE49-F238E27FC236}">
              <a16:creationId xmlns:a16="http://schemas.microsoft.com/office/drawing/2014/main" id="{3BA60D7A-44F6-4220-9D55-DEE0DB2AD3AB}"/>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9" name="テキスト ボックス 368">
          <a:extLst>
            <a:ext uri="{FF2B5EF4-FFF2-40B4-BE49-F238E27FC236}">
              <a16:creationId xmlns:a16="http://schemas.microsoft.com/office/drawing/2014/main" id="{63CDEFB4-4238-468E-9B69-97C28CD03ACB}"/>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1B4AF459-5D4E-4236-9D38-F3D1DE938B0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3D18A57D-3E19-4B30-8C76-3F09EC2AAC23}"/>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id="{C9D49E7D-A25C-4EBF-B904-95895F32E9B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73" name="直線コネクタ 372">
          <a:extLst>
            <a:ext uri="{FF2B5EF4-FFF2-40B4-BE49-F238E27FC236}">
              <a16:creationId xmlns:a16="http://schemas.microsoft.com/office/drawing/2014/main" id="{B61648A8-CAC3-4483-8043-22C1E6F6B50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4" name="【認定こども園・幼稚園・保育所】&#10;有形固定資産減価償却率最小値テキスト">
          <a:extLst>
            <a:ext uri="{FF2B5EF4-FFF2-40B4-BE49-F238E27FC236}">
              <a16:creationId xmlns:a16="http://schemas.microsoft.com/office/drawing/2014/main" id="{8A8A61E1-A14C-4E97-A193-90457785597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5" name="直線コネクタ 374">
          <a:extLst>
            <a:ext uri="{FF2B5EF4-FFF2-40B4-BE49-F238E27FC236}">
              <a16:creationId xmlns:a16="http://schemas.microsoft.com/office/drawing/2014/main" id="{1A6D71A8-8EF3-4542-B475-C01EBF068421}"/>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76" name="【認定こども園・幼稚園・保育所】&#10;有形固定資産減価償却率最大値テキスト">
          <a:extLst>
            <a:ext uri="{FF2B5EF4-FFF2-40B4-BE49-F238E27FC236}">
              <a16:creationId xmlns:a16="http://schemas.microsoft.com/office/drawing/2014/main" id="{86AFAA40-6D21-40DF-80CF-0716B6FC50B3}"/>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77" name="直線コネクタ 376">
          <a:extLst>
            <a:ext uri="{FF2B5EF4-FFF2-40B4-BE49-F238E27FC236}">
              <a16:creationId xmlns:a16="http://schemas.microsoft.com/office/drawing/2014/main" id="{51CE9EC7-A8B1-4B51-B99C-BCD52BA5D261}"/>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id="{34488B67-521E-47FA-A2D7-FDE44126F404}"/>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79" name="フローチャート: 判断 378">
          <a:extLst>
            <a:ext uri="{FF2B5EF4-FFF2-40B4-BE49-F238E27FC236}">
              <a16:creationId xmlns:a16="http://schemas.microsoft.com/office/drawing/2014/main" id="{2BD78775-1ED1-41FB-A1A8-2C54DB01A898}"/>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80" name="フローチャート: 判断 379">
          <a:extLst>
            <a:ext uri="{FF2B5EF4-FFF2-40B4-BE49-F238E27FC236}">
              <a16:creationId xmlns:a16="http://schemas.microsoft.com/office/drawing/2014/main" id="{EDB3D6A9-602C-40C3-A122-0E32DDD28726}"/>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81" name="フローチャート: 判断 380">
          <a:extLst>
            <a:ext uri="{FF2B5EF4-FFF2-40B4-BE49-F238E27FC236}">
              <a16:creationId xmlns:a16="http://schemas.microsoft.com/office/drawing/2014/main" id="{8C294363-67B6-4A16-A507-110C3D448780}"/>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82" name="フローチャート: 判断 381">
          <a:extLst>
            <a:ext uri="{FF2B5EF4-FFF2-40B4-BE49-F238E27FC236}">
              <a16:creationId xmlns:a16="http://schemas.microsoft.com/office/drawing/2014/main" id="{CF300869-F4F7-4014-AA7E-8045F6DF943A}"/>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97A7D651-A6FE-4A2F-9F7A-BB0ADB74F26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DEBB487-1BA3-4400-9935-A5A232D7BBA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EE094EA-6CE2-41B0-AE31-343985373BB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2FFB6D87-32EB-4910-8EB1-3F8FE8866D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E368666D-5283-4AD8-AD40-8CBBFC44A4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388" name="楕円 387">
          <a:extLst>
            <a:ext uri="{FF2B5EF4-FFF2-40B4-BE49-F238E27FC236}">
              <a16:creationId xmlns:a16="http://schemas.microsoft.com/office/drawing/2014/main" id="{CAC8A034-4F57-44D3-B947-3D2389D785FA}"/>
            </a:ext>
          </a:extLst>
        </xdr:cNvPr>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158132</xdr:rowOff>
    </xdr:from>
    <xdr:ext cx="405111" cy="259045"/>
    <xdr:sp macro="" textlink="">
      <xdr:nvSpPr>
        <xdr:cNvPr id="389" name="【認定こども園・幼稚園・保育所】&#10;有形固定資産減価償却率該当値テキスト">
          <a:extLst>
            <a:ext uri="{FF2B5EF4-FFF2-40B4-BE49-F238E27FC236}">
              <a16:creationId xmlns:a16="http://schemas.microsoft.com/office/drawing/2014/main" id="{C3B5D483-845B-4313-B738-72F75104D725}"/>
            </a:ext>
          </a:extLst>
        </xdr:cNvPr>
        <xdr:cNvSpPr txBox="1"/>
      </xdr:nvSpPr>
      <xdr:spPr>
        <a:xfrm>
          <a:off x="16357600"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28257</xdr:rowOff>
    </xdr:from>
    <xdr:to>
      <xdr:col>81</xdr:col>
      <xdr:colOff>101600</xdr:colOff>
      <xdr:row>38</xdr:row>
      <xdr:rowOff>129857</xdr:rowOff>
    </xdr:to>
    <xdr:sp macro="" textlink="">
      <xdr:nvSpPr>
        <xdr:cNvPr id="390" name="楕円 389">
          <a:extLst>
            <a:ext uri="{FF2B5EF4-FFF2-40B4-BE49-F238E27FC236}">
              <a16:creationId xmlns:a16="http://schemas.microsoft.com/office/drawing/2014/main" id="{FE8A9E6B-C61D-48CC-97FD-FD8F6A177972}"/>
            </a:ext>
          </a:extLst>
        </xdr:cNvPr>
        <xdr:cNvSpPr/>
      </xdr:nvSpPr>
      <xdr:spPr>
        <a:xfrm>
          <a:off x="15430500" y="65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79057</xdr:rowOff>
    </xdr:to>
    <xdr:cxnSp macro="">
      <xdr:nvCxnSpPr>
        <xdr:cNvPr id="391" name="直線コネクタ 390">
          <a:extLst>
            <a:ext uri="{FF2B5EF4-FFF2-40B4-BE49-F238E27FC236}">
              <a16:creationId xmlns:a16="http://schemas.microsoft.com/office/drawing/2014/main" id="{D15F73DB-2FB5-411E-A675-B4CF4A5B5334}"/>
            </a:ext>
          </a:extLst>
        </xdr:cNvPr>
        <xdr:cNvCxnSpPr/>
      </xdr:nvCxnSpPr>
      <xdr:spPr>
        <a:xfrm flipV="1">
          <a:off x="15481300" y="6574155"/>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39688</xdr:rowOff>
    </xdr:from>
    <xdr:to>
      <xdr:col>76</xdr:col>
      <xdr:colOff>165100</xdr:colOff>
      <xdr:row>38</xdr:row>
      <xdr:rowOff>141288</xdr:rowOff>
    </xdr:to>
    <xdr:sp macro="" textlink="">
      <xdr:nvSpPr>
        <xdr:cNvPr id="392" name="楕円 391">
          <a:extLst>
            <a:ext uri="{FF2B5EF4-FFF2-40B4-BE49-F238E27FC236}">
              <a16:creationId xmlns:a16="http://schemas.microsoft.com/office/drawing/2014/main" id="{E3CEE1F1-2A16-47C6-B512-174E32B8D026}"/>
            </a:ext>
          </a:extLst>
        </xdr:cNvPr>
        <xdr:cNvSpPr/>
      </xdr:nvSpPr>
      <xdr:spPr>
        <a:xfrm>
          <a:off x="14541500" y="65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79057</xdr:rowOff>
    </xdr:from>
    <xdr:to>
      <xdr:col>81</xdr:col>
      <xdr:colOff>50800</xdr:colOff>
      <xdr:row>38</xdr:row>
      <xdr:rowOff>90488</xdr:rowOff>
    </xdr:to>
    <xdr:cxnSp macro="">
      <xdr:nvCxnSpPr>
        <xdr:cNvPr id="393" name="直線コネクタ 392">
          <a:extLst>
            <a:ext uri="{FF2B5EF4-FFF2-40B4-BE49-F238E27FC236}">
              <a16:creationId xmlns:a16="http://schemas.microsoft.com/office/drawing/2014/main" id="{A31E3BF3-5D07-481E-B1B5-A00CCD5ACCD1}"/>
            </a:ext>
          </a:extLst>
        </xdr:cNvPr>
        <xdr:cNvCxnSpPr/>
      </xdr:nvCxnSpPr>
      <xdr:spPr>
        <a:xfrm flipV="1">
          <a:off x="14592300" y="65941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848199FB-911A-4F81-A514-81BB8485B8B9}"/>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4F86B516-5576-48CD-8D5B-53CE8B78FD1D}"/>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ED9E35AF-B929-49A8-85D4-5346C1D72EA8}"/>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120984</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2638A5DF-650C-463A-804B-E517E15B418D}"/>
            </a:ext>
          </a:extLst>
        </xdr:cNvPr>
        <xdr:cNvSpPr txBox="1"/>
      </xdr:nvSpPr>
      <xdr:spPr>
        <a:xfrm>
          <a:off x="15266044" y="663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132415</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D45EC57B-B863-4771-8B2C-E45027ECD345}"/>
            </a:ext>
          </a:extLst>
        </xdr:cNvPr>
        <xdr:cNvSpPr txBox="1"/>
      </xdr:nvSpPr>
      <xdr:spPr>
        <a:xfrm>
          <a:off x="14389744" y="664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BCA15781-785F-46CE-A6FD-9708435D7E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4FA33654-C034-4AF1-8261-3ECE8981602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54BCB436-E471-465F-96A3-3CF0A27CA6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7BBB42BA-3734-4317-9CBE-1EF5FE6B2DB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68DD3727-C664-4A02-84CA-CB02A9FEEC9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407F42B7-2017-4725-8928-1504C5E629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FFEF98F4-7EBB-4402-A24D-B61652DDBBE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84442423-F80E-460E-A90E-028B9AACC9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B760D903-7C04-45D4-9BAD-111E565208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EA93EFE2-D443-4838-B7FA-E1B43AD1145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id="{353FB65C-BC47-40EF-ABDF-9E7F7036197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a:extLst>
            <a:ext uri="{FF2B5EF4-FFF2-40B4-BE49-F238E27FC236}">
              <a16:creationId xmlns:a16="http://schemas.microsoft.com/office/drawing/2014/main" id="{A99E6B65-E5CA-4A58-A6A9-DE66EE1C7CC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id="{92007077-2C9D-42B1-8757-235C5E49508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a:extLst>
            <a:ext uri="{FF2B5EF4-FFF2-40B4-BE49-F238E27FC236}">
              <a16:creationId xmlns:a16="http://schemas.microsoft.com/office/drawing/2014/main" id="{8D5EE473-9CF1-4BA1-95E3-19918B2B904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id="{F3A7D46B-89DB-4E0C-B165-8E0D3FF4FDB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a:extLst>
            <a:ext uri="{FF2B5EF4-FFF2-40B4-BE49-F238E27FC236}">
              <a16:creationId xmlns:a16="http://schemas.microsoft.com/office/drawing/2014/main" id="{2E3AB13E-623F-4CF9-A30E-6248BA16148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id="{DDE048A2-3CDB-4A61-96B1-93C53F45D55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a:extLst>
            <a:ext uri="{FF2B5EF4-FFF2-40B4-BE49-F238E27FC236}">
              <a16:creationId xmlns:a16="http://schemas.microsoft.com/office/drawing/2014/main" id="{BDACC896-8097-41C4-B204-D7D11E4BE3C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32C87226-40B1-4C76-A4EC-D7BD01CFAD8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5AB21F08-CFFE-4CDA-B60A-B40129220DF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5A701B15-4525-47A4-9F54-040DA2E234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20" name="直線コネクタ 419">
          <a:extLst>
            <a:ext uri="{FF2B5EF4-FFF2-40B4-BE49-F238E27FC236}">
              <a16:creationId xmlns:a16="http://schemas.microsoft.com/office/drawing/2014/main" id="{8FCCD634-11D7-426E-A40D-A90F15D0D90D}"/>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AEA59460-8079-4408-8E71-AC0E19BB4474}"/>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2" name="直線コネクタ 421">
          <a:extLst>
            <a:ext uri="{FF2B5EF4-FFF2-40B4-BE49-F238E27FC236}">
              <a16:creationId xmlns:a16="http://schemas.microsoft.com/office/drawing/2014/main" id="{82E2DB12-B159-431A-9FBB-ABEFA37E4F54}"/>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99150DD4-9472-422E-A3A6-FA612D499C1D}"/>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24" name="直線コネクタ 423">
          <a:extLst>
            <a:ext uri="{FF2B5EF4-FFF2-40B4-BE49-F238E27FC236}">
              <a16:creationId xmlns:a16="http://schemas.microsoft.com/office/drawing/2014/main" id="{A723C539-5796-4687-9D8E-C77BFA7BC2D1}"/>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65549</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47C69FBC-0247-4EED-8270-4C8570C7B5F9}"/>
            </a:ext>
          </a:extLst>
        </xdr:cNvPr>
        <xdr:cNvSpPr txBox="1"/>
      </xdr:nvSpPr>
      <xdr:spPr>
        <a:xfrm>
          <a:off x="22199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26" name="フローチャート: 判断 425">
          <a:extLst>
            <a:ext uri="{FF2B5EF4-FFF2-40B4-BE49-F238E27FC236}">
              <a16:creationId xmlns:a16="http://schemas.microsoft.com/office/drawing/2014/main" id="{AF227CA6-C9D7-4A42-9253-3D725C0088FE}"/>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27" name="フローチャート: 判断 426">
          <a:extLst>
            <a:ext uri="{FF2B5EF4-FFF2-40B4-BE49-F238E27FC236}">
              <a16:creationId xmlns:a16="http://schemas.microsoft.com/office/drawing/2014/main" id="{5232D73E-5336-443E-AAA5-5365E734CB20}"/>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28" name="フローチャート: 判断 427">
          <a:extLst>
            <a:ext uri="{FF2B5EF4-FFF2-40B4-BE49-F238E27FC236}">
              <a16:creationId xmlns:a16="http://schemas.microsoft.com/office/drawing/2014/main" id="{0A15B670-745F-4496-85B2-8C2961A1FA86}"/>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29" name="フローチャート: 判断 428">
          <a:extLst>
            <a:ext uri="{FF2B5EF4-FFF2-40B4-BE49-F238E27FC236}">
              <a16:creationId xmlns:a16="http://schemas.microsoft.com/office/drawing/2014/main" id="{AF8C1DA0-0826-4D8B-A237-349F162CA9BF}"/>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51985E9-27C1-4205-82AC-26A1724FB1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34A7BF3-5E97-422E-8D56-33C4A957D2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CFB71BB-B12E-4390-900A-A7BCAE58D16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33BA005-74D3-4808-B703-AF4B07E3D9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A4DD333-ECDB-4FB8-91A6-6F1E450F875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167132</xdr:rowOff>
    </xdr:from>
    <xdr:to>
      <xdr:col>116</xdr:col>
      <xdr:colOff>114300</xdr:colOff>
      <xdr:row>39</xdr:row>
      <xdr:rowOff>97282</xdr:rowOff>
    </xdr:to>
    <xdr:sp macro="" textlink="">
      <xdr:nvSpPr>
        <xdr:cNvPr id="435" name="楕円 434">
          <a:extLst>
            <a:ext uri="{FF2B5EF4-FFF2-40B4-BE49-F238E27FC236}">
              <a16:creationId xmlns:a16="http://schemas.microsoft.com/office/drawing/2014/main" id="{86146FC7-9809-4E98-8911-70B6797EF96E}"/>
            </a:ext>
          </a:extLst>
        </xdr:cNvPr>
        <xdr:cNvSpPr/>
      </xdr:nvSpPr>
      <xdr:spPr>
        <a:xfrm>
          <a:off x="22110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18559</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506F7602-3D67-4BF3-9F95-C9915EB02C55}"/>
            </a:ext>
          </a:extLst>
        </xdr:cNvPr>
        <xdr:cNvSpPr txBox="1"/>
      </xdr:nvSpPr>
      <xdr:spPr>
        <a:xfrm>
          <a:off x="221996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437" name="楕円 436">
          <a:extLst>
            <a:ext uri="{FF2B5EF4-FFF2-40B4-BE49-F238E27FC236}">
              <a16:creationId xmlns:a16="http://schemas.microsoft.com/office/drawing/2014/main" id="{E0F6044C-5D50-4A96-A461-55185724EAB5}"/>
            </a:ext>
          </a:extLst>
        </xdr:cNvPr>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46482</xdr:rowOff>
    </xdr:from>
    <xdr:to>
      <xdr:col>116</xdr:col>
      <xdr:colOff>63500</xdr:colOff>
      <xdr:row>39</xdr:row>
      <xdr:rowOff>46482</xdr:rowOff>
    </xdr:to>
    <xdr:cxnSp macro="">
      <xdr:nvCxnSpPr>
        <xdr:cNvPr id="438" name="直線コネクタ 437">
          <a:extLst>
            <a:ext uri="{FF2B5EF4-FFF2-40B4-BE49-F238E27FC236}">
              <a16:creationId xmlns:a16="http://schemas.microsoft.com/office/drawing/2014/main" id="{A8F2CDBE-C149-45E4-AB09-D686C0CC0178}"/>
            </a:ext>
          </a:extLst>
        </xdr:cNvPr>
        <xdr:cNvCxnSpPr/>
      </xdr:nvCxnSpPr>
      <xdr:spPr>
        <a:xfrm>
          <a:off x="21323300" y="6733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167132</xdr:rowOff>
    </xdr:from>
    <xdr:to>
      <xdr:col>107</xdr:col>
      <xdr:colOff>101600</xdr:colOff>
      <xdr:row>39</xdr:row>
      <xdr:rowOff>97282</xdr:rowOff>
    </xdr:to>
    <xdr:sp macro="" textlink="">
      <xdr:nvSpPr>
        <xdr:cNvPr id="439" name="楕円 438">
          <a:extLst>
            <a:ext uri="{FF2B5EF4-FFF2-40B4-BE49-F238E27FC236}">
              <a16:creationId xmlns:a16="http://schemas.microsoft.com/office/drawing/2014/main" id="{99026791-CA94-4675-9C4C-8ED6C812F7BE}"/>
            </a:ext>
          </a:extLst>
        </xdr:cNvPr>
        <xdr:cNvSpPr/>
      </xdr:nvSpPr>
      <xdr:spPr>
        <a:xfrm>
          <a:off x="20383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46482</xdr:rowOff>
    </xdr:from>
    <xdr:to>
      <xdr:col>111</xdr:col>
      <xdr:colOff>177800</xdr:colOff>
      <xdr:row>39</xdr:row>
      <xdr:rowOff>46482</xdr:rowOff>
    </xdr:to>
    <xdr:cxnSp macro="">
      <xdr:nvCxnSpPr>
        <xdr:cNvPr id="440" name="直線コネクタ 439">
          <a:extLst>
            <a:ext uri="{FF2B5EF4-FFF2-40B4-BE49-F238E27FC236}">
              <a16:creationId xmlns:a16="http://schemas.microsoft.com/office/drawing/2014/main" id="{26019FA7-6AA1-49D1-A976-E4E7DC92651E}"/>
            </a:ext>
          </a:extLst>
        </xdr:cNvPr>
        <xdr:cNvCxnSpPr/>
      </xdr:nvCxnSpPr>
      <xdr:spPr>
        <a:xfrm>
          <a:off x="20434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143273</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364E396C-CC54-4034-A3B3-551D1F5DA058}"/>
            </a:ext>
          </a:extLst>
        </xdr:cNvPr>
        <xdr:cNvSpPr txBox="1"/>
      </xdr:nvSpPr>
      <xdr:spPr>
        <a:xfrm>
          <a:off x="210757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79A17011-1739-4A27-9EFA-48F4EA7A9ABA}"/>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733332AE-22CF-42B0-B34D-218C93E23AB5}"/>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113809</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2EDB89DC-0196-4780-A9F9-263AD5D3C268}"/>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A4377138-A5A1-4F4D-893C-C8DEF0960280}"/>
            </a:ext>
          </a:extLst>
        </xdr:cNvPr>
        <xdr:cNvSpPr txBox="1"/>
      </xdr:nvSpPr>
      <xdr:spPr>
        <a:xfrm>
          <a:off x="20199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E654254B-398D-40C0-BD1D-0E29166ABD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58E6269B-4C31-493F-AFFE-877A9D4BA33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D6F07957-E6B5-482F-929B-83F67B6738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5414B351-FF51-497B-914A-A382EDBF852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9A204E60-C8F2-4B57-A024-81EF65F1B34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AC3955C1-9114-415B-98CE-9A1BA64BF4F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3CB17917-D352-46F3-AD76-D481954F07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3C8F8DCA-3846-462E-A131-C66F51E26C2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B9753D32-E4F6-4D0A-8FA5-C2200B4E4B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A4A61E14-E816-4BAB-96E5-7FB9383F51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a:extLst>
            <a:ext uri="{FF2B5EF4-FFF2-40B4-BE49-F238E27FC236}">
              <a16:creationId xmlns:a16="http://schemas.microsoft.com/office/drawing/2014/main" id="{D6CB2F2A-26EF-4BF6-80AA-2A7D710F3AA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67DE2898-7C5E-4704-92DB-8C88931CB4D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0E1F5836-D463-4825-A5BD-D83899C9BA8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C3D1FE33-5CFE-4859-95C6-1A017A4F7D0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A5D4A1D7-25B8-4870-BDC4-98E1746D723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C8F65B0B-2998-4ABA-B39A-4E9F8105778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ADBF8AD8-948C-49C0-95CA-4B1F1567583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777D9851-79E6-4580-B8B0-155B4D48B71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4524CC28-8A95-4D48-8C5B-E0F7DFE22D3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5CF7EC88-F18D-4EED-84DF-8B8FBA9FE32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a:extLst>
            <a:ext uri="{FF2B5EF4-FFF2-40B4-BE49-F238E27FC236}">
              <a16:creationId xmlns:a16="http://schemas.microsoft.com/office/drawing/2014/main" id="{6415F3DA-EF55-410C-9C70-C78B457BBC1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7EC7DFF0-79DB-49F7-9026-74C3E6C67AD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a:extLst>
            <a:ext uri="{FF2B5EF4-FFF2-40B4-BE49-F238E27FC236}">
              <a16:creationId xmlns:a16="http://schemas.microsoft.com/office/drawing/2014/main" id="{353F951B-C181-4624-8ACD-F46EF314A56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071887FF-D1E1-45A1-BE15-DE66B4740A1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70" name="直線コネクタ 469">
          <a:extLst>
            <a:ext uri="{FF2B5EF4-FFF2-40B4-BE49-F238E27FC236}">
              <a16:creationId xmlns:a16="http://schemas.microsoft.com/office/drawing/2014/main" id="{4EE0DD99-50F9-4BEE-B4E2-3B50D7E6785A}"/>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1EEBA3E3-5339-477D-A975-4C00E40510E6}"/>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72" name="直線コネクタ 471">
          <a:extLst>
            <a:ext uri="{FF2B5EF4-FFF2-40B4-BE49-F238E27FC236}">
              <a16:creationId xmlns:a16="http://schemas.microsoft.com/office/drawing/2014/main" id="{0C27A74E-B82C-48B3-AF59-2230552B8CFD}"/>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41E1CEF3-ACE6-4951-B6B9-D5A457C8E9AB}"/>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74" name="直線コネクタ 473">
          <a:extLst>
            <a:ext uri="{FF2B5EF4-FFF2-40B4-BE49-F238E27FC236}">
              <a16:creationId xmlns:a16="http://schemas.microsoft.com/office/drawing/2014/main" id="{77F56CA9-8C6C-4A37-9D0E-6933FA1DCED1}"/>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FF21877E-404B-497F-99A7-73FEC96672C4}"/>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76" name="フローチャート: 判断 475">
          <a:extLst>
            <a:ext uri="{FF2B5EF4-FFF2-40B4-BE49-F238E27FC236}">
              <a16:creationId xmlns:a16="http://schemas.microsoft.com/office/drawing/2014/main" id="{589D7B47-D575-4447-981C-D40F90469C4E}"/>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77" name="フローチャート: 判断 476">
          <a:extLst>
            <a:ext uri="{FF2B5EF4-FFF2-40B4-BE49-F238E27FC236}">
              <a16:creationId xmlns:a16="http://schemas.microsoft.com/office/drawing/2014/main" id="{8CB1C57E-4FF1-4378-9237-1725A660DB6B}"/>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78" name="フローチャート: 判断 477">
          <a:extLst>
            <a:ext uri="{FF2B5EF4-FFF2-40B4-BE49-F238E27FC236}">
              <a16:creationId xmlns:a16="http://schemas.microsoft.com/office/drawing/2014/main" id="{DC9B49C9-1849-4D0E-994D-427CF6D7837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9" name="フローチャート: 判断 478">
          <a:extLst>
            <a:ext uri="{FF2B5EF4-FFF2-40B4-BE49-F238E27FC236}">
              <a16:creationId xmlns:a16="http://schemas.microsoft.com/office/drawing/2014/main" id="{D29EBC9E-EE37-4030-BED2-FC2F8FD4B957}"/>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ABF32FDE-057B-4BA3-9D41-73B434D2C57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9C2EE22E-A5E1-4E54-B6FA-933CC4EFF2A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A85FAB4-ACDE-4737-81CD-B1DA688EF9C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3138A71C-0A74-4511-BA5E-4927FF842CC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D1E2855-D16A-4D53-9FAC-1C19E8DD83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63500</xdr:rowOff>
    </xdr:from>
    <xdr:to>
      <xdr:col>85</xdr:col>
      <xdr:colOff>177800</xdr:colOff>
      <xdr:row>55</xdr:row>
      <xdr:rowOff>165100</xdr:rowOff>
    </xdr:to>
    <xdr:sp macro="" textlink="">
      <xdr:nvSpPr>
        <xdr:cNvPr id="485" name="楕円 484">
          <a:extLst>
            <a:ext uri="{FF2B5EF4-FFF2-40B4-BE49-F238E27FC236}">
              <a16:creationId xmlns:a16="http://schemas.microsoft.com/office/drawing/2014/main" id="{B0D7A4E9-0566-4156-887C-10889A5F0CF4}"/>
            </a:ext>
          </a:extLst>
        </xdr:cNvPr>
        <xdr:cNvSpPr/>
      </xdr:nvSpPr>
      <xdr:spPr>
        <a:xfrm>
          <a:off x="16268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149877</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D99DB160-F4F3-4D05-BF3D-1280F51E0096}"/>
            </a:ext>
          </a:extLst>
        </xdr:cNvPr>
        <xdr:cNvSpPr txBox="1"/>
      </xdr:nvSpPr>
      <xdr:spPr>
        <a:xfrm>
          <a:off x="16357600" y="940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74930</xdr:rowOff>
    </xdr:from>
    <xdr:to>
      <xdr:col>81</xdr:col>
      <xdr:colOff>101600</xdr:colOff>
      <xdr:row>56</xdr:row>
      <xdr:rowOff>5080</xdr:rowOff>
    </xdr:to>
    <xdr:sp macro="" textlink="">
      <xdr:nvSpPr>
        <xdr:cNvPr id="487" name="楕円 486">
          <a:extLst>
            <a:ext uri="{FF2B5EF4-FFF2-40B4-BE49-F238E27FC236}">
              <a16:creationId xmlns:a16="http://schemas.microsoft.com/office/drawing/2014/main" id="{38F770AE-4BD1-4CBB-9D25-6C965423B1D9}"/>
            </a:ext>
          </a:extLst>
        </xdr:cNvPr>
        <xdr:cNvSpPr/>
      </xdr:nvSpPr>
      <xdr:spPr>
        <a:xfrm>
          <a:off x="15430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114300</xdr:rowOff>
    </xdr:from>
    <xdr:to>
      <xdr:col>85</xdr:col>
      <xdr:colOff>127000</xdr:colOff>
      <xdr:row>55</xdr:row>
      <xdr:rowOff>125730</xdr:rowOff>
    </xdr:to>
    <xdr:cxnSp macro="">
      <xdr:nvCxnSpPr>
        <xdr:cNvPr id="488" name="直線コネクタ 487">
          <a:extLst>
            <a:ext uri="{FF2B5EF4-FFF2-40B4-BE49-F238E27FC236}">
              <a16:creationId xmlns:a16="http://schemas.microsoft.com/office/drawing/2014/main" id="{689349BC-D49B-465F-952C-8099EDED88E2}"/>
            </a:ext>
          </a:extLst>
        </xdr:cNvPr>
        <xdr:cNvCxnSpPr/>
      </xdr:nvCxnSpPr>
      <xdr:spPr>
        <a:xfrm flipV="1">
          <a:off x="15481300" y="9544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113030</xdr:rowOff>
    </xdr:from>
    <xdr:to>
      <xdr:col>76</xdr:col>
      <xdr:colOff>165100</xdr:colOff>
      <xdr:row>56</xdr:row>
      <xdr:rowOff>43180</xdr:rowOff>
    </xdr:to>
    <xdr:sp macro="" textlink="">
      <xdr:nvSpPr>
        <xdr:cNvPr id="489" name="楕円 488">
          <a:extLst>
            <a:ext uri="{FF2B5EF4-FFF2-40B4-BE49-F238E27FC236}">
              <a16:creationId xmlns:a16="http://schemas.microsoft.com/office/drawing/2014/main" id="{358F0525-63FE-453A-991B-A51E4CD6458E}"/>
            </a:ext>
          </a:extLst>
        </xdr:cNvPr>
        <xdr:cNvSpPr/>
      </xdr:nvSpPr>
      <xdr:spPr>
        <a:xfrm>
          <a:off x="14541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125730</xdr:rowOff>
    </xdr:from>
    <xdr:to>
      <xdr:col>81</xdr:col>
      <xdr:colOff>50800</xdr:colOff>
      <xdr:row>55</xdr:row>
      <xdr:rowOff>163830</xdr:rowOff>
    </xdr:to>
    <xdr:cxnSp macro="">
      <xdr:nvCxnSpPr>
        <xdr:cNvPr id="490" name="直線コネクタ 489">
          <a:extLst>
            <a:ext uri="{FF2B5EF4-FFF2-40B4-BE49-F238E27FC236}">
              <a16:creationId xmlns:a16="http://schemas.microsoft.com/office/drawing/2014/main" id="{30001E52-3397-4804-8B35-C9F2761C3FED}"/>
            </a:ext>
          </a:extLst>
        </xdr:cNvPr>
        <xdr:cNvCxnSpPr/>
      </xdr:nvCxnSpPr>
      <xdr:spPr>
        <a:xfrm flipV="1">
          <a:off x="14592300" y="955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491" name="n_1aveValue【学校施設】&#10;有形固定資産減価償却率">
          <a:extLst>
            <a:ext uri="{FF2B5EF4-FFF2-40B4-BE49-F238E27FC236}">
              <a16:creationId xmlns:a16="http://schemas.microsoft.com/office/drawing/2014/main" id="{044D48D0-944A-4506-B6B2-6161B3EF4FD6}"/>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492" name="n_2aveValue【学校施設】&#10;有形固定資産減価償却率">
          <a:extLst>
            <a:ext uri="{FF2B5EF4-FFF2-40B4-BE49-F238E27FC236}">
              <a16:creationId xmlns:a16="http://schemas.microsoft.com/office/drawing/2014/main" id="{5E0D71A6-33C8-4EC8-8490-E59E08E1F999}"/>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93" name="n_3aveValue【学校施設】&#10;有形固定資産減価償却率">
          <a:extLst>
            <a:ext uri="{FF2B5EF4-FFF2-40B4-BE49-F238E27FC236}">
              <a16:creationId xmlns:a16="http://schemas.microsoft.com/office/drawing/2014/main" id="{6A699EEA-318E-4F35-8057-3BEFA75B21FE}"/>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21607</xdr:rowOff>
    </xdr:from>
    <xdr:ext cx="405111" cy="259045"/>
    <xdr:sp macro="" textlink="">
      <xdr:nvSpPr>
        <xdr:cNvPr id="494" name="n_1mainValue【学校施設】&#10;有形固定資産減価償却率">
          <a:extLst>
            <a:ext uri="{FF2B5EF4-FFF2-40B4-BE49-F238E27FC236}">
              <a16:creationId xmlns:a16="http://schemas.microsoft.com/office/drawing/2014/main" id="{4005ECCC-24FC-4FD3-B986-437C7ADE08B3}"/>
            </a:ext>
          </a:extLst>
        </xdr:cNvPr>
        <xdr:cNvSpPr txBox="1"/>
      </xdr:nvSpPr>
      <xdr:spPr>
        <a:xfrm>
          <a:off x="152660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59707</xdr:rowOff>
    </xdr:from>
    <xdr:ext cx="405111" cy="259045"/>
    <xdr:sp macro="" textlink="">
      <xdr:nvSpPr>
        <xdr:cNvPr id="495" name="n_2mainValue【学校施設】&#10;有形固定資産減価償却率">
          <a:extLst>
            <a:ext uri="{FF2B5EF4-FFF2-40B4-BE49-F238E27FC236}">
              <a16:creationId xmlns:a16="http://schemas.microsoft.com/office/drawing/2014/main" id="{B7FB9D57-1FCD-4142-B72A-8DC858B1EF19}"/>
            </a:ext>
          </a:extLst>
        </xdr:cNvPr>
        <xdr:cNvSpPr txBox="1"/>
      </xdr:nvSpPr>
      <xdr:spPr>
        <a:xfrm>
          <a:off x="14389744" y="931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3806CCC4-CC14-4ED7-AC4C-0D22FDD3D4C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707BD765-5A10-470D-87EF-86D8E2DCA3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90E03E61-1176-4B6C-A24A-1C7030BD24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2675D343-88C9-4EFC-82D9-F9890B66D8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DF170AB9-6CEA-4F6D-B7E9-2883DF4F84E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30B0DF9A-86F9-4B78-BC5A-BE87C86A35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CD118C8C-7A42-49C3-9014-6869437364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9FDBDD17-95B0-4542-969F-8DBB5713F26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230F3C35-EDF7-467E-A048-0A766D33E41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13A9B270-5AC9-4097-A2DC-6C5A93227A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2480F685-0155-489B-84BC-AA12194F1C0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a:extLst>
            <a:ext uri="{FF2B5EF4-FFF2-40B4-BE49-F238E27FC236}">
              <a16:creationId xmlns:a16="http://schemas.microsoft.com/office/drawing/2014/main" id="{C591B288-DCAC-4CAC-A401-9B68642F992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66DF5E72-79F2-48FF-ACCD-8CD85C93014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a:extLst>
            <a:ext uri="{FF2B5EF4-FFF2-40B4-BE49-F238E27FC236}">
              <a16:creationId xmlns:a16="http://schemas.microsoft.com/office/drawing/2014/main" id="{0AC6E07E-B322-4217-9656-CA618FD9991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a:extLst>
            <a:ext uri="{FF2B5EF4-FFF2-40B4-BE49-F238E27FC236}">
              <a16:creationId xmlns:a16="http://schemas.microsoft.com/office/drawing/2014/main" id="{FCF2533B-43B4-4D50-AC94-B34FE5DF68A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a:extLst>
            <a:ext uri="{FF2B5EF4-FFF2-40B4-BE49-F238E27FC236}">
              <a16:creationId xmlns:a16="http://schemas.microsoft.com/office/drawing/2014/main" id="{6D7416FB-6A61-40FF-A373-796671B6841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a:extLst>
            <a:ext uri="{FF2B5EF4-FFF2-40B4-BE49-F238E27FC236}">
              <a16:creationId xmlns:a16="http://schemas.microsoft.com/office/drawing/2014/main" id="{04AD7F0A-664F-4D9F-813D-3CCE3520D5F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a:extLst>
            <a:ext uri="{FF2B5EF4-FFF2-40B4-BE49-F238E27FC236}">
              <a16:creationId xmlns:a16="http://schemas.microsoft.com/office/drawing/2014/main" id="{82114D55-2048-4BC8-B0BE-2EDA14EB97B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a:extLst>
            <a:ext uri="{FF2B5EF4-FFF2-40B4-BE49-F238E27FC236}">
              <a16:creationId xmlns:a16="http://schemas.microsoft.com/office/drawing/2014/main" id="{31C2D847-766D-43C2-8635-90F48BDE443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a:extLst>
            <a:ext uri="{FF2B5EF4-FFF2-40B4-BE49-F238E27FC236}">
              <a16:creationId xmlns:a16="http://schemas.microsoft.com/office/drawing/2014/main" id="{DFFBFC14-87FF-4C84-865E-1995998486B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a:extLst>
            <a:ext uri="{FF2B5EF4-FFF2-40B4-BE49-F238E27FC236}">
              <a16:creationId xmlns:a16="http://schemas.microsoft.com/office/drawing/2014/main" id="{C3626117-A3D8-4CDE-A90E-3E737012D4F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028325AF-A90C-4CC2-9C9F-05A86E8AC75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D76411C1-4FC3-47F1-AE8A-CEF726A31ED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a:extLst>
            <a:ext uri="{FF2B5EF4-FFF2-40B4-BE49-F238E27FC236}">
              <a16:creationId xmlns:a16="http://schemas.microsoft.com/office/drawing/2014/main" id="{AB94556C-C1F3-4BC5-9FE6-CF383495F8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20" name="直線コネクタ 519">
          <a:extLst>
            <a:ext uri="{FF2B5EF4-FFF2-40B4-BE49-F238E27FC236}">
              <a16:creationId xmlns:a16="http://schemas.microsoft.com/office/drawing/2014/main" id="{B9336E05-FD46-4EC0-9CFE-99F7FC26703A}"/>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21" name="【学校施設】&#10;一人当たり面積最小値テキスト">
          <a:extLst>
            <a:ext uri="{FF2B5EF4-FFF2-40B4-BE49-F238E27FC236}">
              <a16:creationId xmlns:a16="http://schemas.microsoft.com/office/drawing/2014/main" id="{5447823B-DBE3-46EE-B3A7-47F17095775E}"/>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22" name="直線コネクタ 521">
          <a:extLst>
            <a:ext uri="{FF2B5EF4-FFF2-40B4-BE49-F238E27FC236}">
              <a16:creationId xmlns:a16="http://schemas.microsoft.com/office/drawing/2014/main" id="{59C79FE1-8D05-4166-932A-B710D08E2782}"/>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a:extLst>
            <a:ext uri="{FF2B5EF4-FFF2-40B4-BE49-F238E27FC236}">
              <a16:creationId xmlns:a16="http://schemas.microsoft.com/office/drawing/2014/main" id="{4AD05BEB-3EF2-4587-A8D8-1F9BB0E760A3}"/>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a:extLst>
            <a:ext uri="{FF2B5EF4-FFF2-40B4-BE49-F238E27FC236}">
              <a16:creationId xmlns:a16="http://schemas.microsoft.com/office/drawing/2014/main" id="{22A0082B-0D16-42C1-BD88-F4D380A25CA8}"/>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25" name="【学校施設】&#10;一人当たり面積平均値テキスト">
          <a:extLst>
            <a:ext uri="{FF2B5EF4-FFF2-40B4-BE49-F238E27FC236}">
              <a16:creationId xmlns:a16="http://schemas.microsoft.com/office/drawing/2014/main" id="{57549D67-857D-461A-A17C-5502D01AB8A0}"/>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6" name="フローチャート: 判断 525">
          <a:extLst>
            <a:ext uri="{FF2B5EF4-FFF2-40B4-BE49-F238E27FC236}">
              <a16:creationId xmlns:a16="http://schemas.microsoft.com/office/drawing/2014/main" id="{5EAA59CE-CA34-4ABB-B73D-EDBF6EA63F0B}"/>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27" name="フローチャート: 判断 526">
          <a:extLst>
            <a:ext uri="{FF2B5EF4-FFF2-40B4-BE49-F238E27FC236}">
              <a16:creationId xmlns:a16="http://schemas.microsoft.com/office/drawing/2014/main" id="{57E11230-549F-491D-9A4D-66F079090865}"/>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28" name="フローチャート: 判断 527">
          <a:extLst>
            <a:ext uri="{FF2B5EF4-FFF2-40B4-BE49-F238E27FC236}">
              <a16:creationId xmlns:a16="http://schemas.microsoft.com/office/drawing/2014/main" id="{3F660F49-9E96-4CE3-8A2C-716C3BC123FA}"/>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29" name="フローチャート: 判断 528">
          <a:extLst>
            <a:ext uri="{FF2B5EF4-FFF2-40B4-BE49-F238E27FC236}">
              <a16:creationId xmlns:a16="http://schemas.microsoft.com/office/drawing/2014/main" id="{C059D897-2C2D-4877-B344-F3A9219EBEA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9B60C91E-F0A2-4387-B932-5121B06708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A10EF615-9B5A-4390-9D71-691C0C1A6BA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4074F77C-3837-438F-A619-354630B307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9ACE7854-01B1-49C0-85E9-1FCF9FBF53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6D480E15-F009-40CD-ACA2-026101EE6D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163830</xdr:rowOff>
    </xdr:from>
    <xdr:to>
      <xdr:col>116</xdr:col>
      <xdr:colOff>114300</xdr:colOff>
      <xdr:row>63</xdr:row>
      <xdr:rowOff>93980</xdr:rowOff>
    </xdr:to>
    <xdr:sp macro="" textlink="">
      <xdr:nvSpPr>
        <xdr:cNvPr id="535" name="楕円 534">
          <a:extLst>
            <a:ext uri="{FF2B5EF4-FFF2-40B4-BE49-F238E27FC236}">
              <a16:creationId xmlns:a16="http://schemas.microsoft.com/office/drawing/2014/main" id="{F9E4DE7A-ACEC-44CA-9AAB-96D19C4B9DEC}"/>
            </a:ext>
          </a:extLst>
        </xdr:cNvPr>
        <xdr:cNvSpPr/>
      </xdr:nvSpPr>
      <xdr:spPr>
        <a:xfrm>
          <a:off x="221107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78757</xdr:rowOff>
    </xdr:from>
    <xdr:ext cx="469744" cy="259045"/>
    <xdr:sp macro="" textlink="">
      <xdr:nvSpPr>
        <xdr:cNvPr id="536" name="【学校施設】&#10;一人当たり面積該当値テキスト">
          <a:extLst>
            <a:ext uri="{FF2B5EF4-FFF2-40B4-BE49-F238E27FC236}">
              <a16:creationId xmlns:a16="http://schemas.microsoft.com/office/drawing/2014/main" id="{C56C8A36-A7D6-4775-9CBA-D933B6530239}"/>
            </a:ext>
          </a:extLst>
        </xdr:cNvPr>
        <xdr:cNvSpPr txBox="1"/>
      </xdr:nvSpPr>
      <xdr:spPr>
        <a:xfrm>
          <a:off x="22199600"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161290</xdr:rowOff>
    </xdr:from>
    <xdr:to>
      <xdr:col>112</xdr:col>
      <xdr:colOff>38100</xdr:colOff>
      <xdr:row>63</xdr:row>
      <xdr:rowOff>91440</xdr:rowOff>
    </xdr:to>
    <xdr:sp macro="" textlink="">
      <xdr:nvSpPr>
        <xdr:cNvPr id="537" name="楕円 536">
          <a:extLst>
            <a:ext uri="{FF2B5EF4-FFF2-40B4-BE49-F238E27FC236}">
              <a16:creationId xmlns:a16="http://schemas.microsoft.com/office/drawing/2014/main" id="{139ACD37-E284-4CDD-8150-31C93B3AB637}"/>
            </a:ext>
          </a:extLst>
        </xdr:cNvPr>
        <xdr:cNvSpPr/>
      </xdr:nvSpPr>
      <xdr:spPr>
        <a:xfrm>
          <a:off x="21272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40640</xdr:rowOff>
    </xdr:from>
    <xdr:to>
      <xdr:col>116</xdr:col>
      <xdr:colOff>63500</xdr:colOff>
      <xdr:row>63</xdr:row>
      <xdr:rowOff>43180</xdr:rowOff>
    </xdr:to>
    <xdr:cxnSp macro="">
      <xdr:nvCxnSpPr>
        <xdr:cNvPr id="538" name="直線コネクタ 537">
          <a:extLst>
            <a:ext uri="{FF2B5EF4-FFF2-40B4-BE49-F238E27FC236}">
              <a16:creationId xmlns:a16="http://schemas.microsoft.com/office/drawing/2014/main" id="{95AAA531-A98A-4780-B77C-4EB0C87E25E8}"/>
            </a:ext>
          </a:extLst>
        </xdr:cNvPr>
        <xdr:cNvCxnSpPr/>
      </xdr:nvCxnSpPr>
      <xdr:spPr>
        <a:xfrm>
          <a:off x="21323300" y="1084199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539" name="楕円 538">
          <a:extLst>
            <a:ext uri="{FF2B5EF4-FFF2-40B4-BE49-F238E27FC236}">
              <a16:creationId xmlns:a16="http://schemas.microsoft.com/office/drawing/2014/main" id="{FCD96E83-A65A-4A01-8448-E8E5380E4529}"/>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40640</xdr:rowOff>
    </xdr:from>
    <xdr:to>
      <xdr:col>111</xdr:col>
      <xdr:colOff>177800</xdr:colOff>
      <xdr:row>63</xdr:row>
      <xdr:rowOff>41910</xdr:rowOff>
    </xdr:to>
    <xdr:cxnSp macro="">
      <xdr:nvCxnSpPr>
        <xdr:cNvPr id="540" name="直線コネクタ 539">
          <a:extLst>
            <a:ext uri="{FF2B5EF4-FFF2-40B4-BE49-F238E27FC236}">
              <a16:creationId xmlns:a16="http://schemas.microsoft.com/office/drawing/2014/main" id="{300960E5-CA94-423C-8648-9320CB3A924B}"/>
            </a:ext>
          </a:extLst>
        </xdr:cNvPr>
        <xdr:cNvCxnSpPr/>
      </xdr:nvCxnSpPr>
      <xdr:spPr>
        <a:xfrm flipV="1">
          <a:off x="20434300" y="108419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41" name="n_1aveValue【学校施設】&#10;一人当たり面積">
          <a:extLst>
            <a:ext uri="{FF2B5EF4-FFF2-40B4-BE49-F238E27FC236}">
              <a16:creationId xmlns:a16="http://schemas.microsoft.com/office/drawing/2014/main" id="{D10B63A6-5E96-4AA1-9E65-D5A710CF29AA}"/>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42" name="n_2aveValue【学校施設】&#10;一人当たり面積">
          <a:extLst>
            <a:ext uri="{FF2B5EF4-FFF2-40B4-BE49-F238E27FC236}">
              <a16:creationId xmlns:a16="http://schemas.microsoft.com/office/drawing/2014/main" id="{899B8D24-6D17-430D-9E74-EA212702FCE4}"/>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43" name="n_3aveValue【学校施設】&#10;一人当たり面積">
          <a:extLst>
            <a:ext uri="{FF2B5EF4-FFF2-40B4-BE49-F238E27FC236}">
              <a16:creationId xmlns:a16="http://schemas.microsoft.com/office/drawing/2014/main" id="{6FE26253-C36C-4086-86FE-F76B3B4BF9C1}"/>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82567</xdr:rowOff>
    </xdr:from>
    <xdr:ext cx="469744" cy="259045"/>
    <xdr:sp macro="" textlink="">
      <xdr:nvSpPr>
        <xdr:cNvPr id="544" name="n_1mainValue【学校施設】&#10;一人当たり面積">
          <a:extLst>
            <a:ext uri="{FF2B5EF4-FFF2-40B4-BE49-F238E27FC236}">
              <a16:creationId xmlns:a16="http://schemas.microsoft.com/office/drawing/2014/main" id="{6E55DB56-A731-479B-A172-6D76C4752EB7}"/>
            </a:ext>
          </a:extLst>
        </xdr:cNvPr>
        <xdr:cNvSpPr txBox="1"/>
      </xdr:nvSpPr>
      <xdr:spPr>
        <a:xfrm>
          <a:off x="21075727" y="108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545" name="n_2mainValue【学校施設】&#10;一人当たり面積">
          <a:extLst>
            <a:ext uri="{FF2B5EF4-FFF2-40B4-BE49-F238E27FC236}">
              <a16:creationId xmlns:a16="http://schemas.microsoft.com/office/drawing/2014/main" id="{C3F0ACCD-720F-4FA3-825A-8B5AE21E0B5E}"/>
            </a:ext>
          </a:extLst>
        </xdr:cNvPr>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02B1B3BF-E083-42B3-973A-A6C3639D0F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F1145B83-A7A9-400F-9ECB-AF6A924F096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3AC2AB36-3BB9-4A13-B26D-9BB74C9EC22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32C26B67-5969-47E3-BB7D-EBCBA1F6A7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DB278449-0B8D-467A-881D-B664BE134D8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9768B389-9B45-4178-A6A0-9A563197B7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8AC75AAB-3BBA-4189-B2EE-00A7CF4350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38E1D413-FD8A-45E2-83C0-5C2F4995208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724201B3-9BC6-4131-92EE-0F3FE30F98B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6637767B-9D14-4512-A155-C3F86F5CEA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a:extLst>
            <a:ext uri="{FF2B5EF4-FFF2-40B4-BE49-F238E27FC236}">
              <a16:creationId xmlns:a16="http://schemas.microsoft.com/office/drawing/2014/main" id="{3F92563A-9EEA-4146-9C93-CB70FB289071}"/>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765A3947-7AE6-4ABD-8440-152B5140984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a:extLst>
            <a:ext uri="{FF2B5EF4-FFF2-40B4-BE49-F238E27FC236}">
              <a16:creationId xmlns:a16="http://schemas.microsoft.com/office/drawing/2014/main" id="{177D7A48-3312-4793-A852-B2B0E897B7E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CBD7AEE1-5F3D-4B00-8B84-6EFAC2442A7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8EADE0A2-D9AB-47A4-8C54-A3A4313D382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20920310-0D65-49FC-B00B-85C2E20A543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2259A6D9-CED3-45EF-91EB-71DB609B9D9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1CAE4E6B-0051-43B7-8FD2-F9F4A47EEB9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6C107E78-5566-42C2-9697-7D5D5EF5388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FBE87FAB-99ED-4264-BCE9-E2D4B44FCDC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92EE420B-5D57-42D8-9507-60A28687198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6895528A-9E8F-49C0-904E-4FBFB424AB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32F5F93-82B5-45CE-956E-B523C919A59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D5A84504-C88D-4C55-9929-06AC9513DC4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570" name="直線コネクタ 569">
          <a:extLst>
            <a:ext uri="{FF2B5EF4-FFF2-40B4-BE49-F238E27FC236}">
              <a16:creationId xmlns:a16="http://schemas.microsoft.com/office/drawing/2014/main" id="{2E420F98-EB9A-4B50-A69E-FC16B3CD12C9}"/>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571" name="【児童館】&#10;有形固定資産減価償却率最小値テキスト">
          <a:extLst>
            <a:ext uri="{FF2B5EF4-FFF2-40B4-BE49-F238E27FC236}">
              <a16:creationId xmlns:a16="http://schemas.microsoft.com/office/drawing/2014/main" id="{C99A909B-F2D1-4424-A25E-BA31BFCA49A8}"/>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572" name="直線コネクタ 571">
          <a:extLst>
            <a:ext uri="{FF2B5EF4-FFF2-40B4-BE49-F238E27FC236}">
              <a16:creationId xmlns:a16="http://schemas.microsoft.com/office/drawing/2014/main" id="{33F97CE3-9714-4E2B-916E-3E835241F9C6}"/>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3" name="【児童館】&#10;有形固定資産減価償却率最大値テキスト">
          <a:extLst>
            <a:ext uri="{FF2B5EF4-FFF2-40B4-BE49-F238E27FC236}">
              <a16:creationId xmlns:a16="http://schemas.microsoft.com/office/drawing/2014/main" id="{6090FECA-176A-42E2-8A6A-C63EDFCFDF4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4" name="直線コネクタ 573">
          <a:extLst>
            <a:ext uri="{FF2B5EF4-FFF2-40B4-BE49-F238E27FC236}">
              <a16:creationId xmlns:a16="http://schemas.microsoft.com/office/drawing/2014/main" id="{9F55A9D7-7826-4446-95F8-6D4D0A9C32B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575" name="【児童館】&#10;有形固定資産減価償却率平均値テキスト">
          <a:extLst>
            <a:ext uri="{FF2B5EF4-FFF2-40B4-BE49-F238E27FC236}">
              <a16:creationId xmlns:a16="http://schemas.microsoft.com/office/drawing/2014/main" id="{90DA1A92-E6EC-4F48-89EE-E438B2E0F148}"/>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76" name="フローチャート: 判断 575">
          <a:extLst>
            <a:ext uri="{FF2B5EF4-FFF2-40B4-BE49-F238E27FC236}">
              <a16:creationId xmlns:a16="http://schemas.microsoft.com/office/drawing/2014/main" id="{7EA70476-9A76-46EB-A2BA-157B7272EBA1}"/>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7" name="フローチャート: 判断 576">
          <a:extLst>
            <a:ext uri="{FF2B5EF4-FFF2-40B4-BE49-F238E27FC236}">
              <a16:creationId xmlns:a16="http://schemas.microsoft.com/office/drawing/2014/main" id="{DDAABDD2-19B5-4314-8A13-3EB0F6119DB3}"/>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78" name="フローチャート: 判断 577">
          <a:extLst>
            <a:ext uri="{FF2B5EF4-FFF2-40B4-BE49-F238E27FC236}">
              <a16:creationId xmlns:a16="http://schemas.microsoft.com/office/drawing/2014/main" id="{83229048-CA1E-455F-B10A-6E99AB06409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9" name="フローチャート: 判断 578">
          <a:extLst>
            <a:ext uri="{FF2B5EF4-FFF2-40B4-BE49-F238E27FC236}">
              <a16:creationId xmlns:a16="http://schemas.microsoft.com/office/drawing/2014/main" id="{A3F424FD-B913-42CD-9C8F-FEE56762BF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C7C3B8E7-08BA-4A97-88EA-C7197C67516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E7E67C71-7747-4CA6-A2D7-33F2D51A907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F3C6FB0D-2572-42F9-8DB7-C5B81880520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C188819F-74D2-418F-B385-BB85B1FB23F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8D94B78F-7CA3-4360-84C5-E7146DEDA9E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153036</xdr:rowOff>
    </xdr:from>
    <xdr:to>
      <xdr:col>85</xdr:col>
      <xdr:colOff>177800</xdr:colOff>
      <xdr:row>84</xdr:row>
      <xdr:rowOff>83186</xdr:rowOff>
    </xdr:to>
    <xdr:sp macro="" textlink="">
      <xdr:nvSpPr>
        <xdr:cNvPr id="585" name="楕円 584">
          <a:extLst>
            <a:ext uri="{FF2B5EF4-FFF2-40B4-BE49-F238E27FC236}">
              <a16:creationId xmlns:a16="http://schemas.microsoft.com/office/drawing/2014/main" id="{1757247F-0C0A-43DA-8CF1-C3714FE47849}"/>
            </a:ext>
          </a:extLst>
        </xdr:cNvPr>
        <xdr:cNvSpPr/>
      </xdr:nvSpPr>
      <xdr:spPr>
        <a:xfrm>
          <a:off x="162687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131463</xdr:rowOff>
    </xdr:from>
    <xdr:ext cx="405111" cy="259045"/>
    <xdr:sp macro="" textlink="">
      <xdr:nvSpPr>
        <xdr:cNvPr id="586" name="【児童館】&#10;有形固定資産減価償却率該当値テキスト">
          <a:extLst>
            <a:ext uri="{FF2B5EF4-FFF2-40B4-BE49-F238E27FC236}">
              <a16:creationId xmlns:a16="http://schemas.microsoft.com/office/drawing/2014/main" id="{EC3EC36F-E379-42E7-979B-64AD90B7C07D}"/>
            </a:ext>
          </a:extLst>
        </xdr:cNvPr>
        <xdr:cNvSpPr txBox="1"/>
      </xdr:nvSpPr>
      <xdr:spPr>
        <a:xfrm>
          <a:off x="16357600"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53975</xdr:rowOff>
    </xdr:from>
    <xdr:to>
      <xdr:col>81</xdr:col>
      <xdr:colOff>101600</xdr:colOff>
      <xdr:row>83</xdr:row>
      <xdr:rowOff>155575</xdr:rowOff>
    </xdr:to>
    <xdr:sp macro="" textlink="">
      <xdr:nvSpPr>
        <xdr:cNvPr id="587" name="楕円 586">
          <a:extLst>
            <a:ext uri="{FF2B5EF4-FFF2-40B4-BE49-F238E27FC236}">
              <a16:creationId xmlns:a16="http://schemas.microsoft.com/office/drawing/2014/main" id="{C29D4C52-2588-4553-A389-69F043C6E99F}"/>
            </a:ext>
          </a:extLst>
        </xdr:cNvPr>
        <xdr:cNvSpPr/>
      </xdr:nvSpPr>
      <xdr:spPr>
        <a:xfrm>
          <a:off x="15430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104775</xdr:rowOff>
    </xdr:from>
    <xdr:to>
      <xdr:col>85</xdr:col>
      <xdr:colOff>127000</xdr:colOff>
      <xdr:row>84</xdr:row>
      <xdr:rowOff>32386</xdr:rowOff>
    </xdr:to>
    <xdr:cxnSp macro="">
      <xdr:nvCxnSpPr>
        <xdr:cNvPr id="588" name="直線コネクタ 587">
          <a:extLst>
            <a:ext uri="{FF2B5EF4-FFF2-40B4-BE49-F238E27FC236}">
              <a16:creationId xmlns:a16="http://schemas.microsoft.com/office/drawing/2014/main" id="{77C82B4F-0568-42A8-828C-AC0ACAC833C0}"/>
            </a:ext>
          </a:extLst>
        </xdr:cNvPr>
        <xdr:cNvCxnSpPr/>
      </xdr:nvCxnSpPr>
      <xdr:spPr>
        <a:xfrm>
          <a:off x="15481300" y="14335125"/>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82550</xdr:rowOff>
    </xdr:from>
    <xdr:to>
      <xdr:col>76</xdr:col>
      <xdr:colOff>165100</xdr:colOff>
      <xdr:row>84</xdr:row>
      <xdr:rowOff>12700</xdr:rowOff>
    </xdr:to>
    <xdr:sp macro="" textlink="">
      <xdr:nvSpPr>
        <xdr:cNvPr id="589" name="楕円 588">
          <a:extLst>
            <a:ext uri="{FF2B5EF4-FFF2-40B4-BE49-F238E27FC236}">
              <a16:creationId xmlns:a16="http://schemas.microsoft.com/office/drawing/2014/main" id="{C401C480-A60A-4DDF-A986-ADECA20C4679}"/>
            </a:ext>
          </a:extLst>
        </xdr:cNvPr>
        <xdr:cNvSpPr/>
      </xdr:nvSpPr>
      <xdr:spPr>
        <a:xfrm>
          <a:off x="14541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104775</xdr:rowOff>
    </xdr:from>
    <xdr:to>
      <xdr:col>81</xdr:col>
      <xdr:colOff>50800</xdr:colOff>
      <xdr:row>83</xdr:row>
      <xdr:rowOff>133350</xdr:rowOff>
    </xdr:to>
    <xdr:cxnSp macro="">
      <xdr:nvCxnSpPr>
        <xdr:cNvPr id="590" name="直線コネクタ 589">
          <a:extLst>
            <a:ext uri="{FF2B5EF4-FFF2-40B4-BE49-F238E27FC236}">
              <a16:creationId xmlns:a16="http://schemas.microsoft.com/office/drawing/2014/main" id="{F832F060-8516-4B2E-A470-E69F892B64F4}"/>
            </a:ext>
          </a:extLst>
        </xdr:cNvPr>
        <xdr:cNvCxnSpPr/>
      </xdr:nvCxnSpPr>
      <xdr:spPr>
        <a:xfrm flipV="1">
          <a:off x="14592300" y="14335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591" name="n_1aveValue【児童館】&#10;有形固定資産減価償却率">
          <a:extLst>
            <a:ext uri="{FF2B5EF4-FFF2-40B4-BE49-F238E27FC236}">
              <a16:creationId xmlns:a16="http://schemas.microsoft.com/office/drawing/2014/main" id="{C1460D49-1AF7-4755-89F3-A8EC76CC5C4E}"/>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592" name="n_2aveValue【児童館】&#10;有形固定資産減価償却率">
          <a:extLst>
            <a:ext uri="{FF2B5EF4-FFF2-40B4-BE49-F238E27FC236}">
              <a16:creationId xmlns:a16="http://schemas.microsoft.com/office/drawing/2014/main" id="{F08557E1-7ABD-41DE-ACD9-454E871B92BE}"/>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93" name="n_3aveValue【児童館】&#10;有形固定資産減価償却率">
          <a:extLst>
            <a:ext uri="{FF2B5EF4-FFF2-40B4-BE49-F238E27FC236}">
              <a16:creationId xmlns:a16="http://schemas.microsoft.com/office/drawing/2014/main" id="{2AC72F43-E385-49F4-B662-EA2E773D5DF6}"/>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146702</xdr:rowOff>
    </xdr:from>
    <xdr:ext cx="405111" cy="259045"/>
    <xdr:sp macro="" textlink="">
      <xdr:nvSpPr>
        <xdr:cNvPr id="594" name="n_1mainValue【児童館】&#10;有形固定資産減価償却率">
          <a:extLst>
            <a:ext uri="{FF2B5EF4-FFF2-40B4-BE49-F238E27FC236}">
              <a16:creationId xmlns:a16="http://schemas.microsoft.com/office/drawing/2014/main" id="{69A7C3CF-2103-434B-8B08-E75EB1360281}"/>
            </a:ext>
          </a:extLst>
        </xdr:cNvPr>
        <xdr:cNvSpPr txBox="1"/>
      </xdr:nvSpPr>
      <xdr:spPr>
        <a:xfrm>
          <a:off x="15266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3827</xdr:rowOff>
    </xdr:from>
    <xdr:ext cx="405111" cy="259045"/>
    <xdr:sp macro="" textlink="">
      <xdr:nvSpPr>
        <xdr:cNvPr id="595" name="n_2mainValue【児童館】&#10;有形固定資産減価償却率">
          <a:extLst>
            <a:ext uri="{FF2B5EF4-FFF2-40B4-BE49-F238E27FC236}">
              <a16:creationId xmlns:a16="http://schemas.microsoft.com/office/drawing/2014/main" id="{029D85C8-5D9D-4C49-8470-0F98200D049A}"/>
            </a:ext>
          </a:extLst>
        </xdr:cNvPr>
        <xdr:cNvSpPr txBox="1"/>
      </xdr:nvSpPr>
      <xdr:spPr>
        <a:xfrm>
          <a:off x="14389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D6982CF2-7942-4C4A-B823-76E308F636D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AF4BC35-1049-491F-A57A-40DDCD2D150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5D3C6DFC-9990-475A-99C2-FC4B0CD68C9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DC24A459-5B0B-430A-96F9-9B77B8A1C34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A20F4179-7E05-48E9-98EF-F03E0AA46AC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180C278A-E0DC-4BEA-92D4-272094DE26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A1C73743-21C2-4536-9D27-D78F9E6D95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C3D6A73B-FD75-4CF3-8B4E-ED552BDDAAF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F8B3DF16-0190-4E26-B821-2199C9A9C41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6F9AD716-E62F-4218-B67E-907AA561AC8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A1A00ACB-103A-4BA8-BEC9-83DD673EC96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4F22B592-5D59-4AE6-B536-CF203CD9A9D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AD10CC90-3D3E-4BA9-99E7-E2BEE0630BA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C13F1448-D502-4A4A-B004-77D767AC42F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6382C1C5-91FD-490D-901A-E87D51216B5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27E28980-3BF8-4ABE-8E75-FF622B2004E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768C39AB-12FA-4A31-AF33-7E23CB63684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5AF1578E-82C3-4106-907E-C495820BB93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D38BFAEB-A966-4F5A-864A-0324D4B7C26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448CA458-4CB3-4032-A929-EA40FADC6EE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2EA01200-64A8-498B-A71B-EAE4869CF3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36B070A3-4B2D-4C7E-9F0C-713A056910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a:extLst>
            <a:ext uri="{FF2B5EF4-FFF2-40B4-BE49-F238E27FC236}">
              <a16:creationId xmlns:a16="http://schemas.microsoft.com/office/drawing/2014/main" id="{3035EA01-0423-41D2-A463-F3D7EDA31F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19" name="直線コネクタ 618">
          <a:extLst>
            <a:ext uri="{FF2B5EF4-FFF2-40B4-BE49-F238E27FC236}">
              <a16:creationId xmlns:a16="http://schemas.microsoft.com/office/drawing/2014/main" id="{026DD344-80AA-4886-9C19-D5863D991052}"/>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0" name="【児童館】&#10;一人当たり面積最小値テキスト">
          <a:extLst>
            <a:ext uri="{FF2B5EF4-FFF2-40B4-BE49-F238E27FC236}">
              <a16:creationId xmlns:a16="http://schemas.microsoft.com/office/drawing/2014/main" id="{9FD21CA8-E5B4-4E51-B354-A059DE7B0644}"/>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1" name="直線コネクタ 620">
          <a:extLst>
            <a:ext uri="{FF2B5EF4-FFF2-40B4-BE49-F238E27FC236}">
              <a16:creationId xmlns:a16="http://schemas.microsoft.com/office/drawing/2014/main" id="{409D6729-FC75-4CD2-BAB4-A17E1057A1A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2" name="【児童館】&#10;一人当たり面積最大値テキスト">
          <a:extLst>
            <a:ext uri="{FF2B5EF4-FFF2-40B4-BE49-F238E27FC236}">
              <a16:creationId xmlns:a16="http://schemas.microsoft.com/office/drawing/2014/main" id="{0739757D-FF93-4401-A5C8-0065C3E92ACC}"/>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3" name="直線コネクタ 622">
          <a:extLst>
            <a:ext uri="{FF2B5EF4-FFF2-40B4-BE49-F238E27FC236}">
              <a16:creationId xmlns:a16="http://schemas.microsoft.com/office/drawing/2014/main" id="{0426310B-9571-4B75-881C-94D1A87E4C54}"/>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24" name="【児童館】&#10;一人当たり面積平均値テキスト">
          <a:extLst>
            <a:ext uri="{FF2B5EF4-FFF2-40B4-BE49-F238E27FC236}">
              <a16:creationId xmlns:a16="http://schemas.microsoft.com/office/drawing/2014/main" id="{BF5997BD-760C-4B3E-B23F-1769976FF1B4}"/>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5" name="フローチャート: 判断 624">
          <a:extLst>
            <a:ext uri="{FF2B5EF4-FFF2-40B4-BE49-F238E27FC236}">
              <a16:creationId xmlns:a16="http://schemas.microsoft.com/office/drawing/2014/main" id="{37D0713A-4C28-455B-A768-A7BAE1791F7B}"/>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6" name="フローチャート: 判断 625">
          <a:extLst>
            <a:ext uri="{FF2B5EF4-FFF2-40B4-BE49-F238E27FC236}">
              <a16:creationId xmlns:a16="http://schemas.microsoft.com/office/drawing/2014/main" id="{D2F62888-CAF2-42D6-AFE9-B4FE861333EE}"/>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7" name="フローチャート: 判断 626">
          <a:extLst>
            <a:ext uri="{FF2B5EF4-FFF2-40B4-BE49-F238E27FC236}">
              <a16:creationId xmlns:a16="http://schemas.microsoft.com/office/drawing/2014/main" id="{BE595698-1013-4A44-886C-FFBDB43E4672}"/>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28" name="フローチャート: 判断 627">
          <a:extLst>
            <a:ext uri="{FF2B5EF4-FFF2-40B4-BE49-F238E27FC236}">
              <a16:creationId xmlns:a16="http://schemas.microsoft.com/office/drawing/2014/main" id="{33225480-D683-4B75-B273-64B2A995BD1A}"/>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97C9BD6D-6FEB-4BED-9547-D273E5369D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ACEC4FE-BABF-45C5-A1E7-7EDE6E37BA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A96BB5C-F359-4978-A83F-72E967BC5F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ECC7F12E-8F8C-4D29-8EAB-B92E34174DA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D4F7ACD1-5157-46D3-B897-659C3F46D1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34" name="楕円 633">
          <a:extLst>
            <a:ext uri="{FF2B5EF4-FFF2-40B4-BE49-F238E27FC236}">
              <a16:creationId xmlns:a16="http://schemas.microsoft.com/office/drawing/2014/main" id="{C67D0CB6-521E-438B-8423-7BE20F2DC004}"/>
            </a:ext>
          </a:extLst>
        </xdr:cNvPr>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35" name="【児童館】&#10;一人当たり面積該当値テキスト">
          <a:extLst>
            <a:ext uri="{FF2B5EF4-FFF2-40B4-BE49-F238E27FC236}">
              <a16:creationId xmlns:a16="http://schemas.microsoft.com/office/drawing/2014/main" id="{A40E6040-1A36-4F82-948A-9BD03E21D136}"/>
            </a:ext>
          </a:extLst>
        </xdr:cNvPr>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36" name="楕円 635">
          <a:extLst>
            <a:ext uri="{FF2B5EF4-FFF2-40B4-BE49-F238E27FC236}">
              <a16:creationId xmlns:a16="http://schemas.microsoft.com/office/drawing/2014/main" id="{7F5EC484-19C7-4A21-842A-249BB5F0BBD5}"/>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37" name="直線コネクタ 636">
          <a:extLst>
            <a:ext uri="{FF2B5EF4-FFF2-40B4-BE49-F238E27FC236}">
              <a16:creationId xmlns:a16="http://schemas.microsoft.com/office/drawing/2014/main" id="{5FCB64A1-CA2E-4A3C-979B-4DDF3275B177}"/>
            </a:ext>
          </a:extLst>
        </xdr:cNvPr>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38" name="楕円 637">
          <a:extLst>
            <a:ext uri="{FF2B5EF4-FFF2-40B4-BE49-F238E27FC236}">
              <a16:creationId xmlns:a16="http://schemas.microsoft.com/office/drawing/2014/main" id="{3B189B28-DBBE-4471-A844-DA0301EF07A7}"/>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639" name="直線コネクタ 638">
          <a:extLst>
            <a:ext uri="{FF2B5EF4-FFF2-40B4-BE49-F238E27FC236}">
              <a16:creationId xmlns:a16="http://schemas.microsoft.com/office/drawing/2014/main" id="{49083E6A-DB55-43CB-B54E-F54C4E04D8FB}"/>
            </a:ext>
          </a:extLst>
        </xdr:cNvPr>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40" name="n_1aveValue【児童館】&#10;一人当たり面積">
          <a:extLst>
            <a:ext uri="{FF2B5EF4-FFF2-40B4-BE49-F238E27FC236}">
              <a16:creationId xmlns:a16="http://schemas.microsoft.com/office/drawing/2014/main" id="{80BA44BE-0108-4A50-B0E2-3D4A04D71D54}"/>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41" name="n_2aveValue【児童館】&#10;一人当たり面積">
          <a:extLst>
            <a:ext uri="{FF2B5EF4-FFF2-40B4-BE49-F238E27FC236}">
              <a16:creationId xmlns:a16="http://schemas.microsoft.com/office/drawing/2014/main" id="{73D4FEAF-F322-4E58-AA06-9DCF7A2173BB}"/>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42" name="n_3aveValue【児童館】&#10;一人当たり面積">
          <a:extLst>
            <a:ext uri="{FF2B5EF4-FFF2-40B4-BE49-F238E27FC236}">
              <a16:creationId xmlns:a16="http://schemas.microsoft.com/office/drawing/2014/main" id="{71AD57DB-5333-40CA-938B-32E7A0A38C36}"/>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43" name="n_1mainValue【児童館】&#10;一人当たり面積">
          <a:extLst>
            <a:ext uri="{FF2B5EF4-FFF2-40B4-BE49-F238E27FC236}">
              <a16:creationId xmlns:a16="http://schemas.microsoft.com/office/drawing/2014/main" id="{C946543D-ACCC-4F84-B5E4-CEEA57EDB8AE}"/>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44" name="n_2mainValue【児童館】&#10;一人当たり面積">
          <a:extLst>
            <a:ext uri="{FF2B5EF4-FFF2-40B4-BE49-F238E27FC236}">
              <a16:creationId xmlns:a16="http://schemas.microsoft.com/office/drawing/2014/main" id="{1D359FAB-F098-42D1-8DA7-0187916BB2F2}"/>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B51D2A6F-E957-4241-8A5E-50EF7635EA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FF5B2E93-5474-4082-A6B7-9DC379738E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74CD9084-E0D4-4B49-9B84-CC0AB45B3D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7B23B21A-DB21-48C0-A2EE-FBB82A33B6C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8F60F00F-6F2C-4202-B944-E333C7DB27F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B3DDA114-5B44-487E-A159-1A22308306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88AE2CFA-145F-4BDA-9065-96B092BCDE3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BE504FFF-CA0A-4C4C-9D73-C0E15075A2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FCF664E6-2673-4231-8D57-8BAE25B7C13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917D0535-C805-4E72-A650-09AA310E97F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DCF82BBB-8D22-4824-94FC-362E138B7BB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448C5293-FEFC-4F1F-B270-7A7A43407F0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2F190E8D-B0A4-41D3-ABB5-D01FABF3FFC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D6E7F06D-3E6F-4513-AF68-34EDFCF3B97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A7EEB181-358B-41D9-944E-658AA6C5660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B4EFC918-62D2-4D87-8307-183FDEB22E9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47B7EB78-7854-4B45-8AE8-8334E122B96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C81FFD20-F8F9-4C9D-83A0-818C13D64F8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BAD83560-9312-4302-A0CD-5B0150E5DC7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EE33B4DF-282C-406E-A878-70B6808011F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DB1EAAA5-EEB5-4C62-AF3F-22BDDA9B1BC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BBD339BB-191E-46B2-9F23-9CFF80C778B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1C4562E0-35CB-4032-B209-09177F70D6E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A660E9E9-8E22-4ADC-8F46-68CD2EC889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669" name="直線コネクタ 668">
          <a:extLst>
            <a:ext uri="{FF2B5EF4-FFF2-40B4-BE49-F238E27FC236}">
              <a16:creationId xmlns:a16="http://schemas.microsoft.com/office/drawing/2014/main" id="{8F83A50F-0209-43F9-BC74-E63F2F7AD4DE}"/>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670" name="【公民館】&#10;有形固定資産減価償却率最小値テキスト">
          <a:extLst>
            <a:ext uri="{FF2B5EF4-FFF2-40B4-BE49-F238E27FC236}">
              <a16:creationId xmlns:a16="http://schemas.microsoft.com/office/drawing/2014/main" id="{FFD8CD9E-1191-447F-BACF-A319550DF5CF}"/>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671" name="直線コネクタ 670">
          <a:extLst>
            <a:ext uri="{FF2B5EF4-FFF2-40B4-BE49-F238E27FC236}">
              <a16:creationId xmlns:a16="http://schemas.microsoft.com/office/drawing/2014/main" id="{DE64FE26-9CF1-4669-A152-F1BF9391094D}"/>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72" name="【公民館】&#10;有形固定資産減価償却率最大値テキスト">
          <a:extLst>
            <a:ext uri="{FF2B5EF4-FFF2-40B4-BE49-F238E27FC236}">
              <a16:creationId xmlns:a16="http://schemas.microsoft.com/office/drawing/2014/main" id="{8CD78A33-1C14-4378-A54A-A2D7AFCD1542}"/>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73" name="直線コネクタ 672">
          <a:extLst>
            <a:ext uri="{FF2B5EF4-FFF2-40B4-BE49-F238E27FC236}">
              <a16:creationId xmlns:a16="http://schemas.microsoft.com/office/drawing/2014/main" id="{E05F7B50-3A85-4D7E-A0F6-8EC2F1FFEB4E}"/>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74" name="【公民館】&#10;有形固定資産減価償却率平均値テキスト">
          <a:extLst>
            <a:ext uri="{FF2B5EF4-FFF2-40B4-BE49-F238E27FC236}">
              <a16:creationId xmlns:a16="http://schemas.microsoft.com/office/drawing/2014/main" id="{9AD33856-9020-4B8F-AA99-3873D7CAAA92}"/>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75" name="フローチャート: 判断 674">
          <a:extLst>
            <a:ext uri="{FF2B5EF4-FFF2-40B4-BE49-F238E27FC236}">
              <a16:creationId xmlns:a16="http://schemas.microsoft.com/office/drawing/2014/main" id="{9B4A71C6-E5EC-4EBF-A3CF-E02E1689A0BB}"/>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6" name="フローチャート: 判断 675">
          <a:extLst>
            <a:ext uri="{FF2B5EF4-FFF2-40B4-BE49-F238E27FC236}">
              <a16:creationId xmlns:a16="http://schemas.microsoft.com/office/drawing/2014/main" id="{56011345-6908-4C5E-99D8-AEC5908CDD75}"/>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677" name="フローチャート: 判断 676">
          <a:extLst>
            <a:ext uri="{FF2B5EF4-FFF2-40B4-BE49-F238E27FC236}">
              <a16:creationId xmlns:a16="http://schemas.microsoft.com/office/drawing/2014/main" id="{96BA9C72-D6DE-482B-8161-7B863B874DA2}"/>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78" name="フローチャート: 判断 677">
          <a:extLst>
            <a:ext uri="{FF2B5EF4-FFF2-40B4-BE49-F238E27FC236}">
              <a16:creationId xmlns:a16="http://schemas.microsoft.com/office/drawing/2014/main" id="{C97DA2DB-A2C2-445D-BF43-628A816905CE}"/>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4580FE04-A195-4BA9-9CDD-F43186559A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1542599-9931-4618-B5FF-7BA99FBF506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F6E5B99-F908-441A-98DC-A714646AD53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3BDA070-527D-4829-9B5C-E00D1F6621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15E069FA-2145-4A96-92BB-C7A604C05ED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84" name="楕円 683">
          <a:extLst>
            <a:ext uri="{FF2B5EF4-FFF2-40B4-BE49-F238E27FC236}">
              <a16:creationId xmlns:a16="http://schemas.microsoft.com/office/drawing/2014/main" id="{BE05FE3B-1F48-4911-8CB0-581F856D9EB1}"/>
            </a:ext>
          </a:extLst>
        </xdr:cNvPr>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685" name="【公民館】&#10;有形固定資産減価償却率該当値テキスト">
          <a:extLst>
            <a:ext uri="{FF2B5EF4-FFF2-40B4-BE49-F238E27FC236}">
              <a16:creationId xmlns:a16="http://schemas.microsoft.com/office/drawing/2014/main" id="{C26E65F6-5441-426F-94C1-2363A931BEE3}"/>
            </a:ext>
          </a:extLst>
        </xdr:cNvPr>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84455</xdr:rowOff>
    </xdr:from>
    <xdr:to>
      <xdr:col>81</xdr:col>
      <xdr:colOff>101600</xdr:colOff>
      <xdr:row>104</xdr:row>
      <xdr:rowOff>14605</xdr:rowOff>
    </xdr:to>
    <xdr:sp macro="" textlink="">
      <xdr:nvSpPr>
        <xdr:cNvPr id="686" name="楕円 685">
          <a:extLst>
            <a:ext uri="{FF2B5EF4-FFF2-40B4-BE49-F238E27FC236}">
              <a16:creationId xmlns:a16="http://schemas.microsoft.com/office/drawing/2014/main" id="{7E13DFAB-F3D1-4230-A213-80A1288AFD3A}"/>
            </a:ext>
          </a:extLst>
        </xdr:cNvPr>
        <xdr:cNvSpPr/>
      </xdr:nvSpPr>
      <xdr:spPr>
        <a:xfrm>
          <a:off x="154305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135255</xdr:rowOff>
    </xdr:from>
    <xdr:to>
      <xdr:col>85</xdr:col>
      <xdr:colOff>127000</xdr:colOff>
      <xdr:row>103</xdr:row>
      <xdr:rowOff>144780</xdr:rowOff>
    </xdr:to>
    <xdr:cxnSp macro="">
      <xdr:nvCxnSpPr>
        <xdr:cNvPr id="687" name="直線コネクタ 686">
          <a:extLst>
            <a:ext uri="{FF2B5EF4-FFF2-40B4-BE49-F238E27FC236}">
              <a16:creationId xmlns:a16="http://schemas.microsoft.com/office/drawing/2014/main" id="{DB04C99E-C784-4898-A286-D3A6EFA71407}"/>
            </a:ext>
          </a:extLst>
        </xdr:cNvPr>
        <xdr:cNvCxnSpPr/>
      </xdr:nvCxnSpPr>
      <xdr:spPr>
        <a:xfrm>
          <a:off x="15481300" y="177946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88" name="楕円 687">
          <a:extLst>
            <a:ext uri="{FF2B5EF4-FFF2-40B4-BE49-F238E27FC236}">
              <a16:creationId xmlns:a16="http://schemas.microsoft.com/office/drawing/2014/main" id="{D622493F-FD64-460C-A797-D18DB7E864BC}"/>
            </a:ext>
          </a:extLst>
        </xdr:cNvPr>
        <xdr:cNvSpPr/>
      </xdr:nvSpPr>
      <xdr:spPr>
        <a:xfrm>
          <a:off x="14541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135255</xdr:rowOff>
    </xdr:from>
    <xdr:to>
      <xdr:col>81</xdr:col>
      <xdr:colOff>50800</xdr:colOff>
      <xdr:row>103</xdr:row>
      <xdr:rowOff>140970</xdr:rowOff>
    </xdr:to>
    <xdr:cxnSp macro="">
      <xdr:nvCxnSpPr>
        <xdr:cNvPr id="689" name="直線コネクタ 688">
          <a:extLst>
            <a:ext uri="{FF2B5EF4-FFF2-40B4-BE49-F238E27FC236}">
              <a16:creationId xmlns:a16="http://schemas.microsoft.com/office/drawing/2014/main" id="{26669621-D2F0-4A09-A1CF-194BE047B45B}"/>
            </a:ext>
          </a:extLst>
        </xdr:cNvPr>
        <xdr:cNvCxnSpPr/>
      </xdr:nvCxnSpPr>
      <xdr:spPr>
        <a:xfrm flipV="1">
          <a:off x="14592300" y="17794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0" name="n_1aveValue【公民館】&#10;有形固定資産減価償却率">
          <a:extLst>
            <a:ext uri="{FF2B5EF4-FFF2-40B4-BE49-F238E27FC236}">
              <a16:creationId xmlns:a16="http://schemas.microsoft.com/office/drawing/2014/main" id="{BEA32476-A9DF-486C-A44E-6620F77AB3EB}"/>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91" name="n_2aveValue【公民館】&#10;有形固定資産減価償却率">
          <a:extLst>
            <a:ext uri="{FF2B5EF4-FFF2-40B4-BE49-F238E27FC236}">
              <a16:creationId xmlns:a16="http://schemas.microsoft.com/office/drawing/2014/main" id="{A8585502-03CF-48BC-8B70-2A5492C03989}"/>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692" name="n_3aveValue【公民館】&#10;有形固定資産減価償却率">
          <a:extLst>
            <a:ext uri="{FF2B5EF4-FFF2-40B4-BE49-F238E27FC236}">
              <a16:creationId xmlns:a16="http://schemas.microsoft.com/office/drawing/2014/main" id="{20ABE3B1-1D76-4811-919F-FE5EA698208B}"/>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31132</xdr:rowOff>
    </xdr:from>
    <xdr:ext cx="405111" cy="259045"/>
    <xdr:sp macro="" textlink="">
      <xdr:nvSpPr>
        <xdr:cNvPr id="693" name="n_1mainValue【公民館】&#10;有形固定資産減価償却率">
          <a:extLst>
            <a:ext uri="{FF2B5EF4-FFF2-40B4-BE49-F238E27FC236}">
              <a16:creationId xmlns:a16="http://schemas.microsoft.com/office/drawing/2014/main" id="{25B46223-8C70-43E9-911B-6C2D61E20AAD}"/>
            </a:ext>
          </a:extLst>
        </xdr:cNvPr>
        <xdr:cNvSpPr txBox="1"/>
      </xdr:nvSpPr>
      <xdr:spPr>
        <a:xfrm>
          <a:off x="152660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694" name="n_2mainValue【公民館】&#10;有形固定資産減価償却率">
          <a:extLst>
            <a:ext uri="{FF2B5EF4-FFF2-40B4-BE49-F238E27FC236}">
              <a16:creationId xmlns:a16="http://schemas.microsoft.com/office/drawing/2014/main" id="{AC2B01AC-CD24-408A-9843-D027662D2D31}"/>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38267D83-A472-49FF-A8A3-3280C90A4C0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13010C2D-387D-4357-B830-876038C4F24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9AA961C2-8277-47AF-BBFC-B6FF151B4F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2D9BE3AF-6F85-4F5A-992B-9FC5C1C85B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1276902A-B914-40DB-9CE0-7377E399B80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41B040F5-8B4A-4A5A-97D1-653A2AF197B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FF3CBD42-9837-40D9-89EC-6208B73CD3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60786753-10DA-4F7D-85B1-A361F1349F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ED8083F5-741A-4B13-AC89-4BA2FD55D8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7D55E6F4-7EF8-4963-9227-411E3A394E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FD4AD76B-CB29-4549-8AD2-4F3EC367EBC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3020BC30-943F-4576-B082-44EBC18FD02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93DA8C0-3058-4DAC-83A0-7344F52E99F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4715B40D-4530-4FDE-B3B0-71430E05AE4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408E1FD0-147E-4004-80C6-AF7D70BCDB9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E96AEE93-748F-4B8A-BF89-51C5D699208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42B1DAB9-F20C-44F9-8376-81CBB9E6D94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A24AC75E-9A4A-4309-9062-FAFB68E8A56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C84BF96C-6E9E-4525-ADC3-857A79E5715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63FF61A7-1FFB-4C85-849D-91D4872CDEA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59BBEC00-00C4-43A7-9F85-22DBBB3387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603E6C67-A506-48C4-A31E-48DA6FEAA0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6354071F-8D6A-4014-A77A-8999662D5E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18" name="直線コネクタ 717">
          <a:extLst>
            <a:ext uri="{FF2B5EF4-FFF2-40B4-BE49-F238E27FC236}">
              <a16:creationId xmlns:a16="http://schemas.microsoft.com/office/drawing/2014/main" id="{A274B5C6-EEF8-47B2-8887-01A8BC7ED359}"/>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19" name="【公民館】&#10;一人当たり面積最小値テキスト">
          <a:extLst>
            <a:ext uri="{FF2B5EF4-FFF2-40B4-BE49-F238E27FC236}">
              <a16:creationId xmlns:a16="http://schemas.microsoft.com/office/drawing/2014/main" id="{7784EB8E-7264-4644-A930-FD4A698C1513}"/>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20" name="直線コネクタ 719">
          <a:extLst>
            <a:ext uri="{FF2B5EF4-FFF2-40B4-BE49-F238E27FC236}">
              <a16:creationId xmlns:a16="http://schemas.microsoft.com/office/drawing/2014/main" id="{80988FEB-EA60-441F-81EC-F78E5280390A}"/>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1" name="【公民館】&#10;一人当たり面積最大値テキスト">
          <a:extLst>
            <a:ext uri="{FF2B5EF4-FFF2-40B4-BE49-F238E27FC236}">
              <a16:creationId xmlns:a16="http://schemas.microsoft.com/office/drawing/2014/main" id="{6A29E8D1-D47F-4BF5-94D3-6C8E4964B1E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2" name="直線コネクタ 721">
          <a:extLst>
            <a:ext uri="{FF2B5EF4-FFF2-40B4-BE49-F238E27FC236}">
              <a16:creationId xmlns:a16="http://schemas.microsoft.com/office/drawing/2014/main" id="{3EDEA841-DB02-4FA3-9E28-A604BC505B66}"/>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23" name="【公民館】&#10;一人当たり面積平均値テキスト">
          <a:extLst>
            <a:ext uri="{FF2B5EF4-FFF2-40B4-BE49-F238E27FC236}">
              <a16:creationId xmlns:a16="http://schemas.microsoft.com/office/drawing/2014/main" id="{078429F7-3B54-4079-8F26-33421D0E7E98}"/>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24" name="フローチャート: 判断 723">
          <a:extLst>
            <a:ext uri="{FF2B5EF4-FFF2-40B4-BE49-F238E27FC236}">
              <a16:creationId xmlns:a16="http://schemas.microsoft.com/office/drawing/2014/main" id="{0655EFBD-BE39-4A67-A446-B87D3BA2BB0F}"/>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5" name="フローチャート: 判断 724">
          <a:extLst>
            <a:ext uri="{FF2B5EF4-FFF2-40B4-BE49-F238E27FC236}">
              <a16:creationId xmlns:a16="http://schemas.microsoft.com/office/drawing/2014/main" id="{E156D68F-2EC8-428E-BE2E-281FCD9D11DA}"/>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6" name="フローチャート: 判断 725">
          <a:extLst>
            <a:ext uri="{FF2B5EF4-FFF2-40B4-BE49-F238E27FC236}">
              <a16:creationId xmlns:a16="http://schemas.microsoft.com/office/drawing/2014/main" id="{2B67C3F8-BC16-4446-92C0-A5B2424D289D}"/>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27" name="フローチャート: 判断 726">
          <a:extLst>
            <a:ext uri="{FF2B5EF4-FFF2-40B4-BE49-F238E27FC236}">
              <a16:creationId xmlns:a16="http://schemas.microsoft.com/office/drawing/2014/main" id="{EACF424C-DF9C-4061-90B4-772E17FC580E}"/>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4B631EF6-456B-4943-9DE2-CB89294BF5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644C5A8F-CDEF-43C4-81FB-6C951E1CA0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9127825-99F8-4D9E-AED2-71C4FD6C11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AE8EC68-8DDC-49F9-8DB1-61D5E8A17EF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CAF2E19-2CD4-4F89-896D-18EF5C5B07F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733" name="楕円 732">
          <a:extLst>
            <a:ext uri="{FF2B5EF4-FFF2-40B4-BE49-F238E27FC236}">
              <a16:creationId xmlns:a16="http://schemas.microsoft.com/office/drawing/2014/main" id="{50E6A93A-9242-4365-8EAB-AA3FD2202886}"/>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133366</xdr:rowOff>
    </xdr:from>
    <xdr:ext cx="469744" cy="259045"/>
    <xdr:sp macro="" textlink="">
      <xdr:nvSpPr>
        <xdr:cNvPr id="734" name="【公民館】&#10;一人当たり面積該当値テキスト">
          <a:extLst>
            <a:ext uri="{FF2B5EF4-FFF2-40B4-BE49-F238E27FC236}">
              <a16:creationId xmlns:a16="http://schemas.microsoft.com/office/drawing/2014/main" id="{B200BF7B-3B1D-4613-BBB1-06823E144CBA}"/>
            </a:ext>
          </a:extLst>
        </xdr:cNvPr>
        <xdr:cNvSpPr txBox="1"/>
      </xdr:nvSpPr>
      <xdr:spPr>
        <a:xfrm>
          <a:off x="22199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29211</xdr:rowOff>
    </xdr:from>
    <xdr:to>
      <xdr:col>112</xdr:col>
      <xdr:colOff>38100</xdr:colOff>
      <xdr:row>107</xdr:row>
      <xdr:rowOff>130811</xdr:rowOff>
    </xdr:to>
    <xdr:sp macro="" textlink="">
      <xdr:nvSpPr>
        <xdr:cNvPr id="735" name="楕円 734">
          <a:extLst>
            <a:ext uri="{FF2B5EF4-FFF2-40B4-BE49-F238E27FC236}">
              <a16:creationId xmlns:a16="http://schemas.microsoft.com/office/drawing/2014/main" id="{9A76179E-264E-4F68-AB19-4C13B1333BF7}"/>
            </a:ext>
          </a:extLst>
        </xdr:cNvPr>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80011</xdr:rowOff>
    </xdr:to>
    <xdr:cxnSp macro="">
      <xdr:nvCxnSpPr>
        <xdr:cNvPr id="736" name="直線コネクタ 735">
          <a:extLst>
            <a:ext uri="{FF2B5EF4-FFF2-40B4-BE49-F238E27FC236}">
              <a16:creationId xmlns:a16="http://schemas.microsoft.com/office/drawing/2014/main" id="{DCB15272-48B6-4F84-ABB1-C141C32A09B1}"/>
            </a:ext>
          </a:extLst>
        </xdr:cNvPr>
        <xdr:cNvCxnSpPr/>
      </xdr:nvCxnSpPr>
      <xdr:spPr>
        <a:xfrm flipV="1">
          <a:off x="21323300" y="183794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37" name="楕円 736">
          <a:extLst>
            <a:ext uri="{FF2B5EF4-FFF2-40B4-BE49-F238E27FC236}">
              <a16:creationId xmlns:a16="http://schemas.microsoft.com/office/drawing/2014/main" id="{5C612F78-6AD1-4401-BE11-058458231D4F}"/>
            </a:ext>
          </a:extLst>
        </xdr:cNvPr>
        <xdr:cNvSpPr/>
      </xdr:nvSpPr>
      <xdr:spPr>
        <a:xfrm>
          <a:off x="20383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80011</xdr:rowOff>
    </xdr:from>
    <xdr:to>
      <xdr:col>111</xdr:col>
      <xdr:colOff>177800</xdr:colOff>
      <xdr:row>107</xdr:row>
      <xdr:rowOff>80011</xdr:rowOff>
    </xdr:to>
    <xdr:cxnSp macro="">
      <xdr:nvCxnSpPr>
        <xdr:cNvPr id="738" name="直線コネクタ 737">
          <a:extLst>
            <a:ext uri="{FF2B5EF4-FFF2-40B4-BE49-F238E27FC236}">
              <a16:creationId xmlns:a16="http://schemas.microsoft.com/office/drawing/2014/main" id="{EB4F727D-07FC-411B-B402-E63F9C12C329}"/>
            </a:ext>
          </a:extLst>
        </xdr:cNvPr>
        <xdr:cNvCxnSpPr/>
      </xdr:nvCxnSpPr>
      <xdr:spPr>
        <a:xfrm>
          <a:off x="20434300" y="18425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39" name="n_1aveValue【公民館】&#10;一人当たり面積">
          <a:extLst>
            <a:ext uri="{FF2B5EF4-FFF2-40B4-BE49-F238E27FC236}">
              <a16:creationId xmlns:a16="http://schemas.microsoft.com/office/drawing/2014/main" id="{A94E44C3-0274-42ED-AC93-FA71E0BA4D0B}"/>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40" name="n_2aveValue【公民館】&#10;一人当たり面積">
          <a:extLst>
            <a:ext uri="{FF2B5EF4-FFF2-40B4-BE49-F238E27FC236}">
              <a16:creationId xmlns:a16="http://schemas.microsoft.com/office/drawing/2014/main" id="{D83E97F8-7877-43CC-A79C-08765F8FCF8F}"/>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41" name="n_3aveValue【公民館】&#10;一人当たり面積">
          <a:extLst>
            <a:ext uri="{FF2B5EF4-FFF2-40B4-BE49-F238E27FC236}">
              <a16:creationId xmlns:a16="http://schemas.microsoft.com/office/drawing/2014/main" id="{47389892-0D1A-4D6C-BA22-B12BAF93CF47}"/>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121938</xdr:rowOff>
    </xdr:from>
    <xdr:ext cx="469744" cy="259045"/>
    <xdr:sp macro="" textlink="">
      <xdr:nvSpPr>
        <xdr:cNvPr id="742" name="n_1mainValue【公民館】&#10;一人当たり面積">
          <a:extLst>
            <a:ext uri="{FF2B5EF4-FFF2-40B4-BE49-F238E27FC236}">
              <a16:creationId xmlns:a16="http://schemas.microsoft.com/office/drawing/2014/main" id="{6A010C99-B6F9-45C4-A19D-78256245B7C0}"/>
            </a:ext>
          </a:extLst>
        </xdr:cNvPr>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743" name="n_2mainValue【公民館】&#10;一人当たり面積">
          <a:extLst>
            <a:ext uri="{FF2B5EF4-FFF2-40B4-BE49-F238E27FC236}">
              <a16:creationId xmlns:a16="http://schemas.microsoft.com/office/drawing/2014/main" id="{1DB92A5E-79BB-4AF2-B5C4-539DD68B87F8}"/>
            </a:ext>
          </a:extLst>
        </xdr:cNvPr>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3F3FDA7C-0C64-4E6B-9B56-2A1A318493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030AB774-0ECA-4559-AA7C-E627D66C37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5A19FD5C-DDCA-4105-B2E8-89F750317B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類似団体と比較して有形固定資産減価償却率が特に高くなっている施設類型は、学校施設と公民館、橋りょうである。建築後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年を経過した建物が</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延床面積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占める学校施設については、個別施設計画に基づき毎年度一定数の学校について大規模改修をしていく予定である。また、公民館についても、計画に基づき大規模改修及び他施設との機能統合や移転など施設のあり方を検討していく。橋りょうについては、引き続き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年度に策定した長寿命化計画に基づき改修工事を計画的に推進して、改善に努めていく。今後は、各計画に基づき改修等を推進することで指標の改善に努めていく。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BF1BFE7-46A8-4A19-A4A0-E268E820A6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B64FD8-206D-4C78-B125-B2D2EADFFC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964CC9-F373-4C03-9A47-40DB0DB1FF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104E2B8-B5E0-4E9A-BE9B-D9446343BE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2D0354-1896-4A0A-A54B-85D5A80907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763973-211F-451F-8A58-EAF229DD8A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F03376-C1FB-442E-909D-56DE776751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324B9D-4AF5-41D7-AE1F-179A7D560B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4974D10-117C-40FB-B240-E284608F73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4DF82A-DA32-4BB3-ADD0-FC93DAEBCED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312,007
304,613
92.78
98,007,733
95,855,707
1,784,933
57,761,848
79,765,833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50DBA1-A21F-401A-B0D9-B0AA8BBE88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940AB9-12E5-43BB-81B2-4BD5C69DADE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EE8D40E-F500-49E7-8D53-90459C77A6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558851C-DF46-4002-BCF6-1A868C8E977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A980A4-6E2E-42EA-BDF3-7E54146F679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5199834-A318-41F3-BD50-4369092FD7F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1C07ED-57F4-482A-A46F-3704AFC024C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850722-E727-48FF-9CBD-0D5319CF35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AEFB682-38ED-4ED8-AFEF-4E3FEDE3DB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0DCEE0-1473-4CC3-A542-0BB8A67877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3BC106-E26E-405D-84B6-C78809995A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EB1009-EA02-4F0C-9E18-81B1A922662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1758CC-3B04-481E-87D6-98D62F5EE1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11CCFF-D4A6-45B9-8524-508FD2BD38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BA59FF-C22D-4367-B2CB-0D38E3CEBAA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29C386-3F17-4BC5-A6E6-D256C417496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73722A-358B-4E23-80F4-5ED1633F7C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815BC6E-B45B-46D8-89E3-1F0C4E4B56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B9A972-B93B-40BB-AB69-263441FACD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1D18D0E-8F9F-4D47-AB0C-21851B9D6EB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58274C7-C938-41AB-ABC2-3F8214973AE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D36BC41-AD18-46B1-A622-4134487144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30DB610-9AC2-4BA3-B1E6-EC6AC44115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27F3673-0E6D-473C-B3A6-A0BE9493EB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2A8C595-B7E0-45E7-92C5-DB321DF5770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0E00B0A-CC33-45FB-83E4-CF76BCA3B4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8461E24-6BAC-4BC8-B89E-0C2978E587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8A59687-2212-4262-8274-14E9FF04B8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089E824-F2C3-456D-B345-64A2413A3C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6E10B17-BC0D-406A-9D53-ECFF5F49600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89726FD-6A8D-4D86-A160-5CED948E54E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2BB63F42-3AB1-4A08-BB79-265281BF38B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71CC645-14CC-40B0-986F-09D0C298E31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77C440FB-E1BE-474E-B42D-757B043FA06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42CA1E8-4154-4943-9BDD-25EDAC246C3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029DF62-A8EB-4C02-8FB5-BFD95A7F5C1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302FF3D-8101-46F6-9876-AA4A778CFF9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58BC4CBB-96F6-4BD3-88D7-9E432E2DC35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ED8A59E-CD18-4FF8-BA0D-C2644D72981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BA93154-2994-4F9B-993E-9B7B4009A08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6F75BF5-2815-4523-B8ED-3661937B78B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D84548B-277B-4A27-B348-C62393575A3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0B2185B-5DC7-42CC-8F7E-74209A7E8EB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26E71384-709D-4706-97D7-321D2929760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66D6166E-2E65-4BC1-A6D5-9778C44D0771}"/>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E11950B2-B21B-4F0F-8BEF-1CF28AD55D81}"/>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A7B0EACE-769D-405D-9F98-24AAFBE891CB}"/>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F1C08035-64C3-4493-9262-535D16AEB76D}"/>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CC95ADBE-1C37-4F33-B826-CDB20D474ECA}"/>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a:extLst>
            <a:ext uri="{FF2B5EF4-FFF2-40B4-BE49-F238E27FC236}">
              <a16:creationId xmlns:a16="http://schemas.microsoft.com/office/drawing/2014/main" id="{39DF96D3-1898-4FD6-8840-1A1256DD4AF3}"/>
            </a:ext>
          </a:extLst>
        </xdr:cNvPr>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C9142FB1-04C2-42C0-964E-40B776005F44}"/>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0C8408CC-41C2-41B2-8103-FB23B90477A0}"/>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D6AED3FD-B048-4C47-888D-7F33936C0D29}"/>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04529DBD-CA38-4DCF-AE0A-9700FCD4EA29}"/>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7455AE2-4698-4AEA-A860-29E64245FF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A88AD9-0FFE-4DD4-918D-0590CB34EA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569E8AB-CAB3-4536-9EA1-6C2771ED2CA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725E65-3BCB-455B-B00F-5C071C597D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9279079-CCC3-43AF-9875-C353DFC91F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137795</xdr:rowOff>
    </xdr:from>
    <xdr:to>
      <xdr:col>24</xdr:col>
      <xdr:colOff>114300</xdr:colOff>
      <xdr:row>40</xdr:row>
      <xdr:rowOff>67945</xdr:rowOff>
    </xdr:to>
    <xdr:sp macro="" textlink="">
      <xdr:nvSpPr>
        <xdr:cNvPr id="71" name="楕円 70">
          <a:extLst>
            <a:ext uri="{FF2B5EF4-FFF2-40B4-BE49-F238E27FC236}">
              <a16:creationId xmlns:a16="http://schemas.microsoft.com/office/drawing/2014/main" id="{EB854763-B8BE-4FFA-9C43-E9162552C418}"/>
            </a:ext>
          </a:extLst>
        </xdr:cNvPr>
        <xdr:cNvSpPr/>
      </xdr:nvSpPr>
      <xdr:spPr>
        <a:xfrm>
          <a:off x="4584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116222</xdr:rowOff>
    </xdr:from>
    <xdr:ext cx="405111" cy="259045"/>
    <xdr:sp macro="" textlink="">
      <xdr:nvSpPr>
        <xdr:cNvPr id="72" name="【図書館】&#10;有形固定資産減価償却率該当値テキスト">
          <a:extLst>
            <a:ext uri="{FF2B5EF4-FFF2-40B4-BE49-F238E27FC236}">
              <a16:creationId xmlns:a16="http://schemas.microsoft.com/office/drawing/2014/main" id="{B3A3DB09-1279-428B-870D-CF8926806177}"/>
            </a:ext>
          </a:extLst>
        </xdr:cNvPr>
        <xdr:cNvSpPr txBox="1"/>
      </xdr:nvSpPr>
      <xdr:spPr>
        <a:xfrm>
          <a:off x="4673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3" name="楕円 72">
          <a:extLst>
            <a:ext uri="{FF2B5EF4-FFF2-40B4-BE49-F238E27FC236}">
              <a16:creationId xmlns:a16="http://schemas.microsoft.com/office/drawing/2014/main" id="{36D353EC-CB10-45AF-9E9F-ACAB151DB0FF}"/>
            </a:ext>
          </a:extLst>
        </xdr:cNvPr>
        <xdr:cNvSpPr/>
      </xdr:nvSpPr>
      <xdr:spPr>
        <a:xfrm>
          <a:off x="3746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158115</xdr:rowOff>
    </xdr:from>
    <xdr:to>
      <xdr:col>24</xdr:col>
      <xdr:colOff>63500</xdr:colOff>
      <xdr:row>40</xdr:row>
      <xdr:rowOff>17145</xdr:rowOff>
    </xdr:to>
    <xdr:cxnSp macro="">
      <xdr:nvCxnSpPr>
        <xdr:cNvPr id="74" name="直線コネクタ 73">
          <a:extLst>
            <a:ext uri="{FF2B5EF4-FFF2-40B4-BE49-F238E27FC236}">
              <a16:creationId xmlns:a16="http://schemas.microsoft.com/office/drawing/2014/main" id="{A3700AFB-E044-41D3-84FC-0BB3F1D9BDD8}"/>
            </a:ext>
          </a:extLst>
        </xdr:cNvPr>
        <xdr:cNvCxnSpPr/>
      </xdr:nvCxnSpPr>
      <xdr:spPr>
        <a:xfrm>
          <a:off x="3797300" y="68446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149225</xdr:rowOff>
    </xdr:from>
    <xdr:to>
      <xdr:col>15</xdr:col>
      <xdr:colOff>101600</xdr:colOff>
      <xdr:row>40</xdr:row>
      <xdr:rowOff>79375</xdr:rowOff>
    </xdr:to>
    <xdr:sp macro="" textlink="">
      <xdr:nvSpPr>
        <xdr:cNvPr id="75" name="楕円 74">
          <a:extLst>
            <a:ext uri="{FF2B5EF4-FFF2-40B4-BE49-F238E27FC236}">
              <a16:creationId xmlns:a16="http://schemas.microsoft.com/office/drawing/2014/main" id="{52FC82B7-9467-4986-880C-3077D277A263}"/>
            </a:ext>
          </a:extLst>
        </xdr:cNvPr>
        <xdr:cNvSpPr/>
      </xdr:nvSpPr>
      <xdr:spPr>
        <a:xfrm>
          <a:off x="2857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158115</xdr:rowOff>
    </xdr:from>
    <xdr:to>
      <xdr:col>19</xdr:col>
      <xdr:colOff>177800</xdr:colOff>
      <xdr:row>40</xdr:row>
      <xdr:rowOff>28575</xdr:rowOff>
    </xdr:to>
    <xdr:cxnSp macro="">
      <xdr:nvCxnSpPr>
        <xdr:cNvPr id="76" name="直線コネクタ 75">
          <a:extLst>
            <a:ext uri="{FF2B5EF4-FFF2-40B4-BE49-F238E27FC236}">
              <a16:creationId xmlns:a16="http://schemas.microsoft.com/office/drawing/2014/main" id="{DFF92EDB-EB95-42F8-8C86-A301E6DE5FFA}"/>
            </a:ext>
          </a:extLst>
        </xdr:cNvPr>
        <xdr:cNvCxnSpPr/>
      </xdr:nvCxnSpPr>
      <xdr:spPr>
        <a:xfrm flipV="1">
          <a:off x="2908300" y="6844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7" name="n_1aveValue【図書館】&#10;有形固定資産減価償却率">
          <a:extLst>
            <a:ext uri="{FF2B5EF4-FFF2-40B4-BE49-F238E27FC236}">
              <a16:creationId xmlns:a16="http://schemas.microsoft.com/office/drawing/2014/main" id="{6520E2A0-9B6A-4BAC-9BA8-F2589194B68D}"/>
            </a:ext>
          </a:extLst>
        </xdr:cNvPr>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31132</xdr:rowOff>
    </xdr:from>
    <xdr:ext cx="405111" cy="259045"/>
    <xdr:sp macro="" textlink="">
      <xdr:nvSpPr>
        <xdr:cNvPr id="78" name="n_2aveValue【図書館】&#10;有形固定資産減価償却率">
          <a:extLst>
            <a:ext uri="{FF2B5EF4-FFF2-40B4-BE49-F238E27FC236}">
              <a16:creationId xmlns:a16="http://schemas.microsoft.com/office/drawing/2014/main" id="{CAC8D1AF-323B-4C48-8971-CB0EC358B2E5}"/>
            </a:ext>
          </a:extLst>
        </xdr:cNvPr>
        <xdr:cNvSpPr txBox="1"/>
      </xdr:nvSpPr>
      <xdr:spPr>
        <a:xfrm>
          <a:off x="2705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a:extLst>
            <a:ext uri="{FF2B5EF4-FFF2-40B4-BE49-F238E27FC236}">
              <a16:creationId xmlns:a16="http://schemas.microsoft.com/office/drawing/2014/main" id="{4616D00F-D4F4-4B21-B90F-D7EA21DF92DF}"/>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28592</xdr:rowOff>
    </xdr:from>
    <xdr:ext cx="405111" cy="259045"/>
    <xdr:sp macro="" textlink="">
      <xdr:nvSpPr>
        <xdr:cNvPr id="80" name="n_1mainValue【図書館】&#10;有形固定資産減価償却率">
          <a:extLst>
            <a:ext uri="{FF2B5EF4-FFF2-40B4-BE49-F238E27FC236}">
              <a16:creationId xmlns:a16="http://schemas.microsoft.com/office/drawing/2014/main" id="{6B1EF1F6-6FE6-40E2-82BC-6BB6409442EE}"/>
            </a:ext>
          </a:extLst>
        </xdr:cNvPr>
        <xdr:cNvSpPr txBox="1"/>
      </xdr:nvSpPr>
      <xdr:spPr>
        <a:xfrm>
          <a:off x="3582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70502</xdr:rowOff>
    </xdr:from>
    <xdr:ext cx="405111" cy="259045"/>
    <xdr:sp macro="" textlink="">
      <xdr:nvSpPr>
        <xdr:cNvPr id="81" name="n_2mainValue【図書館】&#10;有形固定資産減価償却率">
          <a:extLst>
            <a:ext uri="{FF2B5EF4-FFF2-40B4-BE49-F238E27FC236}">
              <a16:creationId xmlns:a16="http://schemas.microsoft.com/office/drawing/2014/main" id="{A6580BFA-BD81-4ECC-99D2-33E10C8EF436}"/>
            </a:ext>
          </a:extLst>
        </xdr:cNvPr>
        <xdr:cNvSpPr txBox="1"/>
      </xdr:nvSpPr>
      <xdr:spPr>
        <a:xfrm>
          <a:off x="2705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3931B07-4165-4216-94F7-4529021F62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6DABFB2B-873E-4062-B9BD-1583472565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68923A50-030A-4452-BD7D-8D5B4319DC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A5D852EE-099A-4635-A632-C6ED2935F1E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C0F4ADE2-3BD0-4E5A-ADF0-50DFAD60CD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B25008F3-E396-454F-BDA8-BAFD287AB18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8D6C8A31-E1E9-4AD8-95D2-C6614814631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E5E4DBDE-6249-4003-A157-1A594445F3D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D5737EBB-D88E-40D7-9662-680166F202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710EE022-656A-454F-A3FA-656C6957E28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19F88F36-9573-469D-A6B5-DE973F5D9D6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83392704-AFFF-4C0B-8F78-D75F10AFAF29}"/>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14C5CB3-D902-48D7-AE0E-2A2B3216A15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a16="http://schemas.microsoft.com/office/drawing/2014/main" id="{7EC6E92B-76F4-47EB-A319-90C3E791786C}"/>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7EFBE408-700B-48F8-B8DF-7AE5AE53CEA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a16="http://schemas.microsoft.com/office/drawing/2014/main" id="{D57E0B31-C824-4C4C-9BEA-7ADC81D216E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64A6E167-0A6D-470F-A44C-8851B3A40ED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a16="http://schemas.microsoft.com/office/drawing/2014/main" id="{DDB6B403-E92C-4CED-BEFC-A9544C40AF5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DB0E71BE-9484-43FE-95ED-3FB993A6F79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A8B01486-DD25-494B-B51D-1193A5457DC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9437BDA-13E7-4778-A936-ED99389B34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a:extLst>
            <a:ext uri="{FF2B5EF4-FFF2-40B4-BE49-F238E27FC236}">
              <a16:creationId xmlns:a16="http://schemas.microsoft.com/office/drawing/2014/main" id="{A03517AB-796C-4948-ABF3-D361C1C4067C}"/>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a:extLst>
            <a:ext uri="{FF2B5EF4-FFF2-40B4-BE49-F238E27FC236}">
              <a16:creationId xmlns:a16="http://schemas.microsoft.com/office/drawing/2014/main" id="{4DFA420C-1E4B-415D-B18E-2886B9D90758}"/>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a:extLst>
            <a:ext uri="{FF2B5EF4-FFF2-40B4-BE49-F238E27FC236}">
              <a16:creationId xmlns:a16="http://schemas.microsoft.com/office/drawing/2014/main" id="{8C07F8B8-AD06-421C-B42D-B227397C0E25}"/>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a:extLst>
            <a:ext uri="{FF2B5EF4-FFF2-40B4-BE49-F238E27FC236}">
              <a16:creationId xmlns:a16="http://schemas.microsoft.com/office/drawing/2014/main" id="{B8604638-339B-438E-AEA4-C39FBB59E23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a:extLst>
            <a:ext uri="{FF2B5EF4-FFF2-40B4-BE49-F238E27FC236}">
              <a16:creationId xmlns:a16="http://schemas.microsoft.com/office/drawing/2014/main" id="{BDFE5AE5-F49E-4B0D-AE72-7DD1072455C3}"/>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A2B06149-5D80-4991-8D09-7062071AAB07}"/>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a:extLst>
            <a:ext uri="{FF2B5EF4-FFF2-40B4-BE49-F238E27FC236}">
              <a16:creationId xmlns:a16="http://schemas.microsoft.com/office/drawing/2014/main" id="{C53D73CC-D89A-41E9-B77A-AB6DF10662EA}"/>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a:extLst>
            <a:ext uri="{FF2B5EF4-FFF2-40B4-BE49-F238E27FC236}">
              <a16:creationId xmlns:a16="http://schemas.microsoft.com/office/drawing/2014/main" id="{3F3D7550-34D5-4CA2-8A1B-19B26DF9A5A7}"/>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a:extLst>
            <a:ext uri="{FF2B5EF4-FFF2-40B4-BE49-F238E27FC236}">
              <a16:creationId xmlns:a16="http://schemas.microsoft.com/office/drawing/2014/main" id="{A276D3E7-513F-4C2D-A46A-3FA67AC49FED}"/>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a:extLst>
            <a:ext uri="{FF2B5EF4-FFF2-40B4-BE49-F238E27FC236}">
              <a16:creationId xmlns:a16="http://schemas.microsoft.com/office/drawing/2014/main" id="{CD73A877-6B6D-4612-92B9-950975097335}"/>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A4603EC3-5E3D-4A6C-A35E-874093FC045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D919CD9-5DCE-40D4-A59B-254BE81554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45E9B60-00C6-4703-A377-4E586D7A6F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7305312-1487-4E7C-9193-59848FE7ED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4D3709F-072A-4160-90C2-EA15E79EABF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8" name="楕円 117">
          <a:extLst>
            <a:ext uri="{FF2B5EF4-FFF2-40B4-BE49-F238E27FC236}">
              <a16:creationId xmlns:a16="http://schemas.microsoft.com/office/drawing/2014/main" id="{6EA40DAE-EF4A-4132-B19B-3E1D97969E0C}"/>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19" name="【図書館】&#10;一人当たり面積該当値テキスト">
          <a:extLst>
            <a:ext uri="{FF2B5EF4-FFF2-40B4-BE49-F238E27FC236}">
              <a16:creationId xmlns:a16="http://schemas.microsoft.com/office/drawing/2014/main" id="{D160A124-28A0-46CD-BE3E-3C041ED347DC}"/>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0" name="楕円 119">
          <a:extLst>
            <a:ext uri="{FF2B5EF4-FFF2-40B4-BE49-F238E27FC236}">
              <a16:creationId xmlns:a16="http://schemas.microsoft.com/office/drawing/2014/main" id="{C6255CF9-7780-4B8E-AB25-55416E242674}"/>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21" name="直線コネクタ 120">
          <a:extLst>
            <a:ext uri="{FF2B5EF4-FFF2-40B4-BE49-F238E27FC236}">
              <a16:creationId xmlns:a16="http://schemas.microsoft.com/office/drawing/2014/main" id="{5C795640-4EC9-405B-BEFB-0A601FDC358C}"/>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2" name="楕円 121">
          <a:extLst>
            <a:ext uri="{FF2B5EF4-FFF2-40B4-BE49-F238E27FC236}">
              <a16:creationId xmlns:a16="http://schemas.microsoft.com/office/drawing/2014/main" id="{C036FC41-DA3F-4B01-BEF3-A5A8414DA5D8}"/>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23" name="直線コネクタ 122">
          <a:extLst>
            <a:ext uri="{FF2B5EF4-FFF2-40B4-BE49-F238E27FC236}">
              <a16:creationId xmlns:a16="http://schemas.microsoft.com/office/drawing/2014/main" id="{EFB44F65-E592-4E08-A617-8250809F884E}"/>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4" name="n_1aveValue【図書館】&#10;一人当たり面積">
          <a:extLst>
            <a:ext uri="{FF2B5EF4-FFF2-40B4-BE49-F238E27FC236}">
              <a16:creationId xmlns:a16="http://schemas.microsoft.com/office/drawing/2014/main" id="{D8D4DE29-7AA0-4708-89CC-7646BF17EC77}"/>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25" name="n_2aveValue【図書館】&#10;一人当たり面積">
          <a:extLst>
            <a:ext uri="{FF2B5EF4-FFF2-40B4-BE49-F238E27FC236}">
              <a16:creationId xmlns:a16="http://schemas.microsoft.com/office/drawing/2014/main" id="{BC221A65-53DE-4D3B-8C20-A2C6CD6D50A6}"/>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a:extLst>
            <a:ext uri="{FF2B5EF4-FFF2-40B4-BE49-F238E27FC236}">
              <a16:creationId xmlns:a16="http://schemas.microsoft.com/office/drawing/2014/main" id="{B58EFCA6-2415-496D-A441-D0C5B3A6F85D}"/>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27" name="n_1mainValue【図書館】&#10;一人当たり面積">
          <a:extLst>
            <a:ext uri="{FF2B5EF4-FFF2-40B4-BE49-F238E27FC236}">
              <a16:creationId xmlns:a16="http://schemas.microsoft.com/office/drawing/2014/main" id="{34188AB6-E700-4E4A-ABBA-F6B17876A16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8" name="n_2mainValue【図書館】&#10;一人当たり面積">
          <a:extLst>
            <a:ext uri="{FF2B5EF4-FFF2-40B4-BE49-F238E27FC236}">
              <a16:creationId xmlns:a16="http://schemas.microsoft.com/office/drawing/2014/main" id="{515BC260-23D5-40EB-819F-E0CDB940889C}"/>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5148AA12-28B0-418B-B299-ADC846F9C0B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431BCBFA-7F5A-4950-9DD2-1D8A22AD2D0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74B6814-4A8D-426F-A5BD-2B777E2A5E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B0EA4833-D2E3-446D-8249-93F50F7259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2E8C05C9-DA8C-4E41-BAA1-91367E6DCDD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74B0916E-9F1C-47EF-A46C-01BE36DC79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CCEFF415-8385-47F7-A779-57985E2C54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4C862964-2151-4244-8410-65A293B9AF2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DCEBCAD8-5EF8-49A6-B1E7-72A3D032B1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FE7D4E14-6C5D-4FAF-915F-41E482836B4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1869D68F-2780-4F7D-A10D-F4127F6455A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4A9C481E-C80C-4597-A762-3689AF56266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1469867E-C9EC-4149-9D04-945B71245E88}"/>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D14EB09-392C-4F0E-A228-2D52AF04F89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AFCC3A1C-F48A-4CFC-8479-442F3DAABBC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20C6BF81-F830-462E-A668-5EE4623A636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7343D95B-4020-4A01-AEC5-B601C22430B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49A2367A-E734-4065-A6C8-80A3773DF8B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94F62820-C841-4214-B581-A8A2FDCE025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90E0CF0-F81D-4F78-80F6-F524BF8229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904875D1-0290-4D13-9847-3AFE06395A7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4371C3EC-0E38-4896-BEE1-F2FCAFE5CB8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B404EB8E-BFC2-47E8-912F-71575F44ACD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FDF1DDA0-3FAC-4842-B784-E4CBA0D36C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a:extLst>
            <a:ext uri="{FF2B5EF4-FFF2-40B4-BE49-F238E27FC236}">
              <a16:creationId xmlns:a16="http://schemas.microsoft.com/office/drawing/2014/main" id="{3D55EC97-78B1-4D52-900C-5F174C04A2B7}"/>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BE778E2C-6B41-4EF9-8C14-FB849093CE66}"/>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a:extLst>
            <a:ext uri="{FF2B5EF4-FFF2-40B4-BE49-F238E27FC236}">
              <a16:creationId xmlns:a16="http://schemas.microsoft.com/office/drawing/2014/main" id="{9FF8546B-3070-49C9-93D6-02DBD5AC5C45}"/>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39349F69-4DF6-4657-B221-49F1B781A1A1}"/>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a:extLst>
            <a:ext uri="{FF2B5EF4-FFF2-40B4-BE49-F238E27FC236}">
              <a16:creationId xmlns:a16="http://schemas.microsoft.com/office/drawing/2014/main" id="{89573907-6E8E-4043-9D1E-1ECB908BBA03}"/>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EFF537E8-261E-4992-A21E-B9021FCCDCCE}"/>
            </a:ext>
          </a:extLst>
        </xdr:cNvPr>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a:extLst>
            <a:ext uri="{FF2B5EF4-FFF2-40B4-BE49-F238E27FC236}">
              <a16:creationId xmlns:a16="http://schemas.microsoft.com/office/drawing/2014/main" id="{8D2CAE53-6E3F-4CF8-83F3-77D4DC7253A3}"/>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a:extLst>
            <a:ext uri="{FF2B5EF4-FFF2-40B4-BE49-F238E27FC236}">
              <a16:creationId xmlns:a16="http://schemas.microsoft.com/office/drawing/2014/main" id="{BBB64B01-74D4-43CC-8234-6324B3A25432}"/>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a:extLst>
            <a:ext uri="{FF2B5EF4-FFF2-40B4-BE49-F238E27FC236}">
              <a16:creationId xmlns:a16="http://schemas.microsoft.com/office/drawing/2014/main" id="{FA5AC44A-03FF-472E-835C-A1A282A4A7D3}"/>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a:extLst>
            <a:ext uri="{FF2B5EF4-FFF2-40B4-BE49-F238E27FC236}">
              <a16:creationId xmlns:a16="http://schemas.microsoft.com/office/drawing/2014/main" id="{3B3FACB0-BAF3-4E8B-B337-B4F6083988FF}"/>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EE764FB-1BD5-49D4-AB10-B62B96265D5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8478698-7323-43AF-8379-BA35264C7B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16381618-C705-400A-8558-1B9AA362923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EF17BB8F-5119-4A61-A353-D5E5B9E39F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AD85823-C640-4B1D-830A-76D36C01BE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48260</xdr:rowOff>
    </xdr:from>
    <xdr:to>
      <xdr:col>24</xdr:col>
      <xdr:colOff>114300</xdr:colOff>
      <xdr:row>61</xdr:row>
      <xdr:rowOff>149860</xdr:rowOff>
    </xdr:to>
    <xdr:sp macro="" textlink="">
      <xdr:nvSpPr>
        <xdr:cNvPr id="168" name="楕円 167">
          <a:extLst>
            <a:ext uri="{FF2B5EF4-FFF2-40B4-BE49-F238E27FC236}">
              <a16:creationId xmlns:a16="http://schemas.microsoft.com/office/drawing/2014/main" id="{A0D646FB-2F15-46E9-A709-9A07CB9809F3}"/>
            </a:ext>
          </a:extLst>
        </xdr:cNvPr>
        <xdr:cNvSpPr/>
      </xdr:nvSpPr>
      <xdr:spPr>
        <a:xfrm>
          <a:off x="4584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26687</xdr:rowOff>
    </xdr:from>
    <xdr:ext cx="405111" cy="259045"/>
    <xdr:sp macro="" textlink="">
      <xdr:nvSpPr>
        <xdr:cNvPr id="169" name="【体育館・プール】&#10;有形固定資産減価償却率該当値テキスト">
          <a:extLst>
            <a:ext uri="{FF2B5EF4-FFF2-40B4-BE49-F238E27FC236}">
              <a16:creationId xmlns:a16="http://schemas.microsoft.com/office/drawing/2014/main" id="{C12D657F-A48F-44E7-9368-CD04E190A784}"/>
            </a:ext>
          </a:extLst>
        </xdr:cNvPr>
        <xdr:cNvSpPr txBox="1"/>
      </xdr:nvSpPr>
      <xdr:spPr>
        <a:xfrm>
          <a:off x="4673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70" name="楕円 169">
          <a:extLst>
            <a:ext uri="{FF2B5EF4-FFF2-40B4-BE49-F238E27FC236}">
              <a16:creationId xmlns:a16="http://schemas.microsoft.com/office/drawing/2014/main" id="{6386623E-308B-4A61-B9A6-3D82E5006F6D}"/>
            </a:ext>
          </a:extLst>
        </xdr:cNvPr>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99060</xdr:rowOff>
    </xdr:from>
    <xdr:to>
      <xdr:col>24</xdr:col>
      <xdr:colOff>63500</xdr:colOff>
      <xdr:row>61</xdr:row>
      <xdr:rowOff>135255</xdr:rowOff>
    </xdr:to>
    <xdr:cxnSp macro="">
      <xdr:nvCxnSpPr>
        <xdr:cNvPr id="171" name="直線コネクタ 170">
          <a:extLst>
            <a:ext uri="{FF2B5EF4-FFF2-40B4-BE49-F238E27FC236}">
              <a16:creationId xmlns:a16="http://schemas.microsoft.com/office/drawing/2014/main" id="{15A981EE-F50D-4F74-9911-5B550A75A623}"/>
            </a:ext>
          </a:extLst>
        </xdr:cNvPr>
        <xdr:cNvCxnSpPr/>
      </xdr:nvCxnSpPr>
      <xdr:spPr>
        <a:xfrm flipV="1">
          <a:off x="3797300" y="105575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172" name="楕円 171">
          <a:extLst>
            <a:ext uri="{FF2B5EF4-FFF2-40B4-BE49-F238E27FC236}">
              <a16:creationId xmlns:a16="http://schemas.microsoft.com/office/drawing/2014/main" id="{091F0942-8817-4CAD-8EC9-AB27E8B12522}"/>
            </a:ext>
          </a:extLst>
        </xdr:cNvPr>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135255</xdr:rowOff>
    </xdr:from>
    <xdr:to>
      <xdr:col>19</xdr:col>
      <xdr:colOff>177800</xdr:colOff>
      <xdr:row>61</xdr:row>
      <xdr:rowOff>161925</xdr:rowOff>
    </xdr:to>
    <xdr:cxnSp macro="">
      <xdr:nvCxnSpPr>
        <xdr:cNvPr id="173" name="直線コネクタ 172">
          <a:extLst>
            <a:ext uri="{FF2B5EF4-FFF2-40B4-BE49-F238E27FC236}">
              <a16:creationId xmlns:a16="http://schemas.microsoft.com/office/drawing/2014/main" id="{06B2D1CA-3087-4824-B564-2F99924A5B85}"/>
            </a:ext>
          </a:extLst>
        </xdr:cNvPr>
        <xdr:cNvCxnSpPr/>
      </xdr:nvCxnSpPr>
      <xdr:spPr>
        <a:xfrm flipV="1">
          <a:off x="2908300" y="105937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52087</xdr:rowOff>
    </xdr:from>
    <xdr:ext cx="405111" cy="259045"/>
    <xdr:sp macro="" textlink="">
      <xdr:nvSpPr>
        <xdr:cNvPr id="174" name="n_1aveValue【体育館・プール】&#10;有形固定資産減価償却率">
          <a:extLst>
            <a:ext uri="{FF2B5EF4-FFF2-40B4-BE49-F238E27FC236}">
              <a16:creationId xmlns:a16="http://schemas.microsoft.com/office/drawing/2014/main" id="{61B099DC-E971-484A-B00F-3B2A4FF9F614}"/>
            </a:ext>
          </a:extLst>
        </xdr:cNvPr>
        <xdr:cNvSpPr txBox="1"/>
      </xdr:nvSpPr>
      <xdr:spPr>
        <a:xfrm>
          <a:off x="35820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59707</xdr:rowOff>
    </xdr:from>
    <xdr:ext cx="405111" cy="259045"/>
    <xdr:sp macro="" textlink="">
      <xdr:nvSpPr>
        <xdr:cNvPr id="175" name="n_2aveValue【体育館・プール】&#10;有形固定資産減価償却率">
          <a:extLst>
            <a:ext uri="{FF2B5EF4-FFF2-40B4-BE49-F238E27FC236}">
              <a16:creationId xmlns:a16="http://schemas.microsoft.com/office/drawing/2014/main" id="{B83C36AD-0EF2-4E09-BD9B-6795227591BF}"/>
            </a:ext>
          </a:extLst>
        </xdr:cNvPr>
        <xdr:cNvSpPr txBox="1"/>
      </xdr:nvSpPr>
      <xdr:spPr>
        <a:xfrm>
          <a:off x="27057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a:extLst>
            <a:ext uri="{FF2B5EF4-FFF2-40B4-BE49-F238E27FC236}">
              <a16:creationId xmlns:a16="http://schemas.microsoft.com/office/drawing/2014/main" id="{936E2ABC-5448-4FA8-A5F7-5CDB9C9BD838}"/>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5732</xdr:rowOff>
    </xdr:from>
    <xdr:ext cx="405111" cy="259045"/>
    <xdr:sp macro="" textlink="">
      <xdr:nvSpPr>
        <xdr:cNvPr id="177" name="n_1mainValue【体育館・プール】&#10;有形固定資産減価償却率">
          <a:extLst>
            <a:ext uri="{FF2B5EF4-FFF2-40B4-BE49-F238E27FC236}">
              <a16:creationId xmlns:a16="http://schemas.microsoft.com/office/drawing/2014/main" id="{4A040C79-AE17-4269-8A32-88E6421CB1B5}"/>
            </a:ext>
          </a:extLst>
        </xdr:cNvPr>
        <xdr:cNvSpPr txBox="1"/>
      </xdr:nvSpPr>
      <xdr:spPr>
        <a:xfrm>
          <a:off x="35820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32402</xdr:rowOff>
    </xdr:from>
    <xdr:ext cx="405111" cy="259045"/>
    <xdr:sp macro="" textlink="">
      <xdr:nvSpPr>
        <xdr:cNvPr id="178" name="n_2mainValue【体育館・プール】&#10;有形固定資産減価償却率">
          <a:extLst>
            <a:ext uri="{FF2B5EF4-FFF2-40B4-BE49-F238E27FC236}">
              <a16:creationId xmlns:a16="http://schemas.microsoft.com/office/drawing/2014/main" id="{87BC6AE3-B0D6-422C-8EBA-D491BDF66281}"/>
            </a:ext>
          </a:extLst>
        </xdr:cNvPr>
        <xdr:cNvSpPr txBox="1"/>
      </xdr:nvSpPr>
      <xdr:spPr>
        <a:xfrm>
          <a:off x="2705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BDDA9BBC-A6DF-4C68-8257-B2E8903BB9A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1C202F3F-5756-4255-8690-169A796D201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9A760CD-B838-4A87-AC01-A63991E896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45413F19-60B8-4832-915F-1F37D318B2B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6A90428E-921A-4D87-A9C9-9BE99DE7BC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80C9537D-6AC3-4FAE-8512-D958B2B6CD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52CB710C-5705-4C1A-BDD5-68402B7A38F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1A6677F8-74B2-4F29-9B35-C336AA4D47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18D29A0A-F5C5-4F7F-BA31-E7A275E5B2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2491614A-FB03-4F5A-B1FF-E720D8BD74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F65AC0C0-5B04-4C28-B14D-6ED2F24F769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a:extLst>
            <a:ext uri="{FF2B5EF4-FFF2-40B4-BE49-F238E27FC236}">
              <a16:creationId xmlns:a16="http://schemas.microsoft.com/office/drawing/2014/main" id="{D323FB7A-5C1A-496A-9F85-FC5FD172BCE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6E30A900-B578-4A3E-BA90-98165813C4C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a:extLst>
            <a:ext uri="{FF2B5EF4-FFF2-40B4-BE49-F238E27FC236}">
              <a16:creationId xmlns:a16="http://schemas.microsoft.com/office/drawing/2014/main" id="{3C698D7D-D826-4838-B374-726B1455D15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38B2BD47-5609-4CBB-9D52-1BF39AC00C2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a:extLst>
            <a:ext uri="{FF2B5EF4-FFF2-40B4-BE49-F238E27FC236}">
              <a16:creationId xmlns:a16="http://schemas.microsoft.com/office/drawing/2014/main" id="{03977A12-92A9-4EEF-844A-FE45BE7478B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63B875D6-18B7-42B0-B195-30980A31ECD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a:extLst>
            <a:ext uri="{FF2B5EF4-FFF2-40B4-BE49-F238E27FC236}">
              <a16:creationId xmlns:a16="http://schemas.microsoft.com/office/drawing/2014/main" id="{D82E2693-8BE8-4392-B3CF-4CE65596AAC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2E93B4DD-F292-4271-B994-457B42D17E5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a:extLst>
            <a:ext uri="{FF2B5EF4-FFF2-40B4-BE49-F238E27FC236}">
              <a16:creationId xmlns:a16="http://schemas.microsoft.com/office/drawing/2014/main" id="{E4E0DD3C-2DC5-45FF-8091-466D40AD274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A4D64EAA-74AE-4FBC-905C-76E6AD7CD11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a:extLst>
            <a:ext uri="{FF2B5EF4-FFF2-40B4-BE49-F238E27FC236}">
              <a16:creationId xmlns:a16="http://schemas.microsoft.com/office/drawing/2014/main" id="{AE5D8427-855B-4A3B-9406-6EEB990084C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595A2BE5-D88E-43F4-8FD0-C9EE990AFE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10EC0FBC-BEDF-4B10-9C54-B81C343E572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7A22D4BF-E8AB-4CB3-9AD2-A9FD69D5BA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a:extLst>
            <a:ext uri="{FF2B5EF4-FFF2-40B4-BE49-F238E27FC236}">
              <a16:creationId xmlns:a16="http://schemas.microsoft.com/office/drawing/2014/main" id="{09150FA8-518B-4AFF-8821-EB6C50DA8CDD}"/>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a:extLst>
            <a:ext uri="{FF2B5EF4-FFF2-40B4-BE49-F238E27FC236}">
              <a16:creationId xmlns:a16="http://schemas.microsoft.com/office/drawing/2014/main" id="{2AFDA00B-51F3-4701-8BD1-26ECDF69CFE1}"/>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a:extLst>
            <a:ext uri="{FF2B5EF4-FFF2-40B4-BE49-F238E27FC236}">
              <a16:creationId xmlns:a16="http://schemas.microsoft.com/office/drawing/2014/main" id="{F48242FF-B865-498A-954A-0ECB91384766}"/>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a:extLst>
            <a:ext uri="{FF2B5EF4-FFF2-40B4-BE49-F238E27FC236}">
              <a16:creationId xmlns:a16="http://schemas.microsoft.com/office/drawing/2014/main" id="{BBC1AF6B-09C6-4CAA-95B6-B3CCFF9EE4E8}"/>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a:extLst>
            <a:ext uri="{FF2B5EF4-FFF2-40B4-BE49-F238E27FC236}">
              <a16:creationId xmlns:a16="http://schemas.microsoft.com/office/drawing/2014/main" id="{656F1915-7F3A-4CF1-B928-81046F5B3F88}"/>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09" name="【体育館・プール】&#10;一人当たり面積平均値テキスト">
          <a:extLst>
            <a:ext uri="{FF2B5EF4-FFF2-40B4-BE49-F238E27FC236}">
              <a16:creationId xmlns:a16="http://schemas.microsoft.com/office/drawing/2014/main" id="{80FC238A-D001-427A-A0EF-4C19A05FFEEC}"/>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a:extLst>
            <a:ext uri="{FF2B5EF4-FFF2-40B4-BE49-F238E27FC236}">
              <a16:creationId xmlns:a16="http://schemas.microsoft.com/office/drawing/2014/main" id="{CEDF3483-A96E-453E-8B92-C6D53518E917}"/>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a:extLst>
            <a:ext uri="{FF2B5EF4-FFF2-40B4-BE49-F238E27FC236}">
              <a16:creationId xmlns:a16="http://schemas.microsoft.com/office/drawing/2014/main" id="{B3ABDD40-D482-43FA-BCF9-E46C9FDA4196}"/>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a:extLst>
            <a:ext uri="{FF2B5EF4-FFF2-40B4-BE49-F238E27FC236}">
              <a16:creationId xmlns:a16="http://schemas.microsoft.com/office/drawing/2014/main" id="{D06B6D0E-E448-4802-8C15-8E85B702980C}"/>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a:extLst>
            <a:ext uri="{FF2B5EF4-FFF2-40B4-BE49-F238E27FC236}">
              <a16:creationId xmlns:a16="http://schemas.microsoft.com/office/drawing/2014/main" id="{6D45D9A1-917B-4735-9D4C-1417D81155CF}"/>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18F4CC21-82FD-4DCD-929D-9D43C18264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45A8B274-6C6D-4212-9974-91BA831D90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4C2FE7CC-12D4-4971-95BA-EAEA9112C93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FF89DF08-ECF3-416B-A76A-601D21A0FA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D447EFC-1A25-43FD-BCD5-F1567A75B15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19" name="楕円 218">
          <a:extLst>
            <a:ext uri="{FF2B5EF4-FFF2-40B4-BE49-F238E27FC236}">
              <a16:creationId xmlns:a16="http://schemas.microsoft.com/office/drawing/2014/main" id="{36A170E5-BD77-4617-AAB5-B5220421232F}"/>
            </a:ext>
          </a:extLst>
        </xdr:cNvPr>
        <xdr:cNvSpPr/>
      </xdr:nvSpPr>
      <xdr:spPr>
        <a:xfrm>
          <a:off x="10426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130101</xdr:rowOff>
    </xdr:from>
    <xdr:ext cx="469744" cy="259045"/>
    <xdr:sp macro="" textlink="">
      <xdr:nvSpPr>
        <xdr:cNvPr id="220" name="【体育館・プール】&#10;一人当たり面積該当値テキスト">
          <a:extLst>
            <a:ext uri="{FF2B5EF4-FFF2-40B4-BE49-F238E27FC236}">
              <a16:creationId xmlns:a16="http://schemas.microsoft.com/office/drawing/2014/main" id="{85E39A7F-D493-42A0-9BBD-529B1C28DCC7}"/>
            </a:ext>
          </a:extLst>
        </xdr:cNvPr>
        <xdr:cNvSpPr txBox="1"/>
      </xdr:nvSpPr>
      <xdr:spPr>
        <a:xfrm>
          <a:off x="10515600"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151674</xdr:rowOff>
    </xdr:from>
    <xdr:to>
      <xdr:col>50</xdr:col>
      <xdr:colOff>165100</xdr:colOff>
      <xdr:row>63</xdr:row>
      <xdr:rowOff>81824</xdr:rowOff>
    </xdr:to>
    <xdr:sp macro="" textlink="">
      <xdr:nvSpPr>
        <xdr:cNvPr id="221" name="楕円 220">
          <a:extLst>
            <a:ext uri="{FF2B5EF4-FFF2-40B4-BE49-F238E27FC236}">
              <a16:creationId xmlns:a16="http://schemas.microsoft.com/office/drawing/2014/main" id="{C5B2FADC-A450-407F-97D1-CECA2B4D182D}"/>
            </a:ext>
          </a:extLst>
        </xdr:cNvPr>
        <xdr:cNvSpPr/>
      </xdr:nvSpPr>
      <xdr:spPr>
        <a:xfrm>
          <a:off x="9588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31024</xdr:rowOff>
    </xdr:from>
    <xdr:to>
      <xdr:col>55</xdr:col>
      <xdr:colOff>0</xdr:colOff>
      <xdr:row>63</xdr:row>
      <xdr:rowOff>31024</xdr:rowOff>
    </xdr:to>
    <xdr:cxnSp macro="">
      <xdr:nvCxnSpPr>
        <xdr:cNvPr id="222" name="直線コネクタ 221">
          <a:extLst>
            <a:ext uri="{FF2B5EF4-FFF2-40B4-BE49-F238E27FC236}">
              <a16:creationId xmlns:a16="http://schemas.microsoft.com/office/drawing/2014/main" id="{4D9E91E2-DD0D-4409-86BE-0DAAAE74BB9D}"/>
            </a:ext>
          </a:extLst>
        </xdr:cNvPr>
        <xdr:cNvCxnSpPr/>
      </xdr:nvCxnSpPr>
      <xdr:spPr>
        <a:xfrm>
          <a:off x="9639300" y="108323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151674</xdr:rowOff>
    </xdr:from>
    <xdr:to>
      <xdr:col>46</xdr:col>
      <xdr:colOff>38100</xdr:colOff>
      <xdr:row>63</xdr:row>
      <xdr:rowOff>81824</xdr:rowOff>
    </xdr:to>
    <xdr:sp macro="" textlink="">
      <xdr:nvSpPr>
        <xdr:cNvPr id="223" name="楕円 222">
          <a:extLst>
            <a:ext uri="{FF2B5EF4-FFF2-40B4-BE49-F238E27FC236}">
              <a16:creationId xmlns:a16="http://schemas.microsoft.com/office/drawing/2014/main" id="{4B0B394B-1639-4990-A9AB-7F3CC47C10E3}"/>
            </a:ext>
          </a:extLst>
        </xdr:cNvPr>
        <xdr:cNvSpPr/>
      </xdr:nvSpPr>
      <xdr:spPr>
        <a:xfrm>
          <a:off x="8699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31024</xdr:rowOff>
    </xdr:from>
    <xdr:to>
      <xdr:col>50</xdr:col>
      <xdr:colOff>114300</xdr:colOff>
      <xdr:row>63</xdr:row>
      <xdr:rowOff>31024</xdr:rowOff>
    </xdr:to>
    <xdr:cxnSp macro="">
      <xdr:nvCxnSpPr>
        <xdr:cNvPr id="224" name="直線コネクタ 223">
          <a:extLst>
            <a:ext uri="{FF2B5EF4-FFF2-40B4-BE49-F238E27FC236}">
              <a16:creationId xmlns:a16="http://schemas.microsoft.com/office/drawing/2014/main" id="{1146D221-BA53-4112-ABBA-D7254DAFAA1D}"/>
            </a:ext>
          </a:extLst>
        </xdr:cNvPr>
        <xdr:cNvCxnSpPr/>
      </xdr:nvCxnSpPr>
      <xdr:spPr>
        <a:xfrm>
          <a:off x="8750300" y="10832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25" name="n_1aveValue【体育館・プール】&#10;一人当たり面積">
          <a:extLst>
            <a:ext uri="{FF2B5EF4-FFF2-40B4-BE49-F238E27FC236}">
              <a16:creationId xmlns:a16="http://schemas.microsoft.com/office/drawing/2014/main" id="{7AE8CCA2-AA6A-40DC-992B-4039B213984D}"/>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26" name="n_2aveValue【体育館・プール】&#10;一人当たり面積">
          <a:extLst>
            <a:ext uri="{FF2B5EF4-FFF2-40B4-BE49-F238E27FC236}">
              <a16:creationId xmlns:a16="http://schemas.microsoft.com/office/drawing/2014/main" id="{25875FEA-0029-479C-B2FD-06E3D7A62A49}"/>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a:extLst>
            <a:ext uri="{FF2B5EF4-FFF2-40B4-BE49-F238E27FC236}">
              <a16:creationId xmlns:a16="http://schemas.microsoft.com/office/drawing/2014/main" id="{D21904A2-53E9-4DAB-8036-F4EBA3D44C3A}"/>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72951</xdr:rowOff>
    </xdr:from>
    <xdr:ext cx="469744" cy="259045"/>
    <xdr:sp macro="" textlink="">
      <xdr:nvSpPr>
        <xdr:cNvPr id="228" name="n_1mainValue【体育館・プール】&#10;一人当たり面積">
          <a:extLst>
            <a:ext uri="{FF2B5EF4-FFF2-40B4-BE49-F238E27FC236}">
              <a16:creationId xmlns:a16="http://schemas.microsoft.com/office/drawing/2014/main" id="{1925FAB9-E2CC-47BC-AC54-1EC431674EF6}"/>
            </a:ext>
          </a:extLst>
        </xdr:cNvPr>
        <xdr:cNvSpPr txBox="1"/>
      </xdr:nvSpPr>
      <xdr:spPr>
        <a:xfrm>
          <a:off x="93917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72951</xdr:rowOff>
    </xdr:from>
    <xdr:ext cx="469744" cy="259045"/>
    <xdr:sp macro="" textlink="">
      <xdr:nvSpPr>
        <xdr:cNvPr id="229" name="n_2mainValue【体育館・プール】&#10;一人当たり面積">
          <a:extLst>
            <a:ext uri="{FF2B5EF4-FFF2-40B4-BE49-F238E27FC236}">
              <a16:creationId xmlns:a16="http://schemas.microsoft.com/office/drawing/2014/main" id="{82141DEC-631B-453D-A9B0-7D7B986851E3}"/>
            </a:ext>
          </a:extLst>
        </xdr:cNvPr>
        <xdr:cNvSpPr txBox="1"/>
      </xdr:nvSpPr>
      <xdr:spPr>
        <a:xfrm>
          <a:off x="8515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2AF51551-7B2C-4BC8-9B40-3E5CDE66035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88A7A450-8525-4A10-A309-B14A10A740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63B323E6-2EEF-43E3-9B26-ADAF1F1678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72A5B7DA-C14F-413C-9AFC-179569753A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A4F5DFD8-A071-432C-9509-833623BF96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F64ED3D6-C620-44C7-85C8-2C8666C643D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F66FDB36-C366-4B0F-83E2-4C661D1CAB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7D5D7164-D131-4B9C-B204-6B98E95C065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A56657CB-779E-4801-A50E-4D71DD376E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37D930C1-2EBA-463F-A7A6-49F0030B12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71364DCA-1B02-4149-A815-7230AD0D1B5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7D947392-62B8-4B16-A1FA-0DB470B4CA3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4D9F42B9-3069-4083-AB35-8B16ED96201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23D6B7E6-A0CF-4A03-B7B2-0B4A436A2C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2C756CE-2BB7-404E-9710-EE50CBDA65A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AE08A985-D034-40A0-88E8-EC35BC7CFE7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E8CAE96F-1E80-466D-9146-5D727481CA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58C8309-9773-4480-B4BE-F9522F0D346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1F4775C2-96BB-4811-AE4D-4722980B65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D92605FB-73D9-4A65-9180-26814CCE7B3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D2FCEAAB-78EB-47C3-9606-F807E2FB292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CFBD9B66-9C89-4E56-B122-34FEEF68033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AC1D87C4-07DF-444A-AF4B-B09161113E5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382F738F-EA08-4E15-89B5-47288FB081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a:extLst>
            <a:ext uri="{FF2B5EF4-FFF2-40B4-BE49-F238E27FC236}">
              <a16:creationId xmlns:a16="http://schemas.microsoft.com/office/drawing/2014/main" id="{E956BABD-B85B-4B88-BABA-979E34D82E13}"/>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9A6233C6-9406-4D8E-B723-88656520D04A}"/>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a:extLst>
            <a:ext uri="{FF2B5EF4-FFF2-40B4-BE49-F238E27FC236}">
              <a16:creationId xmlns:a16="http://schemas.microsoft.com/office/drawing/2014/main" id="{EF6F4484-C566-4FC0-B64E-DE9D471614A1}"/>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127D7040-DAB5-418D-AF66-F3C8ED5BAC7F}"/>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a:extLst>
            <a:ext uri="{FF2B5EF4-FFF2-40B4-BE49-F238E27FC236}">
              <a16:creationId xmlns:a16="http://schemas.microsoft.com/office/drawing/2014/main" id="{595C9A37-24DE-4110-B93A-F9BF73FC55C1}"/>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08A4D696-EFF3-47E8-B4FF-7C16F21E0AB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a:extLst>
            <a:ext uri="{FF2B5EF4-FFF2-40B4-BE49-F238E27FC236}">
              <a16:creationId xmlns:a16="http://schemas.microsoft.com/office/drawing/2014/main" id="{E9C496BD-D0FD-44A9-B900-0EF62514C338}"/>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a:extLst>
            <a:ext uri="{FF2B5EF4-FFF2-40B4-BE49-F238E27FC236}">
              <a16:creationId xmlns:a16="http://schemas.microsoft.com/office/drawing/2014/main" id="{C5B015AC-AC0F-44D3-84F7-70D4AEDFCF19}"/>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a:extLst>
            <a:ext uri="{FF2B5EF4-FFF2-40B4-BE49-F238E27FC236}">
              <a16:creationId xmlns:a16="http://schemas.microsoft.com/office/drawing/2014/main" id="{D2F00717-6C70-48CA-99A4-704C98E8CA7E}"/>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a:extLst>
            <a:ext uri="{FF2B5EF4-FFF2-40B4-BE49-F238E27FC236}">
              <a16:creationId xmlns:a16="http://schemas.microsoft.com/office/drawing/2014/main" id="{FDDEEE41-3423-4B64-AC22-AAAE3E577111}"/>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A55069F-8FFC-4F96-B77B-0BCBDB2F85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21C110C-86E3-42CE-B440-86BC4F7A1BE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8DC10F7B-871D-406B-9060-754DF2D79A5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9BF8AA6-F16E-4CE0-9199-530C9BE50A4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91380A5-20ED-4889-82CD-8509D9E9DDB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156845</xdr:rowOff>
    </xdr:from>
    <xdr:to>
      <xdr:col>24</xdr:col>
      <xdr:colOff>114300</xdr:colOff>
      <xdr:row>81</xdr:row>
      <xdr:rowOff>86995</xdr:rowOff>
    </xdr:to>
    <xdr:sp macro="" textlink="">
      <xdr:nvSpPr>
        <xdr:cNvPr id="269" name="楕円 268">
          <a:extLst>
            <a:ext uri="{FF2B5EF4-FFF2-40B4-BE49-F238E27FC236}">
              <a16:creationId xmlns:a16="http://schemas.microsoft.com/office/drawing/2014/main" id="{F2484655-56C4-4085-AC08-4D4DC6974AEE}"/>
            </a:ext>
          </a:extLst>
        </xdr:cNvPr>
        <xdr:cNvSpPr/>
      </xdr:nvSpPr>
      <xdr:spPr>
        <a:xfrm>
          <a:off x="45847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8272</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39CB013D-EA67-48ED-8A05-D2F8E6A8C173}"/>
            </a:ext>
          </a:extLst>
        </xdr:cNvPr>
        <xdr:cNvSpPr txBox="1"/>
      </xdr:nvSpPr>
      <xdr:spPr>
        <a:xfrm>
          <a:off x="4673600"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271" name="楕円 270">
          <a:extLst>
            <a:ext uri="{FF2B5EF4-FFF2-40B4-BE49-F238E27FC236}">
              <a16:creationId xmlns:a16="http://schemas.microsoft.com/office/drawing/2014/main" id="{227AA080-C8F5-43BF-812A-EDC28AB2D5F3}"/>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36195</xdr:rowOff>
    </xdr:to>
    <xdr:cxnSp macro="">
      <xdr:nvCxnSpPr>
        <xdr:cNvPr id="272" name="直線コネクタ 271">
          <a:extLst>
            <a:ext uri="{FF2B5EF4-FFF2-40B4-BE49-F238E27FC236}">
              <a16:creationId xmlns:a16="http://schemas.microsoft.com/office/drawing/2014/main" id="{0FA3E583-1C4D-4296-9869-C9A654420599}"/>
            </a:ext>
          </a:extLst>
        </xdr:cNvPr>
        <xdr:cNvCxnSpPr/>
      </xdr:nvCxnSpPr>
      <xdr:spPr>
        <a:xfrm>
          <a:off x="3797300" y="139026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149225</xdr:rowOff>
    </xdr:from>
    <xdr:to>
      <xdr:col>15</xdr:col>
      <xdr:colOff>101600</xdr:colOff>
      <xdr:row>81</xdr:row>
      <xdr:rowOff>79375</xdr:rowOff>
    </xdr:to>
    <xdr:sp macro="" textlink="">
      <xdr:nvSpPr>
        <xdr:cNvPr id="273" name="楕円 272">
          <a:extLst>
            <a:ext uri="{FF2B5EF4-FFF2-40B4-BE49-F238E27FC236}">
              <a16:creationId xmlns:a16="http://schemas.microsoft.com/office/drawing/2014/main" id="{2EF61707-949B-41B3-BBDD-E935EA137150}"/>
            </a:ext>
          </a:extLst>
        </xdr:cNvPr>
        <xdr:cNvSpPr/>
      </xdr:nvSpPr>
      <xdr:spPr>
        <a:xfrm>
          <a:off x="2857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28575</xdr:rowOff>
    </xdr:to>
    <xdr:cxnSp macro="">
      <xdr:nvCxnSpPr>
        <xdr:cNvPr id="274" name="直線コネクタ 273">
          <a:extLst>
            <a:ext uri="{FF2B5EF4-FFF2-40B4-BE49-F238E27FC236}">
              <a16:creationId xmlns:a16="http://schemas.microsoft.com/office/drawing/2014/main" id="{161896F7-9462-48A9-860A-5604AC764636}"/>
            </a:ext>
          </a:extLst>
        </xdr:cNvPr>
        <xdr:cNvCxnSpPr/>
      </xdr:nvCxnSpPr>
      <xdr:spPr>
        <a:xfrm flipV="1">
          <a:off x="2908300" y="139026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a:extLst>
            <a:ext uri="{FF2B5EF4-FFF2-40B4-BE49-F238E27FC236}">
              <a16:creationId xmlns:a16="http://schemas.microsoft.com/office/drawing/2014/main" id="{C7348842-C626-44C8-A0F2-846801B9B0D7}"/>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a:extLst>
            <a:ext uri="{FF2B5EF4-FFF2-40B4-BE49-F238E27FC236}">
              <a16:creationId xmlns:a16="http://schemas.microsoft.com/office/drawing/2014/main" id="{D2D57EDD-E9CF-4D55-8077-A7D269E06A03}"/>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a:extLst>
            <a:ext uri="{FF2B5EF4-FFF2-40B4-BE49-F238E27FC236}">
              <a16:creationId xmlns:a16="http://schemas.microsoft.com/office/drawing/2014/main" id="{53582DBA-BBFA-4642-84AC-C801C9A01C4E}"/>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278" name="n_1mainValue【福祉施設】&#10;有形固定資産減価償却率">
          <a:extLst>
            <a:ext uri="{FF2B5EF4-FFF2-40B4-BE49-F238E27FC236}">
              <a16:creationId xmlns:a16="http://schemas.microsoft.com/office/drawing/2014/main" id="{11095542-EED2-4F38-B209-E248655429BF}"/>
            </a:ext>
          </a:extLst>
        </xdr:cNvPr>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95902</xdr:rowOff>
    </xdr:from>
    <xdr:ext cx="405111" cy="259045"/>
    <xdr:sp macro="" textlink="">
      <xdr:nvSpPr>
        <xdr:cNvPr id="279" name="n_2mainValue【福祉施設】&#10;有形固定資産減価償却率">
          <a:extLst>
            <a:ext uri="{FF2B5EF4-FFF2-40B4-BE49-F238E27FC236}">
              <a16:creationId xmlns:a16="http://schemas.microsoft.com/office/drawing/2014/main" id="{064767A7-6D70-4FB0-BCE8-5B2F8A5ABA9B}"/>
            </a:ext>
          </a:extLst>
        </xdr:cNvPr>
        <xdr:cNvSpPr txBox="1"/>
      </xdr:nvSpPr>
      <xdr:spPr>
        <a:xfrm>
          <a:off x="2705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6E1FC7A8-F1DD-4367-AC5E-6C24CCB843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C414B8F5-BCDE-404B-A3F4-EC1BD1602B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1F696CE3-E7BD-4037-84B6-49ECE4C732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8528197-7BF7-4ED4-A8E2-7EB52012DDC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33141468-C2B9-4286-B0F6-07BA42C85B0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275085F9-1392-48EE-8883-E1BB4B5F3F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3E9C521F-5451-4255-A3F8-C0481BC1AA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BB39B771-8C10-42CC-90AD-430400F4FA3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B98C7153-889F-4659-9E1B-DA3A32CCAFC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C2056770-793F-4171-BE59-589B60C1F47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F6CD88BB-9951-4F52-8624-506A18AD0C6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FA84AD1A-9C83-47C9-AA0E-44F7FB467E8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88039B42-8AD5-4A55-ADB4-160CBEDC924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84B6375A-0165-4A3B-9894-49747BACC89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3926299-36A6-45C4-827F-99CE9298765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0A692698-79F7-4119-87ED-74C38957211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F2864B03-E23D-4608-B999-64F4C3E65CE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2FA8B935-4497-4A49-BEA3-6B0F21D78D1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0489C508-807D-470D-9825-11C956597F3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A1DF47E4-0127-4507-88DF-6931D9AD34A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54A82DF6-BE3F-475C-8F90-F6C72753F9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C6566EAC-A685-462A-81AD-7FE39108E36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CC3192F7-4C50-4520-BB44-4755F46A093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a:extLst>
            <a:ext uri="{FF2B5EF4-FFF2-40B4-BE49-F238E27FC236}">
              <a16:creationId xmlns:a16="http://schemas.microsoft.com/office/drawing/2014/main" id="{288AECA2-B18D-40F5-B74D-90DD1B89946D}"/>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a:extLst>
            <a:ext uri="{FF2B5EF4-FFF2-40B4-BE49-F238E27FC236}">
              <a16:creationId xmlns:a16="http://schemas.microsoft.com/office/drawing/2014/main" id="{04D258F9-622A-4E59-9881-B360603281EE}"/>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a:extLst>
            <a:ext uri="{FF2B5EF4-FFF2-40B4-BE49-F238E27FC236}">
              <a16:creationId xmlns:a16="http://schemas.microsoft.com/office/drawing/2014/main" id="{8D775D07-5F9D-45CA-AD19-25EF7AE4F606}"/>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a:extLst>
            <a:ext uri="{FF2B5EF4-FFF2-40B4-BE49-F238E27FC236}">
              <a16:creationId xmlns:a16="http://schemas.microsoft.com/office/drawing/2014/main" id="{BE2150D1-2DE2-46B1-8CFB-EB9BA393AB32}"/>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a:extLst>
            <a:ext uri="{FF2B5EF4-FFF2-40B4-BE49-F238E27FC236}">
              <a16:creationId xmlns:a16="http://schemas.microsoft.com/office/drawing/2014/main" id="{FD464AC7-5E91-4989-A0E1-B842B5765C5A}"/>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08" name="【福祉施設】&#10;一人当たり面積平均値テキスト">
          <a:extLst>
            <a:ext uri="{FF2B5EF4-FFF2-40B4-BE49-F238E27FC236}">
              <a16:creationId xmlns:a16="http://schemas.microsoft.com/office/drawing/2014/main" id="{092CA08F-A3AD-474D-A68F-7D9F0A0C6A43}"/>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a:extLst>
            <a:ext uri="{FF2B5EF4-FFF2-40B4-BE49-F238E27FC236}">
              <a16:creationId xmlns:a16="http://schemas.microsoft.com/office/drawing/2014/main" id="{F030AFC1-DE87-4D40-AD57-A8543EE99E90}"/>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a:extLst>
            <a:ext uri="{FF2B5EF4-FFF2-40B4-BE49-F238E27FC236}">
              <a16:creationId xmlns:a16="http://schemas.microsoft.com/office/drawing/2014/main" id="{6C9B68B9-9F3E-4035-9E3D-5843301D4173}"/>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a:extLst>
            <a:ext uri="{FF2B5EF4-FFF2-40B4-BE49-F238E27FC236}">
              <a16:creationId xmlns:a16="http://schemas.microsoft.com/office/drawing/2014/main" id="{35E99CC3-2871-432B-A8E0-52A61C3CC736}"/>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a:extLst>
            <a:ext uri="{FF2B5EF4-FFF2-40B4-BE49-F238E27FC236}">
              <a16:creationId xmlns:a16="http://schemas.microsoft.com/office/drawing/2014/main" id="{0E611879-4EDE-44CA-8693-6914D47FB65C}"/>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EDE8BB73-820E-4A8C-A887-70A57D5369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CCFAA7F8-DE18-4B87-92F4-0232C40939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8D146BB3-B211-489A-8B9E-9DB62B660E9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957B9828-FAD4-4D67-A867-5D0B79720EA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8D165C87-2271-460F-A616-A6082734C6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12700</xdr:rowOff>
    </xdr:from>
    <xdr:to>
      <xdr:col>55</xdr:col>
      <xdr:colOff>50800</xdr:colOff>
      <xdr:row>84</xdr:row>
      <xdr:rowOff>114300</xdr:rowOff>
    </xdr:to>
    <xdr:sp macro="" textlink="">
      <xdr:nvSpPr>
        <xdr:cNvPr id="318" name="楕円 317">
          <a:extLst>
            <a:ext uri="{FF2B5EF4-FFF2-40B4-BE49-F238E27FC236}">
              <a16:creationId xmlns:a16="http://schemas.microsoft.com/office/drawing/2014/main" id="{BA74470D-C761-418C-8B36-2858B9B1FF4E}"/>
            </a:ext>
          </a:extLst>
        </xdr:cNvPr>
        <xdr:cNvSpPr/>
      </xdr:nvSpPr>
      <xdr:spPr>
        <a:xfrm>
          <a:off x="10426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162577</xdr:rowOff>
    </xdr:from>
    <xdr:ext cx="469744" cy="259045"/>
    <xdr:sp macro="" textlink="">
      <xdr:nvSpPr>
        <xdr:cNvPr id="319" name="【福祉施設】&#10;一人当たり面積該当値テキスト">
          <a:extLst>
            <a:ext uri="{FF2B5EF4-FFF2-40B4-BE49-F238E27FC236}">
              <a16:creationId xmlns:a16="http://schemas.microsoft.com/office/drawing/2014/main" id="{1A958EE1-943F-4E6A-8C6C-CBF2BBEC5168}"/>
            </a:ext>
          </a:extLst>
        </xdr:cNvPr>
        <xdr:cNvSpPr txBox="1"/>
      </xdr:nvSpPr>
      <xdr:spPr>
        <a:xfrm>
          <a:off x="10515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12700</xdr:rowOff>
    </xdr:from>
    <xdr:to>
      <xdr:col>50</xdr:col>
      <xdr:colOff>165100</xdr:colOff>
      <xdr:row>84</xdr:row>
      <xdr:rowOff>114300</xdr:rowOff>
    </xdr:to>
    <xdr:sp macro="" textlink="">
      <xdr:nvSpPr>
        <xdr:cNvPr id="320" name="楕円 319">
          <a:extLst>
            <a:ext uri="{FF2B5EF4-FFF2-40B4-BE49-F238E27FC236}">
              <a16:creationId xmlns:a16="http://schemas.microsoft.com/office/drawing/2014/main" id="{FAEB901D-596D-47D6-882E-B0ABAA90BE43}"/>
            </a:ext>
          </a:extLst>
        </xdr:cNvPr>
        <xdr:cNvSpPr/>
      </xdr:nvSpPr>
      <xdr:spPr>
        <a:xfrm>
          <a:off x="9588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63500</xdr:rowOff>
    </xdr:from>
    <xdr:to>
      <xdr:col>55</xdr:col>
      <xdr:colOff>0</xdr:colOff>
      <xdr:row>84</xdr:row>
      <xdr:rowOff>63500</xdr:rowOff>
    </xdr:to>
    <xdr:cxnSp macro="">
      <xdr:nvCxnSpPr>
        <xdr:cNvPr id="321" name="直線コネクタ 320">
          <a:extLst>
            <a:ext uri="{FF2B5EF4-FFF2-40B4-BE49-F238E27FC236}">
              <a16:creationId xmlns:a16="http://schemas.microsoft.com/office/drawing/2014/main" id="{04B54930-CB67-4979-9443-754B54CD45A0}"/>
            </a:ext>
          </a:extLst>
        </xdr:cNvPr>
        <xdr:cNvCxnSpPr/>
      </xdr:nvCxnSpPr>
      <xdr:spPr>
        <a:xfrm>
          <a:off x="9639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12700</xdr:rowOff>
    </xdr:from>
    <xdr:to>
      <xdr:col>46</xdr:col>
      <xdr:colOff>38100</xdr:colOff>
      <xdr:row>84</xdr:row>
      <xdr:rowOff>114300</xdr:rowOff>
    </xdr:to>
    <xdr:sp macro="" textlink="">
      <xdr:nvSpPr>
        <xdr:cNvPr id="322" name="楕円 321">
          <a:extLst>
            <a:ext uri="{FF2B5EF4-FFF2-40B4-BE49-F238E27FC236}">
              <a16:creationId xmlns:a16="http://schemas.microsoft.com/office/drawing/2014/main" id="{0E462EEA-DFEE-45BC-9975-56B4D4EDCEEE}"/>
            </a:ext>
          </a:extLst>
        </xdr:cNvPr>
        <xdr:cNvSpPr/>
      </xdr:nvSpPr>
      <xdr:spPr>
        <a:xfrm>
          <a:off x="8699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63500</xdr:rowOff>
    </xdr:from>
    <xdr:to>
      <xdr:col>50</xdr:col>
      <xdr:colOff>114300</xdr:colOff>
      <xdr:row>84</xdr:row>
      <xdr:rowOff>63500</xdr:rowOff>
    </xdr:to>
    <xdr:cxnSp macro="">
      <xdr:nvCxnSpPr>
        <xdr:cNvPr id="323" name="直線コネクタ 322">
          <a:extLst>
            <a:ext uri="{FF2B5EF4-FFF2-40B4-BE49-F238E27FC236}">
              <a16:creationId xmlns:a16="http://schemas.microsoft.com/office/drawing/2014/main" id="{4659B838-B22A-4375-A0BF-3D7DDF3BA490}"/>
            </a:ext>
          </a:extLst>
        </xdr:cNvPr>
        <xdr:cNvCxnSpPr/>
      </xdr:nvCxnSpPr>
      <xdr:spPr>
        <a:xfrm>
          <a:off x="8750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24" name="n_1aveValue【福祉施設】&#10;一人当たり面積">
          <a:extLst>
            <a:ext uri="{FF2B5EF4-FFF2-40B4-BE49-F238E27FC236}">
              <a16:creationId xmlns:a16="http://schemas.microsoft.com/office/drawing/2014/main" id="{F4F753DC-FA93-44AB-AFBF-78042F05F730}"/>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25" name="n_2aveValue【福祉施設】&#10;一人当たり面積">
          <a:extLst>
            <a:ext uri="{FF2B5EF4-FFF2-40B4-BE49-F238E27FC236}">
              <a16:creationId xmlns:a16="http://schemas.microsoft.com/office/drawing/2014/main" id="{6FCEEDBB-D041-4E17-AA7B-23CCB12115C6}"/>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a:extLst>
            <a:ext uri="{FF2B5EF4-FFF2-40B4-BE49-F238E27FC236}">
              <a16:creationId xmlns:a16="http://schemas.microsoft.com/office/drawing/2014/main" id="{3BDA012E-E404-4939-B051-1DF6483B0EF5}"/>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105427</xdr:rowOff>
    </xdr:from>
    <xdr:ext cx="469744" cy="259045"/>
    <xdr:sp macro="" textlink="">
      <xdr:nvSpPr>
        <xdr:cNvPr id="327" name="n_1mainValue【福祉施設】&#10;一人当たり面積">
          <a:extLst>
            <a:ext uri="{FF2B5EF4-FFF2-40B4-BE49-F238E27FC236}">
              <a16:creationId xmlns:a16="http://schemas.microsoft.com/office/drawing/2014/main" id="{26945650-F212-4496-A032-C22A2A328911}"/>
            </a:ext>
          </a:extLst>
        </xdr:cNvPr>
        <xdr:cNvSpPr txBox="1"/>
      </xdr:nvSpPr>
      <xdr:spPr>
        <a:xfrm>
          <a:off x="9391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105427</xdr:rowOff>
    </xdr:from>
    <xdr:ext cx="469744" cy="259045"/>
    <xdr:sp macro="" textlink="">
      <xdr:nvSpPr>
        <xdr:cNvPr id="328" name="n_2mainValue【福祉施設】&#10;一人当たり面積">
          <a:extLst>
            <a:ext uri="{FF2B5EF4-FFF2-40B4-BE49-F238E27FC236}">
              <a16:creationId xmlns:a16="http://schemas.microsoft.com/office/drawing/2014/main" id="{08825D3D-9CEB-4C7A-B2DA-461EBAAB0681}"/>
            </a:ext>
          </a:extLst>
        </xdr:cNvPr>
        <xdr:cNvSpPr txBox="1"/>
      </xdr:nvSpPr>
      <xdr:spPr>
        <a:xfrm>
          <a:off x="8515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5486C3E9-47AC-4ED2-9102-F399A78931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5D062E03-C8F7-4F31-8537-EEAA271BEA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A50F440F-7334-4211-81F3-15FEA5796F5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BC9D1F4B-6B12-4C56-A595-4BADABC6A0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21151CA9-E0F2-4C10-B5CD-B6EADD0A71B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E61A35E5-74D3-4728-823E-2E9861B2F9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385B4077-7447-4BD1-96A5-D349CC013F9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92E054AD-B7E3-46C1-BFA4-8019DAB384D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262FD34F-699A-4D27-8F17-876A61499BF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3F8C4888-80B2-44DC-BB01-14BAE3DBE2F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a:extLst>
            <a:ext uri="{FF2B5EF4-FFF2-40B4-BE49-F238E27FC236}">
              <a16:creationId xmlns:a16="http://schemas.microsoft.com/office/drawing/2014/main" id="{78AE94D7-B3E4-4177-8AC8-BBCC600FAC8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73C28416-CC6E-4B3A-9A85-3463C24F4BCF}"/>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50048615-7C0A-4147-BF47-5F0E1C89734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94AAD416-490C-4AD4-B5C5-52E7EFDA360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7A737B22-4A10-4C9B-99A6-D643203648C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6CAA61D2-F4A9-49DB-B271-3EFE718A5C1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F706341A-945B-40B5-9232-53220B823C8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44F80CF5-B4E8-4D9C-93CC-92D6D1603A6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B0956B8D-F04D-4BF0-976F-FAA48C0F8EC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BAB0476C-0C9D-408B-A2C8-8C703BA1DB6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a:extLst>
            <a:ext uri="{FF2B5EF4-FFF2-40B4-BE49-F238E27FC236}">
              <a16:creationId xmlns:a16="http://schemas.microsoft.com/office/drawing/2014/main" id="{5D0CA889-9976-4703-BF4D-60394C7A30A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D0A1A00A-53BD-4A30-B9FE-4418F8A38F5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FBC3099C-A2D0-41A9-A3CB-FA726916C8A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72899407-5FFB-4CE3-93F2-9458903351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a:extLst>
            <a:ext uri="{FF2B5EF4-FFF2-40B4-BE49-F238E27FC236}">
              <a16:creationId xmlns:a16="http://schemas.microsoft.com/office/drawing/2014/main" id="{F3D055BC-453F-473E-9CF7-48188DF8B65F}"/>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E3212BF3-9066-407E-B5F0-CE7C6BD3051E}"/>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a:extLst>
            <a:ext uri="{FF2B5EF4-FFF2-40B4-BE49-F238E27FC236}">
              <a16:creationId xmlns:a16="http://schemas.microsoft.com/office/drawing/2014/main" id="{0FCF8066-6346-4E92-A6D7-C0EB45000B29}"/>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EDBEBE66-174C-46A7-A62B-8E54D104643F}"/>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a:extLst>
            <a:ext uri="{FF2B5EF4-FFF2-40B4-BE49-F238E27FC236}">
              <a16:creationId xmlns:a16="http://schemas.microsoft.com/office/drawing/2014/main" id="{9D5568D8-D2B4-4273-BD3A-982468F9FE09}"/>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99271F48-999D-4E62-B327-3C0188054E0D}"/>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a:extLst>
            <a:ext uri="{FF2B5EF4-FFF2-40B4-BE49-F238E27FC236}">
              <a16:creationId xmlns:a16="http://schemas.microsoft.com/office/drawing/2014/main" id="{2416CDA3-8F10-4138-BEAC-7A33DBAD3F26}"/>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a:extLst>
            <a:ext uri="{FF2B5EF4-FFF2-40B4-BE49-F238E27FC236}">
              <a16:creationId xmlns:a16="http://schemas.microsoft.com/office/drawing/2014/main" id="{87E7B961-2E58-47D9-9DD8-5375017C1501}"/>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a:extLst>
            <a:ext uri="{FF2B5EF4-FFF2-40B4-BE49-F238E27FC236}">
              <a16:creationId xmlns:a16="http://schemas.microsoft.com/office/drawing/2014/main" id="{BD1AAE74-644C-435D-A095-DFF67D23578C}"/>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a:extLst>
            <a:ext uri="{FF2B5EF4-FFF2-40B4-BE49-F238E27FC236}">
              <a16:creationId xmlns:a16="http://schemas.microsoft.com/office/drawing/2014/main" id="{F89569AE-942F-4B48-B03E-862B4DFCBEDD}"/>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CC07C1D4-CCF7-43F5-B25E-2D5D1DDAFC3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A7523C53-1E6D-4D0D-AB75-92BF3B09A9A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5288BE8B-B4C8-4060-B576-2AAD3678E43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C406476E-6B1F-4716-B757-DE8FCF8B37B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9AD0BCBF-7AAB-4B1B-A2D3-6F7CD49FCA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84455</xdr:rowOff>
    </xdr:from>
    <xdr:to>
      <xdr:col>24</xdr:col>
      <xdr:colOff>114300</xdr:colOff>
      <xdr:row>105</xdr:row>
      <xdr:rowOff>14605</xdr:rowOff>
    </xdr:to>
    <xdr:sp macro="" textlink="">
      <xdr:nvSpPr>
        <xdr:cNvPr id="368" name="楕円 367">
          <a:extLst>
            <a:ext uri="{FF2B5EF4-FFF2-40B4-BE49-F238E27FC236}">
              <a16:creationId xmlns:a16="http://schemas.microsoft.com/office/drawing/2014/main" id="{AE5F69E4-932B-4B37-9E27-EAFEEE79766D}"/>
            </a:ext>
          </a:extLst>
        </xdr:cNvPr>
        <xdr:cNvSpPr/>
      </xdr:nvSpPr>
      <xdr:spPr>
        <a:xfrm>
          <a:off x="4584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107332</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55330B57-DC3F-46A5-A932-48CC78715F64}"/>
            </a:ext>
          </a:extLst>
        </xdr:cNvPr>
        <xdr:cNvSpPr txBox="1"/>
      </xdr:nvSpPr>
      <xdr:spPr>
        <a:xfrm>
          <a:off x="4673600"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63500</xdr:rowOff>
    </xdr:from>
    <xdr:to>
      <xdr:col>20</xdr:col>
      <xdr:colOff>38100</xdr:colOff>
      <xdr:row>101</xdr:row>
      <xdr:rowOff>165100</xdr:rowOff>
    </xdr:to>
    <xdr:sp macro="" textlink="">
      <xdr:nvSpPr>
        <xdr:cNvPr id="370" name="楕円 369">
          <a:extLst>
            <a:ext uri="{FF2B5EF4-FFF2-40B4-BE49-F238E27FC236}">
              <a16:creationId xmlns:a16="http://schemas.microsoft.com/office/drawing/2014/main" id="{8CF6C6EA-E916-4DEE-919E-33829419F5B9}"/>
            </a:ext>
          </a:extLst>
        </xdr:cNvPr>
        <xdr:cNvSpPr/>
      </xdr:nvSpPr>
      <xdr:spPr>
        <a:xfrm>
          <a:off x="3746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114300</xdr:rowOff>
    </xdr:from>
    <xdr:to>
      <xdr:col>24</xdr:col>
      <xdr:colOff>63500</xdr:colOff>
      <xdr:row>104</xdr:row>
      <xdr:rowOff>135255</xdr:rowOff>
    </xdr:to>
    <xdr:cxnSp macro="">
      <xdr:nvCxnSpPr>
        <xdr:cNvPr id="371" name="直線コネクタ 370">
          <a:extLst>
            <a:ext uri="{FF2B5EF4-FFF2-40B4-BE49-F238E27FC236}">
              <a16:creationId xmlns:a16="http://schemas.microsoft.com/office/drawing/2014/main" id="{2EECE0D3-88A4-4A6D-AFE6-A6CA134012E1}"/>
            </a:ext>
          </a:extLst>
        </xdr:cNvPr>
        <xdr:cNvCxnSpPr/>
      </xdr:nvCxnSpPr>
      <xdr:spPr>
        <a:xfrm>
          <a:off x="3797300" y="17430750"/>
          <a:ext cx="8382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65405</xdr:rowOff>
    </xdr:from>
    <xdr:to>
      <xdr:col>15</xdr:col>
      <xdr:colOff>101600</xdr:colOff>
      <xdr:row>101</xdr:row>
      <xdr:rowOff>167005</xdr:rowOff>
    </xdr:to>
    <xdr:sp macro="" textlink="">
      <xdr:nvSpPr>
        <xdr:cNvPr id="372" name="楕円 371">
          <a:extLst>
            <a:ext uri="{FF2B5EF4-FFF2-40B4-BE49-F238E27FC236}">
              <a16:creationId xmlns:a16="http://schemas.microsoft.com/office/drawing/2014/main" id="{204598CE-E7EE-4995-AB29-9E4AA1E1D405}"/>
            </a:ext>
          </a:extLst>
        </xdr:cNvPr>
        <xdr:cNvSpPr/>
      </xdr:nvSpPr>
      <xdr:spPr>
        <a:xfrm>
          <a:off x="2857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114300</xdr:rowOff>
    </xdr:from>
    <xdr:to>
      <xdr:col>19</xdr:col>
      <xdr:colOff>177800</xdr:colOff>
      <xdr:row>101</xdr:row>
      <xdr:rowOff>116205</xdr:rowOff>
    </xdr:to>
    <xdr:cxnSp macro="">
      <xdr:nvCxnSpPr>
        <xdr:cNvPr id="373" name="直線コネクタ 372">
          <a:extLst>
            <a:ext uri="{FF2B5EF4-FFF2-40B4-BE49-F238E27FC236}">
              <a16:creationId xmlns:a16="http://schemas.microsoft.com/office/drawing/2014/main" id="{788D7D2F-F8F4-422E-ACA8-547E2A27D99B}"/>
            </a:ext>
          </a:extLst>
        </xdr:cNvPr>
        <xdr:cNvCxnSpPr/>
      </xdr:nvCxnSpPr>
      <xdr:spPr>
        <a:xfrm flipV="1">
          <a:off x="2908300" y="17430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74" name="n_1aveValue【市民会館】&#10;有形固定資産減価償却率">
          <a:extLst>
            <a:ext uri="{FF2B5EF4-FFF2-40B4-BE49-F238E27FC236}">
              <a16:creationId xmlns:a16="http://schemas.microsoft.com/office/drawing/2014/main" id="{9BF19A7F-2205-4BC6-B726-4B618A1FD1C8}"/>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75" name="n_2aveValue【市民会館】&#10;有形固定資産減価償却率">
          <a:extLst>
            <a:ext uri="{FF2B5EF4-FFF2-40B4-BE49-F238E27FC236}">
              <a16:creationId xmlns:a16="http://schemas.microsoft.com/office/drawing/2014/main" id="{23BC7E69-81DB-4481-8530-530E09E000E1}"/>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a:extLst>
            <a:ext uri="{FF2B5EF4-FFF2-40B4-BE49-F238E27FC236}">
              <a16:creationId xmlns:a16="http://schemas.microsoft.com/office/drawing/2014/main" id="{91149DBA-F132-43B0-B4C9-C0F8A6E0646C}"/>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10177</xdr:rowOff>
    </xdr:from>
    <xdr:ext cx="405111" cy="259045"/>
    <xdr:sp macro="" textlink="">
      <xdr:nvSpPr>
        <xdr:cNvPr id="377" name="n_1mainValue【市民会館】&#10;有形固定資産減価償却率">
          <a:extLst>
            <a:ext uri="{FF2B5EF4-FFF2-40B4-BE49-F238E27FC236}">
              <a16:creationId xmlns:a16="http://schemas.microsoft.com/office/drawing/2014/main" id="{F740EF82-7A71-441A-9517-D340CB2DF6B0}"/>
            </a:ext>
          </a:extLst>
        </xdr:cNvPr>
        <xdr:cNvSpPr txBox="1"/>
      </xdr:nvSpPr>
      <xdr:spPr>
        <a:xfrm>
          <a:off x="35820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12082</xdr:rowOff>
    </xdr:from>
    <xdr:ext cx="405111" cy="259045"/>
    <xdr:sp macro="" textlink="">
      <xdr:nvSpPr>
        <xdr:cNvPr id="378" name="n_2mainValue【市民会館】&#10;有形固定資産減価償却率">
          <a:extLst>
            <a:ext uri="{FF2B5EF4-FFF2-40B4-BE49-F238E27FC236}">
              <a16:creationId xmlns:a16="http://schemas.microsoft.com/office/drawing/2014/main" id="{DB45BD68-146F-466D-8124-FE6BA629F019}"/>
            </a:ext>
          </a:extLst>
        </xdr:cNvPr>
        <xdr:cNvSpPr txBox="1"/>
      </xdr:nvSpPr>
      <xdr:spPr>
        <a:xfrm>
          <a:off x="27057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FCCDC6B4-0B20-4DAC-BA41-2669FA3DFF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67B334C2-C3BC-4713-A655-2BEF00005A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315C9F99-FAB6-4A46-BFFE-F653D36376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34867333-F6CB-4652-8776-A9B662F072A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38E26D3D-8C19-4425-AEF1-3B817B99E7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411B3FB5-7BC9-47BD-B2C0-DB64B495B6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B9509953-5A78-4EDC-AC9F-A883A211E15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CBBE4DED-4A9F-4BCB-A68E-F32AC95CA99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6A3F7A7E-7D7D-4A07-ACD6-FE298DF9826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1FA9435E-9D5F-4F31-907F-F50AD6A4CC2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a:extLst>
            <a:ext uri="{FF2B5EF4-FFF2-40B4-BE49-F238E27FC236}">
              <a16:creationId xmlns:a16="http://schemas.microsoft.com/office/drawing/2014/main" id="{5F8B59E3-2308-4506-8FC5-7C33088B196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8E0CC22D-10BE-4B18-8801-B4E1DC1E309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a:extLst>
            <a:ext uri="{FF2B5EF4-FFF2-40B4-BE49-F238E27FC236}">
              <a16:creationId xmlns:a16="http://schemas.microsoft.com/office/drawing/2014/main" id="{5B81DC53-D02F-4CE8-A75A-DFCCA285B9D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a:extLst>
            <a:ext uri="{FF2B5EF4-FFF2-40B4-BE49-F238E27FC236}">
              <a16:creationId xmlns:a16="http://schemas.microsoft.com/office/drawing/2014/main" id="{5299B483-5BF8-4111-B05E-8095ABF2FA0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a:extLst>
            <a:ext uri="{FF2B5EF4-FFF2-40B4-BE49-F238E27FC236}">
              <a16:creationId xmlns:a16="http://schemas.microsoft.com/office/drawing/2014/main" id="{6A8ADF0D-9779-4276-93E8-D87BEBB3B7F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a:extLst>
            <a:ext uri="{FF2B5EF4-FFF2-40B4-BE49-F238E27FC236}">
              <a16:creationId xmlns:a16="http://schemas.microsoft.com/office/drawing/2014/main" id="{B8B25917-E136-433A-B6F6-40850D4A792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a:extLst>
            <a:ext uri="{FF2B5EF4-FFF2-40B4-BE49-F238E27FC236}">
              <a16:creationId xmlns:a16="http://schemas.microsoft.com/office/drawing/2014/main" id="{09F4BD2E-0E07-4B99-978F-50B8787A0544}"/>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a:extLst>
            <a:ext uri="{FF2B5EF4-FFF2-40B4-BE49-F238E27FC236}">
              <a16:creationId xmlns:a16="http://schemas.microsoft.com/office/drawing/2014/main" id="{7202751F-BC4E-4B30-B405-17B93718E07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a:extLst>
            <a:ext uri="{FF2B5EF4-FFF2-40B4-BE49-F238E27FC236}">
              <a16:creationId xmlns:a16="http://schemas.microsoft.com/office/drawing/2014/main" id="{1A326B7C-E4ED-4058-819B-9ACE6CDFEF8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a:extLst>
            <a:ext uri="{FF2B5EF4-FFF2-40B4-BE49-F238E27FC236}">
              <a16:creationId xmlns:a16="http://schemas.microsoft.com/office/drawing/2014/main" id="{3E5FA669-6C99-46E7-9D09-FFA24B66F997}"/>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a:extLst>
            <a:ext uri="{FF2B5EF4-FFF2-40B4-BE49-F238E27FC236}">
              <a16:creationId xmlns:a16="http://schemas.microsoft.com/office/drawing/2014/main" id="{BFBF6B88-7EF7-4FF6-937C-CBA05EF3754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B239AB58-3C4F-4DC3-AEB9-4D452755582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14CF2D2F-8326-4D3E-9BF2-EF3DDE82BC8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A90D8F5F-22DE-4922-B806-F41354DBFCB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117556C6-F7EF-4D10-939A-AB97D1B9F96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a:extLst>
            <a:ext uri="{FF2B5EF4-FFF2-40B4-BE49-F238E27FC236}">
              <a16:creationId xmlns:a16="http://schemas.microsoft.com/office/drawing/2014/main" id="{9B44E16B-91F9-4CCB-B847-D8A3DB685C81}"/>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a:extLst>
            <a:ext uri="{FF2B5EF4-FFF2-40B4-BE49-F238E27FC236}">
              <a16:creationId xmlns:a16="http://schemas.microsoft.com/office/drawing/2014/main" id="{5E347ED7-12AD-4B4A-AAE5-6E5CFF854E3D}"/>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a:extLst>
            <a:ext uri="{FF2B5EF4-FFF2-40B4-BE49-F238E27FC236}">
              <a16:creationId xmlns:a16="http://schemas.microsoft.com/office/drawing/2014/main" id="{9854B970-8005-4941-8478-7185642EA6AF}"/>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a:extLst>
            <a:ext uri="{FF2B5EF4-FFF2-40B4-BE49-F238E27FC236}">
              <a16:creationId xmlns:a16="http://schemas.microsoft.com/office/drawing/2014/main" id="{3BBD08FD-8852-4E60-8845-38E2B1FD5F77}"/>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a:extLst>
            <a:ext uri="{FF2B5EF4-FFF2-40B4-BE49-F238E27FC236}">
              <a16:creationId xmlns:a16="http://schemas.microsoft.com/office/drawing/2014/main" id="{B8D2CE6F-4628-44FF-9BB2-3862FD1AE114}"/>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09" name="【市民会館】&#10;一人当たり面積平均値テキスト">
          <a:extLst>
            <a:ext uri="{FF2B5EF4-FFF2-40B4-BE49-F238E27FC236}">
              <a16:creationId xmlns:a16="http://schemas.microsoft.com/office/drawing/2014/main" id="{C6521393-1553-4556-BDEB-B5DDA1205951}"/>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a:extLst>
            <a:ext uri="{FF2B5EF4-FFF2-40B4-BE49-F238E27FC236}">
              <a16:creationId xmlns:a16="http://schemas.microsoft.com/office/drawing/2014/main" id="{F062860A-AF93-4677-A956-1C4710F94E52}"/>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a:extLst>
            <a:ext uri="{FF2B5EF4-FFF2-40B4-BE49-F238E27FC236}">
              <a16:creationId xmlns:a16="http://schemas.microsoft.com/office/drawing/2014/main" id="{AD58CE1A-8CF6-4316-AAC8-9AE9E2408B1B}"/>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a:extLst>
            <a:ext uri="{FF2B5EF4-FFF2-40B4-BE49-F238E27FC236}">
              <a16:creationId xmlns:a16="http://schemas.microsoft.com/office/drawing/2014/main" id="{AE6735D0-A8FA-4CB5-8265-1BD5E3DDF7DC}"/>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a:extLst>
            <a:ext uri="{FF2B5EF4-FFF2-40B4-BE49-F238E27FC236}">
              <a16:creationId xmlns:a16="http://schemas.microsoft.com/office/drawing/2014/main" id="{40C26523-1BF3-4574-8DA6-1C4210BF8BD2}"/>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741D29A-7E00-4C59-B72A-0BA88DF2679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1DCBA48-2CAB-4662-89C2-CABF6E75C85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29363EF-3D2D-49B2-81F4-C5E8DDC315C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D8DF484-3763-4BB9-8DCC-148C7F2C26E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623FE11-F472-460C-A1DD-F34B00E297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77107</xdr:rowOff>
    </xdr:from>
    <xdr:to>
      <xdr:col>55</xdr:col>
      <xdr:colOff>50800</xdr:colOff>
      <xdr:row>108</xdr:row>
      <xdr:rowOff>7257</xdr:rowOff>
    </xdr:to>
    <xdr:sp macro="" textlink="">
      <xdr:nvSpPr>
        <xdr:cNvPr id="419" name="楕円 418">
          <a:extLst>
            <a:ext uri="{FF2B5EF4-FFF2-40B4-BE49-F238E27FC236}">
              <a16:creationId xmlns:a16="http://schemas.microsoft.com/office/drawing/2014/main" id="{867BF708-7AA9-4B61-8201-E93EDD0356A0}"/>
            </a:ext>
          </a:extLst>
        </xdr:cNvPr>
        <xdr:cNvSpPr/>
      </xdr:nvSpPr>
      <xdr:spPr>
        <a:xfrm>
          <a:off x="10426700" y="184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163484</xdr:rowOff>
    </xdr:from>
    <xdr:ext cx="469744" cy="259045"/>
    <xdr:sp macro="" textlink="">
      <xdr:nvSpPr>
        <xdr:cNvPr id="420" name="【市民会館】&#10;一人当たり面積該当値テキスト">
          <a:extLst>
            <a:ext uri="{FF2B5EF4-FFF2-40B4-BE49-F238E27FC236}">
              <a16:creationId xmlns:a16="http://schemas.microsoft.com/office/drawing/2014/main" id="{9193F5C2-062B-471B-A5E9-64B4DEDE2015}"/>
            </a:ext>
          </a:extLst>
        </xdr:cNvPr>
        <xdr:cNvSpPr txBox="1"/>
      </xdr:nvSpPr>
      <xdr:spPr>
        <a:xfrm>
          <a:off x="10515600" y="1833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77107</xdr:rowOff>
    </xdr:from>
    <xdr:to>
      <xdr:col>50</xdr:col>
      <xdr:colOff>165100</xdr:colOff>
      <xdr:row>108</xdr:row>
      <xdr:rowOff>7257</xdr:rowOff>
    </xdr:to>
    <xdr:sp macro="" textlink="">
      <xdr:nvSpPr>
        <xdr:cNvPr id="421" name="楕円 420">
          <a:extLst>
            <a:ext uri="{FF2B5EF4-FFF2-40B4-BE49-F238E27FC236}">
              <a16:creationId xmlns:a16="http://schemas.microsoft.com/office/drawing/2014/main" id="{E24732C1-72D4-44D5-8903-0F8D42F66EE9}"/>
            </a:ext>
          </a:extLst>
        </xdr:cNvPr>
        <xdr:cNvSpPr/>
      </xdr:nvSpPr>
      <xdr:spPr>
        <a:xfrm>
          <a:off x="9588500" y="184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127907</xdr:rowOff>
    </xdr:from>
    <xdr:to>
      <xdr:col>55</xdr:col>
      <xdr:colOff>0</xdr:colOff>
      <xdr:row>107</xdr:row>
      <xdr:rowOff>127907</xdr:rowOff>
    </xdr:to>
    <xdr:cxnSp macro="">
      <xdr:nvCxnSpPr>
        <xdr:cNvPr id="422" name="直線コネクタ 421">
          <a:extLst>
            <a:ext uri="{FF2B5EF4-FFF2-40B4-BE49-F238E27FC236}">
              <a16:creationId xmlns:a16="http://schemas.microsoft.com/office/drawing/2014/main" id="{2A71B90B-9FBB-4A44-B745-7F922D1B0D24}"/>
            </a:ext>
          </a:extLst>
        </xdr:cNvPr>
        <xdr:cNvCxnSpPr/>
      </xdr:nvCxnSpPr>
      <xdr:spPr>
        <a:xfrm>
          <a:off x="9639300" y="1847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77107</xdr:rowOff>
    </xdr:from>
    <xdr:to>
      <xdr:col>46</xdr:col>
      <xdr:colOff>38100</xdr:colOff>
      <xdr:row>108</xdr:row>
      <xdr:rowOff>7257</xdr:rowOff>
    </xdr:to>
    <xdr:sp macro="" textlink="">
      <xdr:nvSpPr>
        <xdr:cNvPr id="423" name="楕円 422">
          <a:extLst>
            <a:ext uri="{FF2B5EF4-FFF2-40B4-BE49-F238E27FC236}">
              <a16:creationId xmlns:a16="http://schemas.microsoft.com/office/drawing/2014/main" id="{2BF8683E-1178-442C-82E1-DF1CCDD24D14}"/>
            </a:ext>
          </a:extLst>
        </xdr:cNvPr>
        <xdr:cNvSpPr/>
      </xdr:nvSpPr>
      <xdr:spPr>
        <a:xfrm>
          <a:off x="8699500" y="184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127907</xdr:rowOff>
    </xdr:from>
    <xdr:to>
      <xdr:col>50</xdr:col>
      <xdr:colOff>114300</xdr:colOff>
      <xdr:row>107</xdr:row>
      <xdr:rowOff>127907</xdr:rowOff>
    </xdr:to>
    <xdr:cxnSp macro="">
      <xdr:nvCxnSpPr>
        <xdr:cNvPr id="424" name="直線コネクタ 423">
          <a:extLst>
            <a:ext uri="{FF2B5EF4-FFF2-40B4-BE49-F238E27FC236}">
              <a16:creationId xmlns:a16="http://schemas.microsoft.com/office/drawing/2014/main" id="{1AAC62EC-54D3-4A9F-8969-6D82651E58D3}"/>
            </a:ext>
          </a:extLst>
        </xdr:cNvPr>
        <xdr:cNvCxnSpPr/>
      </xdr:nvCxnSpPr>
      <xdr:spPr>
        <a:xfrm>
          <a:off x="8750300" y="1847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25" name="n_1aveValue【市民会館】&#10;一人当たり面積">
          <a:extLst>
            <a:ext uri="{FF2B5EF4-FFF2-40B4-BE49-F238E27FC236}">
              <a16:creationId xmlns:a16="http://schemas.microsoft.com/office/drawing/2014/main" id="{04373578-BCAC-44B3-8BCB-B8C94F84F7B1}"/>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26" name="n_2aveValue【市民会館】&#10;一人当たり面積">
          <a:extLst>
            <a:ext uri="{FF2B5EF4-FFF2-40B4-BE49-F238E27FC236}">
              <a16:creationId xmlns:a16="http://schemas.microsoft.com/office/drawing/2014/main" id="{F6EEFC06-BE89-4CA2-B9FF-DE0FA188D4B4}"/>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a:extLst>
            <a:ext uri="{FF2B5EF4-FFF2-40B4-BE49-F238E27FC236}">
              <a16:creationId xmlns:a16="http://schemas.microsoft.com/office/drawing/2014/main" id="{356E1D20-B74D-43F3-AC41-EB1A2D6433FB}"/>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169834</xdr:rowOff>
    </xdr:from>
    <xdr:ext cx="469744" cy="259045"/>
    <xdr:sp macro="" textlink="">
      <xdr:nvSpPr>
        <xdr:cNvPr id="428" name="n_1mainValue【市民会館】&#10;一人当たり面積">
          <a:extLst>
            <a:ext uri="{FF2B5EF4-FFF2-40B4-BE49-F238E27FC236}">
              <a16:creationId xmlns:a16="http://schemas.microsoft.com/office/drawing/2014/main" id="{A608B7A0-7BA0-4D95-864A-E6CDCF4F93CB}"/>
            </a:ext>
          </a:extLst>
        </xdr:cNvPr>
        <xdr:cNvSpPr txBox="1"/>
      </xdr:nvSpPr>
      <xdr:spPr>
        <a:xfrm>
          <a:off x="9391727"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169834</xdr:rowOff>
    </xdr:from>
    <xdr:ext cx="469744" cy="259045"/>
    <xdr:sp macro="" textlink="">
      <xdr:nvSpPr>
        <xdr:cNvPr id="429" name="n_2mainValue【市民会館】&#10;一人当たり面積">
          <a:extLst>
            <a:ext uri="{FF2B5EF4-FFF2-40B4-BE49-F238E27FC236}">
              <a16:creationId xmlns:a16="http://schemas.microsoft.com/office/drawing/2014/main" id="{643A6D87-1729-48C5-AE62-2983E24125B7}"/>
            </a:ext>
          </a:extLst>
        </xdr:cNvPr>
        <xdr:cNvSpPr txBox="1"/>
      </xdr:nvSpPr>
      <xdr:spPr>
        <a:xfrm>
          <a:off x="8515427"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8B689348-678B-424C-B86D-D137ACBB52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64731058-C11A-42A4-8BD4-66628E5C57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CD5BF508-CD6F-4C39-B406-F2A6224C48C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94112CAE-3142-4E35-B075-208C2CDE3D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1DE72947-DF27-49B1-B75F-BCBA646D71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AAC3F8F7-86C7-4D16-BB72-E2AC3CFC7F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AD2382CB-0386-4408-A041-CD8A43FDC5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413A6881-2E16-4F0C-8640-5C4786E326A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BDEFC83F-2EA0-4C68-808C-B9668358A82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F44B433A-A815-4E4B-B994-E5EEADB84F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id="{10AB0759-EAFF-4E22-AB6C-CAB9A100981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id="{AFE49E38-6AB8-4CEB-9BE3-A52169FCD1A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id="{FC87E34E-A400-47DA-BFAB-43E8E6B4F496}"/>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id="{0E5C8B1E-4E77-4BEA-9C8D-B6BFA00EE4E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id="{08BC1152-FF09-45CF-85A1-333F672BD18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8BC414A9-D5FE-4C25-9CDD-EE47E5097BE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9AA20B01-8B91-4B1B-83B9-B15E8E9B665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id="{2D0976E1-B934-4CE7-967F-233DAC256B5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id="{A572C9EC-AD33-4AB4-9703-EE5CBBAD34A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id="{7D28E075-CBE9-4120-897A-1B1529B2184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id="{B31A1CB4-4525-4556-AD1E-A59B0ECC436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2BC08676-619E-473F-8CFF-C47131D050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FB3F078C-661A-432C-B152-1DD5CDC433E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a:extLst>
            <a:ext uri="{FF2B5EF4-FFF2-40B4-BE49-F238E27FC236}">
              <a16:creationId xmlns:a16="http://schemas.microsoft.com/office/drawing/2014/main" id="{1734543B-E376-4CB6-9285-CB33646AC87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a:extLst>
            <a:ext uri="{FF2B5EF4-FFF2-40B4-BE49-F238E27FC236}">
              <a16:creationId xmlns:a16="http://schemas.microsoft.com/office/drawing/2014/main" id="{013A1BDD-E479-4BA3-A37A-3191538DA787}"/>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a:extLst>
            <a:ext uri="{FF2B5EF4-FFF2-40B4-BE49-F238E27FC236}">
              <a16:creationId xmlns:a16="http://schemas.microsoft.com/office/drawing/2014/main" id="{4D572241-C9A8-4B02-86A2-F83AEDD99FBF}"/>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a:extLst>
            <a:ext uri="{FF2B5EF4-FFF2-40B4-BE49-F238E27FC236}">
              <a16:creationId xmlns:a16="http://schemas.microsoft.com/office/drawing/2014/main" id="{64F1869D-0FB6-4C96-BA32-6A8B92C78C13}"/>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a:extLst>
            <a:ext uri="{FF2B5EF4-FFF2-40B4-BE49-F238E27FC236}">
              <a16:creationId xmlns:a16="http://schemas.microsoft.com/office/drawing/2014/main" id="{207788CB-538C-4EAD-A805-CED3AC07F764}"/>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a:extLst>
            <a:ext uri="{FF2B5EF4-FFF2-40B4-BE49-F238E27FC236}">
              <a16:creationId xmlns:a16="http://schemas.microsoft.com/office/drawing/2014/main" id="{A086F430-30E6-4928-B33B-3AB56810FA46}"/>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59" name="【一般廃棄物処理施設】&#10;有形固定資産減価償却率平均値テキスト">
          <a:extLst>
            <a:ext uri="{FF2B5EF4-FFF2-40B4-BE49-F238E27FC236}">
              <a16:creationId xmlns:a16="http://schemas.microsoft.com/office/drawing/2014/main" id="{81DFB9D4-479C-4CCD-8ADE-011AC87C99B3}"/>
            </a:ext>
          </a:extLst>
        </xdr:cNvPr>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a:extLst>
            <a:ext uri="{FF2B5EF4-FFF2-40B4-BE49-F238E27FC236}">
              <a16:creationId xmlns:a16="http://schemas.microsoft.com/office/drawing/2014/main" id="{FB7304D9-4D98-4F2A-B60C-54A6B7F8CCE6}"/>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a:extLst>
            <a:ext uri="{FF2B5EF4-FFF2-40B4-BE49-F238E27FC236}">
              <a16:creationId xmlns:a16="http://schemas.microsoft.com/office/drawing/2014/main" id="{98C4B6FC-5AD9-49A0-AFC9-8D7F04DD069B}"/>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a:extLst>
            <a:ext uri="{FF2B5EF4-FFF2-40B4-BE49-F238E27FC236}">
              <a16:creationId xmlns:a16="http://schemas.microsoft.com/office/drawing/2014/main" id="{22FD355C-0C67-483B-83F8-50874E79CE48}"/>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a:extLst>
            <a:ext uri="{FF2B5EF4-FFF2-40B4-BE49-F238E27FC236}">
              <a16:creationId xmlns:a16="http://schemas.microsoft.com/office/drawing/2014/main" id="{EEC347B7-77E5-4196-8980-B47F6BD2F627}"/>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E5B8D02D-C3A2-41A1-AB42-155059F25A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2C56DB4-7AAE-4D54-9D85-CDE162AEB04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3CC9C5A-E76A-4C25-B806-B7CA7FDEBA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C5725CD-2AD5-4033-AF7E-4132AF2E1CF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B0B6FF9A-2918-4248-9099-F58387D471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109220</xdr:rowOff>
    </xdr:from>
    <xdr:to>
      <xdr:col>85</xdr:col>
      <xdr:colOff>177800</xdr:colOff>
      <xdr:row>36</xdr:row>
      <xdr:rowOff>39370</xdr:rowOff>
    </xdr:to>
    <xdr:sp macro="" textlink="">
      <xdr:nvSpPr>
        <xdr:cNvPr id="469" name="楕円 468">
          <a:extLst>
            <a:ext uri="{FF2B5EF4-FFF2-40B4-BE49-F238E27FC236}">
              <a16:creationId xmlns:a16="http://schemas.microsoft.com/office/drawing/2014/main" id="{D4F73334-E466-4FFE-AA1A-2A4AF8BEFB0E}"/>
            </a:ext>
          </a:extLst>
        </xdr:cNvPr>
        <xdr:cNvSpPr/>
      </xdr:nvSpPr>
      <xdr:spPr>
        <a:xfrm>
          <a:off x="162687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132097</xdr:rowOff>
    </xdr:from>
    <xdr:ext cx="405111" cy="259045"/>
    <xdr:sp macro="" textlink="">
      <xdr:nvSpPr>
        <xdr:cNvPr id="470" name="【一般廃棄物処理施設】&#10;有形固定資産減価償却率該当値テキスト">
          <a:extLst>
            <a:ext uri="{FF2B5EF4-FFF2-40B4-BE49-F238E27FC236}">
              <a16:creationId xmlns:a16="http://schemas.microsoft.com/office/drawing/2014/main" id="{BEAA55C2-595D-45C6-85E5-B0ECC47CC830}"/>
            </a:ext>
          </a:extLst>
        </xdr:cNvPr>
        <xdr:cNvSpPr txBox="1"/>
      </xdr:nvSpPr>
      <xdr:spPr>
        <a:xfrm>
          <a:off x="16357600"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109220</xdr:rowOff>
    </xdr:from>
    <xdr:to>
      <xdr:col>81</xdr:col>
      <xdr:colOff>101600</xdr:colOff>
      <xdr:row>36</xdr:row>
      <xdr:rowOff>39370</xdr:rowOff>
    </xdr:to>
    <xdr:sp macro="" textlink="">
      <xdr:nvSpPr>
        <xdr:cNvPr id="471" name="楕円 470">
          <a:extLst>
            <a:ext uri="{FF2B5EF4-FFF2-40B4-BE49-F238E27FC236}">
              <a16:creationId xmlns:a16="http://schemas.microsoft.com/office/drawing/2014/main" id="{C0B65AFD-8927-4F7D-9761-7FDEAE8F4B7C}"/>
            </a:ext>
          </a:extLst>
        </xdr:cNvPr>
        <xdr:cNvSpPr/>
      </xdr:nvSpPr>
      <xdr:spPr>
        <a:xfrm>
          <a:off x="15430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160020</xdr:rowOff>
    </xdr:from>
    <xdr:to>
      <xdr:col>85</xdr:col>
      <xdr:colOff>127000</xdr:colOff>
      <xdr:row>35</xdr:row>
      <xdr:rowOff>160020</xdr:rowOff>
    </xdr:to>
    <xdr:cxnSp macro="">
      <xdr:nvCxnSpPr>
        <xdr:cNvPr id="472" name="直線コネクタ 471">
          <a:extLst>
            <a:ext uri="{FF2B5EF4-FFF2-40B4-BE49-F238E27FC236}">
              <a16:creationId xmlns:a16="http://schemas.microsoft.com/office/drawing/2014/main" id="{FEFFF4FE-5F49-4202-B99F-1308DAE701D9}"/>
            </a:ext>
          </a:extLst>
        </xdr:cNvPr>
        <xdr:cNvCxnSpPr/>
      </xdr:nvCxnSpPr>
      <xdr:spPr>
        <a:xfrm>
          <a:off x="15481300" y="6160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473" name="楕円 472">
          <a:extLst>
            <a:ext uri="{FF2B5EF4-FFF2-40B4-BE49-F238E27FC236}">
              <a16:creationId xmlns:a16="http://schemas.microsoft.com/office/drawing/2014/main" id="{D52F868E-7787-4E55-8E5A-F07233E346AC}"/>
            </a:ext>
          </a:extLst>
        </xdr:cNvPr>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160020</xdr:rowOff>
    </xdr:from>
    <xdr:to>
      <xdr:col>81</xdr:col>
      <xdr:colOff>50800</xdr:colOff>
      <xdr:row>36</xdr:row>
      <xdr:rowOff>53340</xdr:rowOff>
    </xdr:to>
    <xdr:cxnSp macro="">
      <xdr:nvCxnSpPr>
        <xdr:cNvPr id="474" name="直線コネクタ 473">
          <a:extLst>
            <a:ext uri="{FF2B5EF4-FFF2-40B4-BE49-F238E27FC236}">
              <a16:creationId xmlns:a16="http://schemas.microsoft.com/office/drawing/2014/main" id="{331B53BF-DF8D-472C-A955-62251D967C2E}"/>
            </a:ext>
          </a:extLst>
        </xdr:cNvPr>
        <xdr:cNvCxnSpPr/>
      </xdr:nvCxnSpPr>
      <xdr:spPr>
        <a:xfrm flipV="1">
          <a:off x="14592300" y="61607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75" name="n_1aveValue【一般廃棄物処理施設】&#10;有形固定資産減価償却率">
          <a:extLst>
            <a:ext uri="{FF2B5EF4-FFF2-40B4-BE49-F238E27FC236}">
              <a16:creationId xmlns:a16="http://schemas.microsoft.com/office/drawing/2014/main" id="{4D95784A-2DB8-4C81-9977-88139C9BA55D}"/>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76" name="n_2aveValue【一般廃棄物処理施設】&#10;有形固定資産減価償却率">
          <a:extLst>
            <a:ext uri="{FF2B5EF4-FFF2-40B4-BE49-F238E27FC236}">
              <a16:creationId xmlns:a16="http://schemas.microsoft.com/office/drawing/2014/main" id="{7645EEDA-5718-45B5-BF47-68073518B654}"/>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a:extLst>
            <a:ext uri="{FF2B5EF4-FFF2-40B4-BE49-F238E27FC236}">
              <a16:creationId xmlns:a16="http://schemas.microsoft.com/office/drawing/2014/main" id="{67BC3E9A-6018-4AC3-90A2-31FD76FA71DA}"/>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55897</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C01B3DCA-D347-4290-8200-B25751A51C90}"/>
            </a:ext>
          </a:extLst>
        </xdr:cNvPr>
        <xdr:cNvSpPr txBox="1"/>
      </xdr:nvSpPr>
      <xdr:spPr>
        <a:xfrm>
          <a:off x="15266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2C9A4151-62E1-4689-BB99-2E08103F7CDA}"/>
            </a:ext>
          </a:extLst>
        </xdr:cNvPr>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A045AA14-56E4-4C44-A06B-9FE06D2612F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D1AF1411-FD78-41DB-9DD6-C25D9C96DD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E8BB6AA3-08E9-473F-A5F0-051EA27AE3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E457F689-FC74-40E2-8730-4B18E00C48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E6C82B07-7638-4BD9-84B1-6773806B06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6780598A-36D0-4A8C-844B-6AEB19EC3A2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D2FF477F-9EF1-4185-8ECF-25EFF23359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B857E54E-C4C2-4FCF-BD12-91AD53093D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9FAD49E-DE22-4314-8D86-EAC6343296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FC0ED232-0130-438D-97C4-873FB3B6AA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25601D65-BC31-4EB1-BF9D-409E42FED47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a:extLst>
            <a:ext uri="{FF2B5EF4-FFF2-40B4-BE49-F238E27FC236}">
              <a16:creationId xmlns:a16="http://schemas.microsoft.com/office/drawing/2014/main" id="{4F3A53C2-CC3D-45F6-A917-B4395ABDD6D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AF7A5230-CB54-41C9-A891-1F25350039A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a:extLst>
            <a:ext uri="{FF2B5EF4-FFF2-40B4-BE49-F238E27FC236}">
              <a16:creationId xmlns:a16="http://schemas.microsoft.com/office/drawing/2014/main" id="{1044A1AA-CE9E-4CEB-AB32-273788E69D4A}"/>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5934F52B-0560-4027-BF3D-F8A380BF0FE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a:extLst>
            <a:ext uri="{FF2B5EF4-FFF2-40B4-BE49-F238E27FC236}">
              <a16:creationId xmlns:a16="http://schemas.microsoft.com/office/drawing/2014/main" id="{91F3DCFA-0870-4E59-93A7-45378CF590C1}"/>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BB43EF09-5C1E-4DAE-89D7-2CAD6B3043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a:extLst>
            <a:ext uri="{FF2B5EF4-FFF2-40B4-BE49-F238E27FC236}">
              <a16:creationId xmlns:a16="http://schemas.microsoft.com/office/drawing/2014/main" id="{C7635220-0122-4046-A851-2E89944705EC}"/>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F51EC6A4-9127-49B3-9D11-8139AE054D3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a:extLst>
            <a:ext uri="{FF2B5EF4-FFF2-40B4-BE49-F238E27FC236}">
              <a16:creationId xmlns:a16="http://schemas.microsoft.com/office/drawing/2014/main" id="{EB556F0F-B118-4DE1-832C-4DF5D290037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9814CB16-DA82-4F7B-8FDC-7267F4F306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id="{0645B9A7-3317-407A-A499-619F4DE3636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105F805C-4CAA-4326-A045-9C8C6FF4B61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a:extLst>
            <a:ext uri="{FF2B5EF4-FFF2-40B4-BE49-F238E27FC236}">
              <a16:creationId xmlns:a16="http://schemas.microsoft.com/office/drawing/2014/main" id="{B319C260-C1AE-4C4C-A51B-B2187E34B40F}"/>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a:extLst>
            <a:ext uri="{FF2B5EF4-FFF2-40B4-BE49-F238E27FC236}">
              <a16:creationId xmlns:a16="http://schemas.microsoft.com/office/drawing/2014/main" id="{2BE6F8A6-7190-4FA5-8952-963440825B4F}"/>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a:extLst>
            <a:ext uri="{FF2B5EF4-FFF2-40B4-BE49-F238E27FC236}">
              <a16:creationId xmlns:a16="http://schemas.microsoft.com/office/drawing/2014/main" id="{65C0D15F-EBDC-405C-BEBB-6332BC200F0D}"/>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4734E28F-A99D-47B9-A99F-9BE866CAB98B}"/>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a:extLst>
            <a:ext uri="{FF2B5EF4-FFF2-40B4-BE49-F238E27FC236}">
              <a16:creationId xmlns:a16="http://schemas.microsoft.com/office/drawing/2014/main" id="{CA6BE981-E244-4E56-9D15-A4119D423470}"/>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id="{0015C662-5C6F-478A-A05A-12C7574483B8}"/>
            </a:ext>
          </a:extLst>
        </xdr:cNvPr>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a:extLst>
            <a:ext uri="{FF2B5EF4-FFF2-40B4-BE49-F238E27FC236}">
              <a16:creationId xmlns:a16="http://schemas.microsoft.com/office/drawing/2014/main" id="{958564C8-8057-4892-8635-1D73B1DB2C28}"/>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a:extLst>
            <a:ext uri="{FF2B5EF4-FFF2-40B4-BE49-F238E27FC236}">
              <a16:creationId xmlns:a16="http://schemas.microsoft.com/office/drawing/2014/main" id="{2A83AF25-6BC8-426D-99BD-60E4927DBA56}"/>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a:extLst>
            <a:ext uri="{FF2B5EF4-FFF2-40B4-BE49-F238E27FC236}">
              <a16:creationId xmlns:a16="http://schemas.microsoft.com/office/drawing/2014/main" id="{C72C09AA-9AEF-4950-8AC3-292B4E51FEF4}"/>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a:extLst>
            <a:ext uri="{FF2B5EF4-FFF2-40B4-BE49-F238E27FC236}">
              <a16:creationId xmlns:a16="http://schemas.microsoft.com/office/drawing/2014/main" id="{928BD376-5843-4B69-AC06-E45A54490F29}"/>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65604CBF-010C-4ED8-9754-EB4FAB213D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E1ABED18-D983-4CF6-97EF-605BA32641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5F7E0950-10C7-4848-AC4A-7A95E0DB83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5C2B34BF-AE4A-4147-96AE-A2EF297375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F98129A6-39FA-4157-A44E-1BAD22D2F9C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157924</xdr:rowOff>
    </xdr:from>
    <xdr:to>
      <xdr:col>116</xdr:col>
      <xdr:colOff>114300</xdr:colOff>
      <xdr:row>33</xdr:row>
      <xdr:rowOff>88074</xdr:rowOff>
    </xdr:to>
    <xdr:sp macro="" textlink="">
      <xdr:nvSpPr>
        <xdr:cNvPr id="518" name="楕円 517">
          <a:extLst>
            <a:ext uri="{FF2B5EF4-FFF2-40B4-BE49-F238E27FC236}">
              <a16:creationId xmlns:a16="http://schemas.microsoft.com/office/drawing/2014/main" id="{298D54D8-6363-4288-8D38-F12440599A6B}"/>
            </a:ext>
          </a:extLst>
        </xdr:cNvPr>
        <xdr:cNvSpPr/>
      </xdr:nvSpPr>
      <xdr:spPr>
        <a:xfrm>
          <a:off x="22110700" y="5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110951</xdr:rowOff>
    </xdr:from>
    <xdr:ext cx="599010" cy="259045"/>
    <xdr:sp macro="" textlink="">
      <xdr:nvSpPr>
        <xdr:cNvPr id="519" name="【一般廃棄物処理施設】&#10;一人当たり有形固定資産（償却資産）額該当値テキスト">
          <a:extLst>
            <a:ext uri="{FF2B5EF4-FFF2-40B4-BE49-F238E27FC236}">
              <a16:creationId xmlns:a16="http://schemas.microsoft.com/office/drawing/2014/main" id="{3498250B-5BE1-466E-AAFA-FFF78FDA3654}"/>
            </a:ext>
          </a:extLst>
        </xdr:cNvPr>
        <xdr:cNvSpPr txBox="1"/>
      </xdr:nvSpPr>
      <xdr:spPr>
        <a:xfrm>
          <a:off x="22199600" y="559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15151</xdr:rowOff>
    </xdr:from>
    <xdr:to>
      <xdr:col>112</xdr:col>
      <xdr:colOff>38100</xdr:colOff>
      <xdr:row>33</xdr:row>
      <xdr:rowOff>116751</xdr:rowOff>
    </xdr:to>
    <xdr:sp macro="" textlink="">
      <xdr:nvSpPr>
        <xdr:cNvPr id="520" name="楕円 519">
          <a:extLst>
            <a:ext uri="{FF2B5EF4-FFF2-40B4-BE49-F238E27FC236}">
              <a16:creationId xmlns:a16="http://schemas.microsoft.com/office/drawing/2014/main" id="{A7E9FE22-BDBC-410A-904B-18F1C070BCEE}"/>
            </a:ext>
          </a:extLst>
        </xdr:cNvPr>
        <xdr:cNvSpPr/>
      </xdr:nvSpPr>
      <xdr:spPr>
        <a:xfrm>
          <a:off x="21272500" y="56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37274</xdr:rowOff>
    </xdr:from>
    <xdr:to>
      <xdr:col>116</xdr:col>
      <xdr:colOff>63500</xdr:colOff>
      <xdr:row>33</xdr:row>
      <xdr:rowOff>65951</xdr:rowOff>
    </xdr:to>
    <xdr:cxnSp macro="">
      <xdr:nvCxnSpPr>
        <xdr:cNvPr id="521" name="直線コネクタ 520">
          <a:extLst>
            <a:ext uri="{FF2B5EF4-FFF2-40B4-BE49-F238E27FC236}">
              <a16:creationId xmlns:a16="http://schemas.microsoft.com/office/drawing/2014/main" id="{8ED78F3C-A164-4AC7-92B4-5C1195DA4CC2}"/>
            </a:ext>
          </a:extLst>
        </xdr:cNvPr>
        <xdr:cNvCxnSpPr/>
      </xdr:nvCxnSpPr>
      <xdr:spPr>
        <a:xfrm flipV="1">
          <a:off x="21323300" y="5695124"/>
          <a:ext cx="838200" cy="2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22085</xdr:rowOff>
    </xdr:from>
    <xdr:to>
      <xdr:col>107</xdr:col>
      <xdr:colOff>101600</xdr:colOff>
      <xdr:row>33</xdr:row>
      <xdr:rowOff>123685</xdr:rowOff>
    </xdr:to>
    <xdr:sp macro="" textlink="">
      <xdr:nvSpPr>
        <xdr:cNvPr id="522" name="楕円 521">
          <a:extLst>
            <a:ext uri="{FF2B5EF4-FFF2-40B4-BE49-F238E27FC236}">
              <a16:creationId xmlns:a16="http://schemas.microsoft.com/office/drawing/2014/main" id="{35C5253A-96CB-4EDE-B7B4-FB8947C590D3}"/>
            </a:ext>
          </a:extLst>
        </xdr:cNvPr>
        <xdr:cNvSpPr/>
      </xdr:nvSpPr>
      <xdr:spPr>
        <a:xfrm>
          <a:off x="20383500" y="56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65951</xdr:rowOff>
    </xdr:from>
    <xdr:to>
      <xdr:col>111</xdr:col>
      <xdr:colOff>177800</xdr:colOff>
      <xdr:row>33</xdr:row>
      <xdr:rowOff>72885</xdr:rowOff>
    </xdr:to>
    <xdr:cxnSp macro="">
      <xdr:nvCxnSpPr>
        <xdr:cNvPr id="523" name="直線コネクタ 522">
          <a:extLst>
            <a:ext uri="{FF2B5EF4-FFF2-40B4-BE49-F238E27FC236}">
              <a16:creationId xmlns:a16="http://schemas.microsoft.com/office/drawing/2014/main" id="{96BB06AD-6AB6-44C1-ACC3-498BA86C1B67}"/>
            </a:ext>
          </a:extLst>
        </xdr:cNvPr>
        <xdr:cNvCxnSpPr/>
      </xdr:nvCxnSpPr>
      <xdr:spPr>
        <a:xfrm flipV="1">
          <a:off x="20434300" y="572380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24" name="n_1aveValue【一般廃棄物処理施設】&#10;一人当たり有形固定資産（償却資産）額">
          <a:extLst>
            <a:ext uri="{FF2B5EF4-FFF2-40B4-BE49-F238E27FC236}">
              <a16:creationId xmlns:a16="http://schemas.microsoft.com/office/drawing/2014/main" id="{D00C6F8F-C6A5-494B-9702-3D55F098D922}"/>
            </a:ext>
          </a:extLst>
        </xdr:cNvPr>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25" name="n_2aveValue【一般廃棄物処理施設】&#10;一人当たり有形固定資産（償却資産）額">
          <a:extLst>
            <a:ext uri="{FF2B5EF4-FFF2-40B4-BE49-F238E27FC236}">
              <a16:creationId xmlns:a16="http://schemas.microsoft.com/office/drawing/2014/main" id="{F56322E4-6661-4ED8-8B55-C3DCC4A4FC08}"/>
            </a:ext>
          </a:extLst>
        </xdr:cNvPr>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a:extLst>
            <a:ext uri="{FF2B5EF4-FFF2-40B4-BE49-F238E27FC236}">
              <a16:creationId xmlns:a16="http://schemas.microsoft.com/office/drawing/2014/main" id="{80420DBC-9F30-4CB1-8000-BEFCB6B14763}"/>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133278</xdr:rowOff>
    </xdr:from>
    <xdr:ext cx="599010" cy="259045"/>
    <xdr:sp macro="" textlink="">
      <xdr:nvSpPr>
        <xdr:cNvPr id="527" name="n_1mainValue【一般廃棄物処理施設】&#10;一人当たり有形固定資産（償却資産）額">
          <a:extLst>
            <a:ext uri="{FF2B5EF4-FFF2-40B4-BE49-F238E27FC236}">
              <a16:creationId xmlns:a16="http://schemas.microsoft.com/office/drawing/2014/main" id="{45B980CE-918C-41FD-B1B1-16535959CEFE}"/>
            </a:ext>
          </a:extLst>
        </xdr:cNvPr>
        <xdr:cNvSpPr txBox="1"/>
      </xdr:nvSpPr>
      <xdr:spPr>
        <a:xfrm>
          <a:off x="21011095" y="544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140212</xdr:rowOff>
    </xdr:from>
    <xdr:ext cx="599010" cy="259045"/>
    <xdr:sp macro="" textlink="">
      <xdr:nvSpPr>
        <xdr:cNvPr id="528" name="n_2mainValue【一般廃棄物処理施設】&#10;一人当たり有形固定資産（償却資産）額">
          <a:extLst>
            <a:ext uri="{FF2B5EF4-FFF2-40B4-BE49-F238E27FC236}">
              <a16:creationId xmlns:a16="http://schemas.microsoft.com/office/drawing/2014/main" id="{51E1CCEC-8E09-4A45-BED9-EACC36332C9E}"/>
            </a:ext>
          </a:extLst>
        </xdr:cNvPr>
        <xdr:cNvSpPr txBox="1"/>
      </xdr:nvSpPr>
      <xdr:spPr>
        <a:xfrm>
          <a:off x="20134795" y="545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A1E8F977-FDFA-4FF7-8A95-8E398E7956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3A73F680-86F3-4B46-9504-81B86D519A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9D8E8CC4-F0E4-4F1B-9B0F-7F54B56E98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125DB720-2A5C-4849-8EBC-F8D2777050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7C17D870-1757-4A67-A520-8D074E16203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76B58B9D-5ED0-4A05-B22A-37827BDDA6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EA333C8D-A32D-4DF7-922D-D32CC451D7B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B4060593-004A-4C9E-9CCF-ADC680AD5D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4953A1C2-50BE-43ED-9CDD-DE77290B0B9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C5E3F6DF-51C8-4401-93C9-E7809825039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DD4A83B2-268E-498A-A405-238617542BA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a:extLst>
            <a:ext uri="{FF2B5EF4-FFF2-40B4-BE49-F238E27FC236}">
              <a16:creationId xmlns:a16="http://schemas.microsoft.com/office/drawing/2014/main" id="{BC61D1ED-0BF2-4D5D-936B-73590165FFA8}"/>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467A8AD4-268C-497C-AA01-C1D3781C9DD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F370D6B8-1503-4B7D-BA1B-5DE7FD61BD5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21E1A375-D529-42DA-A089-09BBA5E7F62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CCFBFCE8-C615-4DD1-B09F-A5564CDC85C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0D7CED68-8740-4D09-98B6-1E68604FE4E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1051E14B-9129-4175-9942-EB8A6F9CBE6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11EE697E-815C-4820-9B74-B6B72962FCB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E0A693B5-1E1D-4DFA-A296-853DA7C8E51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5E8C16D2-AD5A-4A96-B654-BB9286E7AB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EF23C085-DAA8-475E-A224-833AA869DE8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E004778D-784E-4619-9F7C-2D36FAE9BB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a:extLst>
            <a:ext uri="{FF2B5EF4-FFF2-40B4-BE49-F238E27FC236}">
              <a16:creationId xmlns:a16="http://schemas.microsoft.com/office/drawing/2014/main" id="{E9F736C5-4876-494C-8672-6A3FBE571D68}"/>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B3646874-A81A-47FD-843F-6779130E579A}"/>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a:extLst>
            <a:ext uri="{FF2B5EF4-FFF2-40B4-BE49-F238E27FC236}">
              <a16:creationId xmlns:a16="http://schemas.microsoft.com/office/drawing/2014/main" id="{C245A65A-B907-4028-B110-BE956EA64721}"/>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id="{8BC75CC1-38F4-4DD9-9E56-3694A108B193}"/>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a:extLst>
            <a:ext uri="{FF2B5EF4-FFF2-40B4-BE49-F238E27FC236}">
              <a16:creationId xmlns:a16="http://schemas.microsoft.com/office/drawing/2014/main" id="{ABB37B11-F341-4DD3-9113-DD587DB058B3}"/>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12082</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672B2B60-200D-4A91-BCAB-2D20209B5248}"/>
            </a:ext>
          </a:extLst>
        </xdr:cNvPr>
        <xdr:cNvSpPr txBox="1"/>
      </xdr:nvSpPr>
      <xdr:spPr>
        <a:xfrm>
          <a:off x="16357600" y="995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a:extLst>
            <a:ext uri="{FF2B5EF4-FFF2-40B4-BE49-F238E27FC236}">
              <a16:creationId xmlns:a16="http://schemas.microsoft.com/office/drawing/2014/main" id="{30B2EFF4-80D6-408E-9D19-86944D257B4A}"/>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a:extLst>
            <a:ext uri="{FF2B5EF4-FFF2-40B4-BE49-F238E27FC236}">
              <a16:creationId xmlns:a16="http://schemas.microsoft.com/office/drawing/2014/main" id="{3B54F66B-C267-4BCA-98B0-BD1A416E6565}"/>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a:extLst>
            <a:ext uri="{FF2B5EF4-FFF2-40B4-BE49-F238E27FC236}">
              <a16:creationId xmlns:a16="http://schemas.microsoft.com/office/drawing/2014/main" id="{91AF9B2A-207E-4885-9B83-26D99990E3B5}"/>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a:extLst>
            <a:ext uri="{FF2B5EF4-FFF2-40B4-BE49-F238E27FC236}">
              <a16:creationId xmlns:a16="http://schemas.microsoft.com/office/drawing/2014/main" id="{B62F090E-0BBB-496D-BEA9-9DFAF46CFD08}"/>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E4A4F63-127C-4FA0-8358-4A741BDDD08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EAE247A1-1873-42CD-8CEC-0246774655A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D4F61931-6B04-43AC-968F-0F269B079DA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82BD5E99-C20F-4FBC-90A5-015E94A6C4D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1E1CE7EA-6C1C-4F10-BDC8-3518BE55E4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46355</xdr:rowOff>
    </xdr:from>
    <xdr:to>
      <xdr:col>85</xdr:col>
      <xdr:colOff>177800</xdr:colOff>
      <xdr:row>61</xdr:row>
      <xdr:rowOff>147955</xdr:rowOff>
    </xdr:to>
    <xdr:sp macro="" textlink="">
      <xdr:nvSpPr>
        <xdr:cNvPr id="567" name="楕円 566">
          <a:extLst>
            <a:ext uri="{FF2B5EF4-FFF2-40B4-BE49-F238E27FC236}">
              <a16:creationId xmlns:a16="http://schemas.microsoft.com/office/drawing/2014/main" id="{C3E11C1F-D368-43FF-AA6B-A94D183EF7C0}"/>
            </a:ext>
          </a:extLst>
        </xdr:cNvPr>
        <xdr:cNvSpPr/>
      </xdr:nvSpPr>
      <xdr:spPr>
        <a:xfrm>
          <a:off x="16268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24782</xdr:rowOff>
    </xdr:from>
    <xdr:ext cx="405111" cy="259045"/>
    <xdr:sp macro="" textlink="">
      <xdr:nvSpPr>
        <xdr:cNvPr id="568" name="【保健センター・保健所】&#10;有形固定資産減価償却率該当値テキスト">
          <a:extLst>
            <a:ext uri="{FF2B5EF4-FFF2-40B4-BE49-F238E27FC236}">
              <a16:creationId xmlns:a16="http://schemas.microsoft.com/office/drawing/2014/main" id="{C663D659-D9F8-4F7E-89C5-D9E50EE2ECFA}"/>
            </a:ext>
          </a:extLst>
        </xdr:cNvPr>
        <xdr:cNvSpPr txBox="1"/>
      </xdr:nvSpPr>
      <xdr:spPr>
        <a:xfrm>
          <a:off x="16357600"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569" name="楕円 568">
          <a:extLst>
            <a:ext uri="{FF2B5EF4-FFF2-40B4-BE49-F238E27FC236}">
              <a16:creationId xmlns:a16="http://schemas.microsoft.com/office/drawing/2014/main" id="{0BEADF60-D2E1-4E6F-9019-612524BD42EB}"/>
            </a:ext>
          </a:extLst>
        </xdr:cNvPr>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97155</xdr:rowOff>
    </xdr:from>
    <xdr:to>
      <xdr:col>85</xdr:col>
      <xdr:colOff>127000</xdr:colOff>
      <xdr:row>61</xdr:row>
      <xdr:rowOff>144780</xdr:rowOff>
    </xdr:to>
    <xdr:cxnSp macro="">
      <xdr:nvCxnSpPr>
        <xdr:cNvPr id="570" name="直線コネクタ 569">
          <a:extLst>
            <a:ext uri="{FF2B5EF4-FFF2-40B4-BE49-F238E27FC236}">
              <a16:creationId xmlns:a16="http://schemas.microsoft.com/office/drawing/2014/main" id="{63D520C2-C86E-49A2-8143-DABDA7B25769}"/>
            </a:ext>
          </a:extLst>
        </xdr:cNvPr>
        <xdr:cNvCxnSpPr/>
      </xdr:nvCxnSpPr>
      <xdr:spPr>
        <a:xfrm flipV="1">
          <a:off x="15481300" y="105556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141605</xdr:rowOff>
    </xdr:from>
    <xdr:to>
      <xdr:col>76</xdr:col>
      <xdr:colOff>165100</xdr:colOff>
      <xdr:row>62</xdr:row>
      <xdr:rowOff>71755</xdr:rowOff>
    </xdr:to>
    <xdr:sp macro="" textlink="">
      <xdr:nvSpPr>
        <xdr:cNvPr id="571" name="楕円 570">
          <a:extLst>
            <a:ext uri="{FF2B5EF4-FFF2-40B4-BE49-F238E27FC236}">
              <a16:creationId xmlns:a16="http://schemas.microsoft.com/office/drawing/2014/main" id="{F84F636E-F44B-4ACB-BA7B-DCDE106EEEA1}"/>
            </a:ext>
          </a:extLst>
        </xdr:cNvPr>
        <xdr:cNvSpPr/>
      </xdr:nvSpPr>
      <xdr:spPr>
        <a:xfrm>
          <a:off x="14541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144780</xdr:rowOff>
    </xdr:from>
    <xdr:to>
      <xdr:col>81</xdr:col>
      <xdr:colOff>50800</xdr:colOff>
      <xdr:row>62</xdr:row>
      <xdr:rowOff>20955</xdr:rowOff>
    </xdr:to>
    <xdr:cxnSp macro="">
      <xdr:nvCxnSpPr>
        <xdr:cNvPr id="572" name="直線コネクタ 571">
          <a:extLst>
            <a:ext uri="{FF2B5EF4-FFF2-40B4-BE49-F238E27FC236}">
              <a16:creationId xmlns:a16="http://schemas.microsoft.com/office/drawing/2014/main" id="{5AE339B0-49C7-4267-805F-16FABEACBE48}"/>
            </a:ext>
          </a:extLst>
        </xdr:cNvPr>
        <xdr:cNvCxnSpPr/>
      </xdr:nvCxnSpPr>
      <xdr:spPr>
        <a:xfrm flipV="1">
          <a:off x="14592300" y="106032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156862</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id="{A2515939-A7D5-4028-A158-B201F2307CFC}"/>
            </a:ext>
          </a:extLst>
        </xdr:cNvPr>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id="{C340503F-8B2F-4CE8-937F-2A74EC2F922F}"/>
            </a:ext>
          </a:extLst>
        </xdr:cNvPr>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id="{F7E8D905-48F6-4BE2-83D7-06C26D6778B3}"/>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576" name="n_1mainValue【保健センター・保健所】&#10;有形固定資産減価償却率">
          <a:extLst>
            <a:ext uri="{FF2B5EF4-FFF2-40B4-BE49-F238E27FC236}">
              <a16:creationId xmlns:a16="http://schemas.microsoft.com/office/drawing/2014/main" id="{BEE75636-D088-458D-8278-40953F204F5E}"/>
            </a:ext>
          </a:extLst>
        </xdr:cNvPr>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62882</xdr:rowOff>
    </xdr:from>
    <xdr:ext cx="405111" cy="259045"/>
    <xdr:sp macro="" textlink="">
      <xdr:nvSpPr>
        <xdr:cNvPr id="577" name="n_2mainValue【保健センター・保健所】&#10;有形固定資産減価償却率">
          <a:extLst>
            <a:ext uri="{FF2B5EF4-FFF2-40B4-BE49-F238E27FC236}">
              <a16:creationId xmlns:a16="http://schemas.microsoft.com/office/drawing/2014/main" id="{6E4D115D-3D3F-4124-B316-B75D0EB54196}"/>
            </a:ext>
          </a:extLst>
        </xdr:cNvPr>
        <xdr:cNvSpPr txBox="1"/>
      </xdr:nvSpPr>
      <xdr:spPr>
        <a:xfrm>
          <a:off x="14389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31C117F3-7296-4E7D-99DC-0C56F06CBC8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38378767-7072-441C-B05B-C6123525B4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3AEC2184-18F7-4236-9F7D-B21B2200B6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BDAE42E9-D978-47CF-9C20-3AB7F99D87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36591B51-530D-44AD-809B-35DE5935D08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B75B42A2-125C-43C1-A36B-C822CB761B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8F26112F-9F33-4E96-85BA-42DFD76D9DE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1C4F8C11-F305-44C4-B826-9835170710D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FA180275-1220-4E67-93B5-232EC758C4B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81A12A6A-86DC-4108-8892-1073F1B696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a:extLst>
            <a:ext uri="{FF2B5EF4-FFF2-40B4-BE49-F238E27FC236}">
              <a16:creationId xmlns:a16="http://schemas.microsoft.com/office/drawing/2014/main" id="{EA7DD7BB-C82B-4450-8A71-ADA54BF0A91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a:extLst>
            <a:ext uri="{FF2B5EF4-FFF2-40B4-BE49-F238E27FC236}">
              <a16:creationId xmlns:a16="http://schemas.microsoft.com/office/drawing/2014/main" id="{4082AEC0-D437-48A8-973D-D9C31DE368E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a:extLst>
            <a:ext uri="{FF2B5EF4-FFF2-40B4-BE49-F238E27FC236}">
              <a16:creationId xmlns:a16="http://schemas.microsoft.com/office/drawing/2014/main" id="{F479CB62-7FAF-4E34-99BE-861D7B6BC5A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a:extLst>
            <a:ext uri="{FF2B5EF4-FFF2-40B4-BE49-F238E27FC236}">
              <a16:creationId xmlns:a16="http://schemas.microsoft.com/office/drawing/2014/main" id="{0641ED0F-744C-4A8D-97B1-0B643C27C2C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a:extLst>
            <a:ext uri="{FF2B5EF4-FFF2-40B4-BE49-F238E27FC236}">
              <a16:creationId xmlns:a16="http://schemas.microsoft.com/office/drawing/2014/main" id="{D5E76BEB-0ADD-4571-9835-8F723E68B4E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a:extLst>
            <a:ext uri="{FF2B5EF4-FFF2-40B4-BE49-F238E27FC236}">
              <a16:creationId xmlns:a16="http://schemas.microsoft.com/office/drawing/2014/main" id="{3E15A677-F21B-4C48-879E-B3238BA2961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a:extLst>
            <a:ext uri="{FF2B5EF4-FFF2-40B4-BE49-F238E27FC236}">
              <a16:creationId xmlns:a16="http://schemas.microsoft.com/office/drawing/2014/main" id="{091F68E2-FBD5-43E8-8734-00BBCFFD312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a:extLst>
            <a:ext uri="{FF2B5EF4-FFF2-40B4-BE49-F238E27FC236}">
              <a16:creationId xmlns:a16="http://schemas.microsoft.com/office/drawing/2014/main" id="{6E946CAB-A92E-4711-B4F7-5A6F60818E4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D4C951C8-5AD4-4B82-8C7F-2F7DE58470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4B3B0241-510B-424F-B707-9AE78E4297D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732F242A-1025-4145-A1B8-528D690208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a:extLst>
            <a:ext uri="{FF2B5EF4-FFF2-40B4-BE49-F238E27FC236}">
              <a16:creationId xmlns:a16="http://schemas.microsoft.com/office/drawing/2014/main" id="{5E0429A8-651D-40E3-AB51-8AD7510BB52F}"/>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962BA0B3-6BDD-4237-AD4C-94FCAA08EE9A}"/>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a:extLst>
            <a:ext uri="{FF2B5EF4-FFF2-40B4-BE49-F238E27FC236}">
              <a16:creationId xmlns:a16="http://schemas.microsoft.com/office/drawing/2014/main" id="{3C45FB35-DC57-4010-9C94-DE714C6E4BD6}"/>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76717DC6-E3EB-4646-9AE9-062BE8CD4D5C}"/>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a:extLst>
            <a:ext uri="{FF2B5EF4-FFF2-40B4-BE49-F238E27FC236}">
              <a16:creationId xmlns:a16="http://schemas.microsoft.com/office/drawing/2014/main" id="{D794F45F-81E0-47BD-8D6C-9B008FC1B6D9}"/>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55EDC6D8-0C31-450F-B7AC-297D171BEEDC}"/>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a:extLst>
            <a:ext uri="{FF2B5EF4-FFF2-40B4-BE49-F238E27FC236}">
              <a16:creationId xmlns:a16="http://schemas.microsoft.com/office/drawing/2014/main" id="{D39DBD65-1AA4-46C6-B4BA-7E91123A9014}"/>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a:extLst>
            <a:ext uri="{FF2B5EF4-FFF2-40B4-BE49-F238E27FC236}">
              <a16:creationId xmlns:a16="http://schemas.microsoft.com/office/drawing/2014/main" id="{622C3C4C-2F0C-4B57-B376-D993DF8B02AE}"/>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a:extLst>
            <a:ext uri="{FF2B5EF4-FFF2-40B4-BE49-F238E27FC236}">
              <a16:creationId xmlns:a16="http://schemas.microsoft.com/office/drawing/2014/main" id="{D172B1D2-EC77-4182-AC1B-6066F4A365F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a:extLst>
            <a:ext uri="{FF2B5EF4-FFF2-40B4-BE49-F238E27FC236}">
              <a16:creationId xmlns:a16="http://schemas.microsoft.com/office/drawing/2014/main" id="{5A55A4AC-6571-4D31-B666-8C4EDC3BEFD5}"/>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AB9CD0C-2861-45EC-BB68-9C99D47FC0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437C9A0-CEDE-4407-A2A5-587A4BF39D1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FDD12333-7F24-4342-8DBD-50A6A33293F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D59EB91-384D-4694-B68E-12A7A08066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31524719-2148-4110-93D8-2014BC06A34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29210</xdr:rowOff>
    </xdr:from>
    <xdr:to>
      <xdr:col>116</xdr:col>
      <xdr:colOff>114300</xdr:colOff>
      <xdr:row>59</xdr:row>
      <xdr:rowOff>130810</xdr:rowOff>
    </xdr:to>
    <xdr:sp macro="" textlink="">
      <xdr:nvSpPr>
        <xdr:cNvPr id="614" name="楕円 613">
          <a:extLst>
            <a:ext uri="{FF2B5EF4-FFF2-40B4-BE49-F238E27FC236}">
              <a16:creationId xmlns:a16="http://schemas.microsoft.com/office/drawing/2014/main" id="{18489D7A-A415-43F5-A13E-2CC62C85DA5D}"/>
            </a:ext>
          </a:extLst>
        </xdr:cNvPr>
        <xdr:cNvSpPr/>
      </xdr:nvSpPr>
      <xdr:spPr>
        <a:xfrm>
          <a:off x="22110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52087</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87FACC6F-88A8-4811-9AC6-B2F307F82CEA}"/>
            </a:ext>
          </a:extLst>
        </xdr:cNvPr>
        <xdr:cNvSpPr txBox="1"/>
      </xdr:nvSpPr>
      <xdr:spPr>
        <a:xfrm>
          <a:off x="22199600"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29210</xdr:rowOff>
    </xdr:from>
    <xdr:to>
      <xdr:col>112</xdr:col>
      <xdr:colOff>38100</xdr:colOff>
      <xdr:row>59</xdr:row>
      <xdr:rowOff>130810</xdr:rowOff>
    </xdr:to>
    <xdr:sp macro="" textlink="">
      <xdr:nvSpPr>
        <xdr:cNvPr id="616" name="楕円 615">
          <a:extLst>
            <a:ext uri="{FF2B5EF4-FFF2-40B4-BE49-F238E27FC236}">
              <a16:creationId xmlns:a16="http://schemas.microsoft.com/office/drawing/2014/main" id="{2196C10D-ED83-4065-910B-62AF1B251D2D}"/>
            </a:ext>
          </a:extLst>
        </xdr:cNvPr>
        <xdr:cNvSpPr/>
      </xdr:nvSpPr>
      <xdr:spPr>
        <a:xfrm>
          <a:off x="2127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80010</xdr:rowOff>
    </xdr:from>
    <xdr:to>
      <xdr:col>116</xdr:col>
      <xdr:colOff>63500</xdr:colOff>
      <xdr:row>59</xdr:row>
      <xdr:rowOff>80010</xdr:rowOff>
    </xdr:to>
    <xdr:cxnSp macro="">
      <xdr:nvCxnSpPr>
        <xdr:cNvPr id="617" name="直線コネクタ 616">
          <a:extLst>
            <a:ext uri="{FF2B5EF4-FFF2-40B4-BE49-F238E27FC236}">
              <a16:creationId xmlns:a16="http://schemas.microsoft.com/office/drawing/2014/main" id="{D0E65B74-46EA-483C-85EE-6C75C37932CD}"/>
            </a:ext>
          </a:extLst>
        </xdr:cNvPr>
        <xdr:cNvCxnSpPr/>
      </xdr:nvCxnSpPr>
      <xdr:spPr>
        <a:xfrm>
          <a:off x="21323300" y="1019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29210</xdr:rowOff>
    </xdr:from>
    <xdr:to>
      <xdr:col>107</xdr:col>
      <xdr:colOff>101600</xdr:colOff>
      <xdr:row>59</xdr:row>
      <xdr:rowOff>130810</xdr:rowOff>
    </xdr:to>
    <xdr:sp macro="" textlink="">
      <xdr:nvSpPr>
        <xdr:cNvPr id="618" name="楕円 617">
          <a:extLst>
            <a:ext uri="{FF2B5EF4-FFF2-40B4-BE49-F238E27FC236}">
              <a16:creationId xmlns:a16="http://schemas.microsoft.com/office/drawing/2014/main" id="{434B4D33-FE6D-46D4-AA49-C91E1825C6C2}"/>
            </a:ext>
          </a:extLst>
        </xdr:cNvPr>
        <xdr:cNvSpPr/>
      </xdr:nvSpPr>
      <xdr:spPr>
        <a:xfrm>
          <a:off x="2038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80010</xdr:rowOff>
    </xdr:from>
    <xdr:to>
      <xdr:col>111</xdr:col>
      <xdr:colOff>177800</xdr:colOff>
      <xdr:row>59</xdr:row>
      <xdr:rowOff>80010</xdr:rowOff>
    </xdr:to>
    <xdr:cxnSp macro="">
      <xdr:nvCxnSpPr>
        <xdr:cNvPr id="619" name="直線コネクタ 618">
          <a:extLst>
            <a:ext uri="{FF2B5EF4-FFF2-40B4-BE49-F238E27FC236}">
              <a16:creationId xmlns:a16="http://schemas.microsoft.com/office/drawing/2014/main" id="{629C8EFF-080D-4175-B375-AA232A470EE4}"/>
            </a:ext>
          </a:extLst>
        </xdr:cNvPr>
        <xdr:cNvCxnSpPr/>
      </xdr:nvCxnSpPr>
      <xdr:spPr>
        <a:xfrm>
          <a:off x="20434300" y="1019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20" name="n_1aveValue【保健センター・保健所】&#10;一人当たり面積">
          <a:extLst>
            <a:ext uri="{FF2B5EF4-FFF2-40B4-BE49-F238E27FC236}">
              <a16:creationId xmlns:a16="http://schemas.microsoft.com/office/drawing/2014/main" id="{0D151FFC-3DE3-41BA-9BD0-CD9AAB8EDCA0}"/>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21" name="n_2aveValue【保健センター・保健所】&#10;一人当たり面積">
          <a:extLst>
            <a:ext uri="{FF2B5EF4-FFF2-40B4-BE49-F238E27FC236}">
              <a16:creationId xmlns:a16="http://schemas.microsoft.com/office/drawing/2014/main" id="{00DCFA23-2255-4F6B-A40C-FDCF6B2959FB}"/>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a:extLst>
            <a:ext uri="{FF2B5EF4-FFF2-40B4-BE49-F238E27FC236}">
              <a16:creationId xmlns:a16="http://schemas.microsoft.com/office/drawing/2014/main" id="{6FF62E4E-3270-42C7-A157-40AF38221DBD}"/>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147337</xdr:rowOff>
    </xdr:from>
    <xdr:ext cx="469744" cy="259045"/>
    <xdr:sp macro="" textlink="">
      <xdr:nvSpPr>
        <xdr:cNvPr id="623" name="n_1mainValue【保健センター・保健所】&#10;一人当たり面積">
          <a:extLst>
            <a:ext uri="{FF2B5EF4-FFF2-40B4-BE49-F238E27FC236}">
              <a16:creationId xmlns:a16="http://schemas.microsoft.com/office/drawing/2014/main" id="{40AD79C2-B6AC-49C3-92C7-ACD93F7681C8}"/>
            </a:ext>
          </a:extLst>
        </xdr:cNvPr>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147337</xdr:rowOff>
    </xdr:from>
    <xdr:ext cx="469744" cy="259045"/>
    <xdr:sp macro="" textlink="">
      <xdr:nvSpPr>
        <xdr:cNvPr id="624" name="n_2mainValue【保健センター・保健所】&#10;一人当たり面積">
          <a:extLst>
            <a:ext uri="{FF2B5EF4-FFF2-40B4-BE49-F238E27FC236}">
              <a16:creationId xmlns:a16="http://schemas.microsoft.com/office/drawing/2014/main" id="{CE0C7F76-11B6-42A2-994C-FB0486FB07CD}"/>
            </a:ext>
          </a:extLst>
        </xdr:cNvPr>
        <xdr:cNvSpPr txBox="1"/>
      </xdr:nvSpPr>
      <xdr:spPr>
        <a:xfrm>
          <a:off x="20199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3690F48-608E-4608-BAF8-0FE1B60E9CC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9B91301C-3FCC-4D1A-804C-001EC07BED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A9D573BC-C338-4BB7-A81A-0ADC1838EF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18C04AF9-640D-4FC3-94C4-E9D14D9688B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7BC1F5A-3B82-4CB8-A602-625ABE41B9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13DB4050-FAA8-4059-A6F9-F8AD8071847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3BAB02B8-7A92-413D-AF70-E50FC1F7E2C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46A8A500-9922-42C6-81D9-642064FFB31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5E0A62FA-AB4A-4C22-834A-2328662854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68EE3CAC-2664-468A-8874-3E10B38C89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a:extLst>
            <a:ext uri="{FF2B5EF4-FFF2-40B4-BE49-F238E27FC236}">
              <a16:creationId xmlns:a16="http://schemas.microsoft.com/office/drawing/2014/main" id="{82E79E91-65E6-41FB-BBD9-D0B0E16FCF12}"/>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a:extLst>
            <a:ext uri="{FF2B5EF4-FFF2-40B4-BE49-F238E27FC236}">
              <a16:creationId xmlns:a16="http://schemas.microsoft.com/office/drawing/2014/main" id="{71E78B6D-F9B1-441F-9D9C-8C38F87A2A67}"/>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a:extLst>
            <a:ext uri="{FF2B5EF4-FFF2-40B4-BE49-F238E27FC236}">
              <a16:creationId xmlns:a16="http://schemas.microsoft.com/office/drawing/2014/main" id="{BC20C3EB-DB4D-4979-903B-62E0BAF31FA2}"/>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a:extLst>
            <a:ext uri="{FF2B5EF4-FFF2-40B4-BE49-F238E27FC236}">
              <a16:creationId xmlns:a16="http://schemas.microsoft.com/office/drawing/2014/main" id="{6360F593-6115-4939-A3EF-B7034FC151FC}"/>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a:extLst>
            <a:ext uri="{FF2B5EF4-FFF2-40B4-BE49-F238E27FC236}">
              <a16:creationId xmlns:a16="http://schemas.microsoft.com/office/drawing/2014/main" id="{560DD56F-B3A2-42E8-B203-FCAC8596D82C}"/>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a:extLst>
            <a:ext uri="{FF2B5EF4-FFF2-40B4-BE49-F238E27FC236}">
              <a16:creationId xmlns:a16="http://schemas.microsoft.com/office/drawing/2014/main" id="{D47A896A-98D9-46DA-BC45-09204A4D5302}"/>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a:extLst>
            <a:ext uri="{FF2B5EF4-FFF2-40B4-BE49-F238E27FC236}">
              <a16:creationId xmlns:a16="http://schemas.microsoft.com/office/drawing/2014/main" id="{3183D319-8685-4E5E-8AC5-84021A788195}"/>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a:extLst>
            <a:ext uri="{FF2B5EF4-FFF2-40B4-BE49-F238E27FC236}">
              <a16:creationId xmlns:a16="http://schemas.microsoft.com/office/drawing/2014/main" id="{9FCD5208-19F0-4104-9EEC-FB401851282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a:extLst>
            <a:ext uri="{FF2B5EF4-FFF2-40B4-BE49-F238E27FC236}">
              <a16:creationId xmlns:a16="http://schemas.microsoft.com/office/drawing/2014/main" id="{13ADD1D4-AFB7-4CB5-8E80-6C084E6F0248}"/>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53262173-DA11-4CCE-84D1-3845F805A2A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F9D0347E-0729-4DC3-8070-DA7B662457A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ECB86382-C1C0-4E5C-BEF6-DB3108CBD65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a:extLst>
            <a:ext uri="{FF2B5EF4-FFF2-40B4-BE49-F238E27FC236}">
              <a16:creationId xmlns:a16="http://schemas.microsoft.com/office/drawing/2014/main" id="{3AA1C28A-933B-4187-9E9B-C8A795A457E0}"/>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AAE444E9-82E3-4F98-A4D3-A682924FA935}"/>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a:extLst>
            <a:ext uri="{FF2B5EF4-FFF2-40B4-BE49-F238E27FC236}">
              <a16:creationId xmlns:a16="http://schemas.microsoft.com/office/drawing/2014/main" id="{657F1C59-4CDB-44A3-83F2-212B4FE6BA46}"/>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B8684DD2-2F78-4D6B-87EB-AD2DB3506A1F}"/>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a:extLst>
            <a:ext uri="{FF2B5EF4-FFF2-40B4-BE49-F238E27FC236}">
              <a16:creationId xmlns:a16="http://schemas.microsoft.com/office/drawing/2014/main" id="{84D0A971-7D59-4ABF-929F-EAF1C31CA5F7}"/>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7C4CE8C9-419F-4D43-BA76-68C02AB51E75}"/>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a:extLst>
            <a:ext uri="{FF2B5EF4-FFF2-40B4-BE49-F238E27FC236}">
              <a16:creationId xmlns:a16="http://schemas.microsoft.com/office/drawing/2014/main" id="{EB12E593-99E7-4D0D-A884-E88B6E2C8603}"/>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a:extLst>
            <a:ext uri="{FF2B5EF4-FFF2-40B4-BE49-F238E27FC236}">
              <a16:creationId xmlns:a16="http://schemas.microsoft.com/office/drawing/2014/main" id="{363E44F0-DC59-4ECD-84CF-33DBD4040D9C}"/>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a:extLst>
            <a:ext uri="{FF2B5EF4-FFF2-40B4-BE49-F238E27FC236}">
              <a16:creationId xmlns:a16="http://schemas.microsoft.com/office/drawing/2014/main" id="{98BF6FB2-0E03-497D-962A-233E8F693EB2}"/>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a:extLst>
            <a:ext uri="{FF2B5EF4-FFF2-40B4-BE49-F238E27FC236}">
              <a16:creationId xmlns:a16="http://schemas.microsoft.com/office/drawing/2014/main" id="{6950CE62-F115-4349-ADFD-3A9EC9FE498A}"/>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AECE31D-4105-4BDB-8C40-24948F4B580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331231D-C03E-4E72-BD7A-9663EBF17C9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1D3CA8C-ABE6-4439-809F-A0596A18C1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DD5D6F7-816A-4D4F-8570-B5B0869317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665F6A4-A458-42F5-B4BB-E0A7D143A09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124461</xdr:rowOff>
    </xdr:from>
    <xdr:to>
      <xdr:col>85</xdr:col>
      <xdr:colOff>177800</xdr:colOff>
      <xdr:row>78</xdr:row>
      <xdr:rowOff>54611</xdr:rowOff>
    </xdr:to>
    <xdr:sp macro="" textlink="">
      <xdr:nvSpPr>
        <xdr:cNvPr id="662" name="楕円 661">
          <a:extLst>
            <a:ext uri="{FF2B5EF4-FFF2-40B4-BE49-F238E27FC236}">
              <a16:creationId xmlns:a16="http://schemas.microsoft.com/office/drawing/2014/main" id="{99CC5E36-C9D6-41A2-83B9-0DAC87C51255}"/>
            </a:ext>
          </a:extLst>
        </xdr:cNvPr>
        <xdr:cNvSpPr/>
      </xdr:nvSpPr>
      <xdr:spPr>
        <a:xfrm>
          <a:off x="162687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39388</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DE5B4440-D8E2-4F24-A18C-3C0C42BB4CC0}"/>
            </a:ext>
          </a:extLst>
        </xdr:cNvPr>
        <xdr:cNvSpPr txBox="1"/>
      </xdr:nvSpPr>
      <xdr:spPr>
        <a:xfrm>
          <a:off x="16357600" y="1324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664" name="楕円 663">
          <a:extLst>
            <a:ext uri="{FF2B5EF4-FFF2-40B4-BE49-F238E27FC236}">
              <a16:creationId xmlns:a16="http://schemas.microsoft.com/office/drawing/2014/main" id="{FAF89301-F5E2-4F8F-A52C-EF4DA57D1EC4}"/>
            </a:ext>
          </a:extLst>
        </xdr:cNvPr>
        <xdr:cNvSpPr/>
      </xdr:nvSpPr>
      <xdr:spPr>
        <a:xfrm>
          <a:off x="15430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3811</xdr:rowOff>
    </xdr:from>
    <xdr:to>
      <xdr:col>85</xdr:col>
      <xdr:colOff>127000</xdr:colOff>
      <xdr:row>78</xdr:row>
      <xdr:rowOff>26670</xdr:rowOff>
    </xdr:to>
    <xdr:cxnSp macro="">
      <xdr:nvCxnSpPr>
        <xdr:cNvPr id="665" name="直線コネクタ 664">
          <a:extLst>
            <a:ext uri="{FF2B5EF4-FFF2-40B4-BE49-F238E27FC236}">
              <a16:creationId xmlns:a16="http://schemas.microsoft.com/office/drawing/2014/main" id="{FAAD038E-EAE0-4B83-B960-116D69FFBC99}"/>
            </a:ext>
          </a:extLst>
        </xdr:cNvPr>
        <xdr:cNvCxnSpPr/>
      </xdr:nvCxnSpPr>
      <xdr:spPr>
        <a:xfrm flipV="1">
          <a:off x="15481300" y="133769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170180</xdr:rowOff>
    </xdr:from>
    <xdr:to>
      <xdr:col>76</xdr:col>
      <xdr:colOff>165100</xdr:colOff>
      <xdr:row>78</xdr:row>
      <xdr:rowOff>100330</xdr:rowOff>
    </xdr:to>
    <xdr:sp macro="" textlink="">
      <xdr:nvSpPr>
        <xdr:cNvPr id="666" name="楕円 665">
          <a:extLst>
            <a:ext uri="{FF2B5EF4-FFF2-40B4-BE49-F238E27FC236}">
              <a16:creationId xmlns:a16="http://schemas.microsoft.com/office/drawing/2014/main" id="{730F5E0D-A375-475F-ACD8-DBF44F034D48}"/>
            </a:ext>
          </a:extLst>
        </xdr:cNvPr>
        <xdr:cNvSpPr/>
      </xdr:nvSpPr>
      <xdr:spPr>
        <a:xfrm>
          <a:off x="14541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78</xdr:row>
      <xdr:rowOff>49530</xdr:rowOff>
    </xdr:to>
    <xdr:cxnSp macro="">
      <xdr:nvCxnSpPr>
        <xdr:cNvPr id="667" name="直線コネクタ 666">
          <a:extLst>
            <a:ext uri="{FF2B5EF4-FFF2-40B4-BE49-F238E27FC236}">
              <a16:creationId xmlns:a16="http://schemas.microsoft.com/office/drawing/2014/main" id="{BD59ACBD-6A85-4285-8C48-60855A873732}"/>
            </a:ext>
          </a:extLst>
        </xdr:cNvPr>
        <xdr:cNvCxnSpPr/>
      </xdr:nvCxnSpPr>
      <xdr:spPr>
        <a:xfrm flipV="1">
          <a:off x="14592300" y="13399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68" name="n_1aveValue【消防施設】&#10;有形固定資産減価償却率">
          <a:extLst>
            <a:ext uri="{FF2B5EF4-FFF2-40B4-BE49-F238E27FC236}">
              <a16:creationId xmlns:a16="http://schemas.microsoft.com/office/drawing/2014/main" id="{AA8E9CE1-D202-4B2E-8AF0-97D4C5B9505C}"/>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669" name="n_2aveValue【消防施設】&#10;有形固定資産減価償却率">
          <a:extLst>
            <a:ext uri="{FF2B5EF4-FFF2-40B4-BE49-F238E27FC236}">
              <a16:creationId xmlns:a16="http://schemas.microsoft.com/office/drawing/2014/main" id="{868497FB-BAB8-4D43-B2F9-080645279630}"/>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a:extLst>
            <a:ext uri="{FF2B5EF4-FFF2-40B4-BE49-F238E27FC236}">
              <a16:creationId xmlns:a16="http://schemas.microsoft.com/office/drawing/2014/main" id="{E52F1297-0CC9-43A8-B970-C5D4BC5E7244}"/>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93997</xdr:rowOff>
    </xdr:from>
    <xdr:ext cx="405111" cy="259045"/>
    <xdr:sp macro="" textlink="">
      <xdr:nvSpPr>
        <xdr:cNvPr id="671" name="n_1mainValue【消防施設】&#10;有形固定資産減価償却率">
          <a:extLst>
            <a:ext uri="{FF2B5EF4-FFF2-40B4-BE49-F238E27FC236}">
              <a16:creationId xmlns:a16="http://schemas.microsoft.com/office/drawing/2014/main" id="{7A2491CB-B9AD-4B11-8959-DE324FE277BC}"/>
            </a:ext>
          </a:extLst>
        </xdr:cNvPr>
        <xdr:cNvSpPr txBox="1"/>
      </xdr:nvSpPr>
      <xdr:spPr>
        <a:xfrm>
          <a:off x="15266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116857</xdr:rowOff>
    </xdr:from>
    <xdr:ext cx="405111" cy="259045"/>
    <xdr:sp macro="" textlink="">
      <xdr:nvSpPr>
        <xdr:cNvPr id="672" name="n_2mainValue【消防施設】&#10;有形固定資産減価償却率">
          <a:extLst>
            <a:ext uri="{FF2B5EF4-FFF2-40B4-BE49-F238E27FC236}">
              <a16:creationId xmlns:a16="http://schemas.microsoft.com/office/drawing/2014/main" id="{634A109A-4517-40D1-BB9C-47754D380D41}"/>
            </a:ext>
          </a:extLst>
        </xdr:cNvPr>
        <xdr:cNvSpPr txBox="1"/>
      </xdr:nvSpPr>
      <xdr:spPr>
        <a:xfrm>
          <a:off x="14389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953BE79E-1716-49DB-BF49-A0D1A70EC3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A7CC3FAE-CA15-4105-BCFF-A054068A55C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898AFEF6-D774-44B6-A556-0503A60FD2D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BE25E5C4-379B-45CA-92DC-07B68BDED7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5FBF54A0-BA29-4C3F-AFCF-BD0955C1EE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17DE25ED-D09B-4CAC-B646-98F10D8879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AA9E1972-C112-486D-B697-91B45BF58E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5C00BFF1-6DFF-4B08-9076-1B47E90112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15D2B6C1-54CD-43D2-BB25-7B8163DDA8D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88336FF-EC8C-4222-95EA-755DD6B7E2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4A358E34-01A3-40A3-A054-DDCE43D499E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635007FC-370B-4FC4-8F49-49AAF907CB7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3D9E9C2C-361D-417B-AE50-CF3D15FDCA4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5F8683F4-796A-4E06-AC53-86E51E48D8B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921B2D26-9C0C-48C7-96EE-9389A5FC95E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56A6DCBF-B910-43CE-A643-D1CC2173EBD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68721991-25DD-41A6-BDB1-5E13EC1639D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1EECE882-67AA-4BD3-9141-CF3CD9A91F2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5458AAC4-1562-4637-A32D-1B176B0F60A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D3AF45E6-DA5A-49EF-BF38-49AE7C095DD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401B619-C27C-42AF-AE29-B868E4FAF775}"/>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81C63714-B7D8-43A0-AE76-5AA4E9D8BF6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AA0D3A19-442D-45B8-934D-D8E4F4E9E2E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A3322733-D7F2-40C9-8687-1C1CCCCE2DE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5087C6B5-6EDD-452B-A487-B0EEB212765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a:extLst>
            <a:ext uri="{FF2B5EF4-FFF2-40B4-BE49-F238E27FC236}">
              <a16:creationId xmlns:a16="http://schemas.microsoft.com/office/drawing/2014/main" id="{CCDF9D7D-8F78-4BC9-A639-916B67D710A2}"/>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a:extLst>
            <a:ext uri="{FF2B5EF4-FFF2-40B4-BE49-F238E27FC236}">
              <a16:creationId xmlns:a16="http://schemas.microsoft.com/office/drawing/2014/main" id="{08739A48-F256-4B6C-AF1A-D3F1F61A8B5A}"/>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a:extLst>
            <a:ext uri="{FF2B5EF4-FFF2-40B4-BE49-F238E27FC236}">
              <a16:creationId xmlns:a16="http://schemas.microsoft.com/office/drawing/2014/main" id="{4B4BCE85-8DCD-4225-93A6-D1B3A17F5BF8}"/>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a:extLst>
            <a:ext uri="{FF2B5EF4-FFF2-40B4-BE49-F238E27FC236}">
              <a16:creationId xmlns:a16="http://schemas.microsoft.com/office/drawing/2014/main" id="{7CB4431A-1A83-4711-B5C1-28C4C07C7148}"/>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a:extLst>
            <a:ext uri="{FF2B5EF4-FFF2-40B4-BE49-F238E27FC236}">
              <a16:creationId xmlns:a16="http://schemas.microsoft.com/office/drawing/2014/main" id="{9F564C1D-B451-4373-96A9-17ADD2F5A029}"/>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03" name="【消防施設】&#10;一人当たり面積平均値テキスト">
          <a:extLst>
            <a:ext uri="{FF2B5EF4-FFF2-40B4-BE49-F238E27FC236}">
              <a16:creationId xmlns:a16="http://schemas.microsoft.com/office/drawing/2014/main" id="{CE9DBB7F-B245-4ED8-A773-107471F2B90D}"/>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a:extLst>
            <a:ext uri="{FF2B5EF4-FFF2-40B4-BE49-F238E27FC236}">
              <a16:creationId xmlns:a16="http://schemas.microsoft.com/office/drawing/2014/main" id="{7F5010D0-3B29-403B-A4A6-BC34C737D784}"/>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a:extLst>
            <a:ext uri="{FF2B5EF4-FFF2-40B4-BE49-F238E27FC236}">
              <a16:creationId xmlns:a16="http://schemas.microsoft.com/office/drawing/2014/main" id="{60D972A0-B0DA-49F4-B330-FA8FCD52E042}"/>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a:extLst>
            <a:ext uri="{FF2B5EF4-FFF2-40B4-BE49-F238E27FC236}">
              <a16:creationId xmlns:a16="http://schemas.microsoft.com/office/drawing/2014/main" id="{388BD6D3-655F-4A07-9831-CA68DA458235}"/>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a:extLst>
            <a:ext uri="{FF2B5EF4-FFF2-40B4-BE49-F238E27FC236}">
              <a16:creationId xmlns:a16="http://schemas.microsoft.com/office/drawing/2014/main" id="{C402C5DE-FB61-4979-9098-2635A7541746}"/>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D7CB901A-37F2-489E-8F15-DF5C46316D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7AECF4A1-B20D-442F-BCB7-2CB28DE14A6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793A883A-9E57-42DB-81F1-C97B73363B5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EAA868E0-EAD7-4C27-BC36-E55229697BC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51489E7-69C4-4747-9C4A-DE14D8776CB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713" name="楕円 712">
          <a:extLst>
            <a:ext uri="{FF2B5EF4-FFF2-40B4-BE49-F238E27FC236}">
              <a16:creationId xmlns:a16="http://schemas.microsoft.com/office/drawing/2014/main" id="{993A5311-13FC-4E12-BA2A-D07AA8BCAD84}"/>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714" name="【消防施設】&#10;一人当たり面積該当値テキスト">
          <a:extLst>
            <a:ext uri="{FF2B5EF4-FFF2-40B4-BE49-F238E27FC236}">
              <a16:creationId xmlns:a16="http://schemas.microsoft.com/office/drawing/2014/main" id="{BC3F33DF-7A56-4BA5-BCA2-1FFECAF66FCC}"/>
            </a:ext>
          </a:extLst>
        </xdr:cNvPr>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36286</xdr:rowOff>
    </xdr:from>
    <xdr:to>
      <xdr:col>112</xdr:col>
      <xdr:colOff>38100</xdr:colOff>
      <xdr:row>86</xdr:row>
      <xdr:rowOff>137886</xdr:rowOff>
    </xdr:to>
    <xdr:sp macro="" textlink="">
      <xdr:nvSpPr>
        <xdr:cNvPr id="715" name="楕円 714">
          <a:extLst>
            <a:ext uri="{FF2B5EF4-FFF2-40B4-BE49-F238E27FC236}">
              <a16:creationId xmlns:a16="http://schemas.microsoft.com/office/drawing/2014/main" id="{9E0664FE-5BBB-491B-98E2-AF84413A7F35}"/>
            </a:ext>
          </a:extLst>
        </xdr:cNvPr>
        <xdr:cNvSpPr/>
      </xdr:nvSpPr>
      <xdr:spPr>
        <a:xfrm>
          <a:off x="21272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87086</xdr:rowOff>
    </xdr:to>
    <xdr:cxnSp macro="">
      <xdr:nvCxnSpPr>
        <xdr:cNvPr id="716" name="直線コネクタ 715">
          <a:extLst>
            <a:ext uri="{FF2B5EF4-FFF2-40B4-BE49-F238E27FC236}">
              <a16:creationId xmlns:a16="http://schemas.microsoft.com/office/drawing/2014/main" id="{6C1A8B48-8E4A-4ECB-AC7E-BF90CB2363CA}"/>
            </a:ext>
          </a:extLst>
        </xdr:cNvPr>
        <xdr:cNvCxnSpPr/>
      </xdr:nvCxnSpPr>
      <xdr:spPr>
        <a:xfrm>
          <a:off x="21323300" y="1483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717" name="楕円 716">
          <a:extLst>
            <a:ext uri="{FF2B5EF4-FFF2-40B4-BE49-F238E27FC236}">
              <a16:creationId xmlns:a16="http://schemas.microsoft.com/office/drawing/2014/main" id="{51E46E80-6D66-4009-BDD7-7F3B6FCCA9FA}"/>
            </a:ext>
          </a:extLst>
        </xdr:cNvPr>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87086</xdr:rowOff>
    </xdr:from>
    <xdr:to>
      <xdr:col>111</xdr:col>
      <xdr:colOff>177800</xdr:colOff>
      <xdr:row>86</xdr:row>
      <xdr:rowOff>87086</xdr:rowOff>
    </xdr:to>
    <xdr:cxnSp macro="">
      <xdr:nvCxnSpPr>
        <xdr:cNvPr id="718" name="直線コネクタ 717">
          <a:extLst>
            <a:ext uri="{FF2B5EF4-FFF2-40B4-BE49-F238E27FC236}">
              <a16:creationId xmlns:a16="http://schemas.microsoft.com/office/drawing/2014/main" id="{FA7A878A-8463-4626-814D-AC5FABFBDC02}"/>
            </a:ext>
          </a:extLst>
        </xdr:cNvPr>
        <xdr:cNvCxnSpPr/>
      </xdr:nvCxnSpPr>
      <xdr:spPr>
        <a:xfrm>
          <a:off x="20434300" y="14831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19" name="n_1aveValue【消防施設】&#10;一人当たり面積">
          <a:extLst>
            <a:ext uri="{FF2B5EF4-FFF2-40B4-BE49-F238E27FC236}">
              <a16:creationId xmlns:a16="http://schemas.microsoft.com/office/drawing/2014/main" id="{C5952877-EE8D-4952-B66B-FFA6FB49530D}"/>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20" name="n_2aveValue【消防施設】&#10;一人当たり面積">
          <a:extLst>
            <a:ext uri="{FF2B5EF4-FFF2-40B4-BE49-F238E27FC236}">
              <a16:creationId xmlns:a16="http://schemas.microsoft.com/office/drawing/2014/main" id="{81F29EB2-51B9-4C44-9BF7-52E644248777}"/>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a:extLst>
            <a:ext uri="{FF2B5EF4-FFF2-40B4-BE49-F238E27FC236}">
              <a16:creationId xmlns:a16="http://schemas.microsoft.com/office/drawing/2014/main" id="{FCCB9D09-5845-4A0D-B141-95B247D56E0A}"/>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129013</xdr:rowOff>
    </xdr:from>
    <xdr:ext cx="469744" cy="259045"/>
    <xdr:sp macro="" textlink="">
      <xdr:nvSpPr>
        <xdr:cNvPr id="722" name="n_1mainValue【消防施設】&#10;一人当たり面積">
          <a:extLst>
            <a:ext uri="{FF2B5EF4-FFF2-40B4-BE49-F238E27FC236}">
              <a16:creationId xmlns:a16="http://schemas.microsoft.com/office/drawing/2014/main" id="{2EE660DC-A572-42D5-B1A3-D13881E0FFC1}"/>
            </a:ext>
          </a:extLst>
        </xdr:cNvPr>
        <xdr:cNvSpPr txBox="1"/>
      </xdr:nvSpPr>
      <xdr:spPr>
        <a:xfrm>
          <a:off x="210757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723" name="n_2mainValue【消防施設】&#10;一人当たり面積">
          <a:extLst>
            <a:ext uri="{FF2B5EF4-FFF2-40B4-BE49-F238E27FC236}">
              <a16:creationId xmlns:a16="http://schemas.microsoft.com/office/drawing/2014/main" id="{DDD4C6D9-9D18-4A6C-986C-943D2F5D385D}"/>
            </a:ext>
          </a:extLst>
        </xdr:cNvPr>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D2E065BB-4C23-476E-BE78-0EFFD10A31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951D3377-3814-4E7A-A68C-8BD6D029B6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12D477E6-3EA7-43CD-ACFD-2D047EF912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4C19E3BD-A20B-4BD2-86BC-414937AC5A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FBD32535-D08A-4C2B-9281-31F3BAB18C4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B43063FB-2E24-4693-89AC-3507DBC1C28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D58AB3EA-4609-4C13-A282-E96E0DD626E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7AAEB0D0-0E4B-486B-B600-60B34B62E9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63B1BA36-B2B1-4503-8C4B-1C66AFF79C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B813DA7F-0621-42E7-98C9-B0A100B03B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0F002647-D900-4FA0-8A40-A63CDEA6A02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C70CDBD8-4768-44CD-BC82-0F4946D0340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C108E082-9679-4586-8472-46B2E2417A3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B5F6F4F9-7434-4EAE-AA55-C4FB85CC0B0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756B3799-70E6-47F8-8C3F-8F77E60F30F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744F2E51-8E84-42F6-9E62-3359EF8CC8C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B1A88E45-58B5-41B7-AB39-C8C9A01926F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20717981-AB3B-4908-BCFB-A119F5CF8A0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BF716D2E-1D1C-4372-8832-6C14E2109F4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22C0A166-8FD7-4CF9-88EF-C600DE3F71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B6A98D88-FFF7-45A9-A8A7-07B0D0B0114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4C5F8DCD-0C69-4FB7-B3E9-F8AAACDE2B0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C47A52F8-62EA-4170-B061-E72844D473B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2EB9D750-8012-4BDD-985F-63F1E2AAF62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07CF0C99-6CFB-4C76-A515-FE53CE7AF9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a:extLst>
            <a:ext uri="{FF2B5EF4-FFF2-40B4-BE49-F238E27FC236}">
              <a16:creationId xmlns:a16="http://schemas.microsoft.com/office/drawing/2014/main" id="{5513F5BB-B24C-47D9-B50A-A8B42295F47F}"/>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a:extLst>
            <a:ext uri="{FF2B5EF4-FFF2-40B4-BE49-F238E27FC236}">
              <a16:creationId xmlns:a16="http://schemas.microsoft.com/office/drawing/2014/main" id="{8B2FF9F1-35F2-440F-B55E-8F41297C0762}"/>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a:extLst>
            <a:ext uri="{FF2B5EF4-FFF2-40B4-BE49-F238E27FC236}">
              <a16:creationId xmlns:a16="http://schemas.microsoft.com/office/drawing/2014/main" id="{C5B19816-CA3F-4412-B75C-40686900C94C}"/>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a:extLst>
            <a:ext uri="{FF2B5EF4-FFF2-40B4-BE49-F238E27FC236}">
              <a16:creationId xmlns:a16="http://schemas.microsoft.com/office/drawing/2014/main" id="{3FC2D979-8838-457B-8ACA-F69777F97DDC}"/>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a:extLst>
            <a:ext uri="{FF2B5EF4-FFF2-40B4-BE49-F238E27FC236}">
              <a16:creationId xmlns:a16="http://schemas.microsoft.com/office/drawing/2014/main" id="{273E4A37-3560-45E2-9816-DE1D5BB97955}"/>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4" name="【庁舎】&#10;有形固定資産減価償却率平均値テキスト">
          <a:extLst>
            <a:ext uri="{FF2B5EF4-FFF2-40B4-BE49-F238E27FC236}">
              <a16:creationId xmlns:a16="http://schemas.microsoft.com/office/drawing/2014/main" id="{11BB619A-6B0F-4600-A960-787EE6A36338}"/>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a:extLst>
            <a:ext uri="{FF2B5EF4-FFF2-40B4-BE49-F238E27FC236}">
              <a16:creationId xmlns:a16="http://schemas.microsoft.com/office/drawing/2014/main" id="{0EF0BF0F-84B6-4034-BDDC-22E9913F4EE5}"/>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a:extLst>
            <a:ext uri="{FF2B5EF4-FFF2-40B4-BE49-F238E27FC236}">
              <a16:creationId xmlns:a16="http://schemas.microsoft.com/office/drawing/2014/main" id="{92DF6CB0-A526-4C4F-B6F2-6ADA11E7A92C}"/>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a:extLst>
            <a:ext uri="{FF2B5EF4-FFF2-40B4-BE49-F238E27FC236}">
              <a16:creationId xmlns:a16="http://schemas.microsoft.com/office/drawing/2014/main" id="{C00CA9D2-B450-4144-BF24-F14419FF4428}"/>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a:extLst>
            <a:ext uri="{FF2B5EF4-FFF2-40B4-BE49-F238E27FC236}">
              <a16:creationId xmlns:a16="http://schemas.microsoft.com/office/drawing/2014/main" id="{0DB705B1-378E-4208-85EF-536A59A60CE3}"/>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46C6591C-5A63-4FD7-A525-4C95E5D35D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3C790B5-4B13-4ACF-9D0F-F188EF70DE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AA25853C-DCE6-471E-B90B-BB473F3E58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B1F8FD4B-4F40-4BAA-A2FD-D90C7484742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6283BB87-2915-4263-AB97-18234FCA5A7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64" name="楕円 763">
          <a:extLst>
            <a:ext uri="{FF2B5EF4-FFF2-40B4-BE49-F238E27FC236}">
              <a16:creationId xmlns:a16="http://schemas.microsoft.com/office/drawing/2014/main" id="{DEBCEE95-6077-47E2-AF6B-307B5ACD7EFE}"/>
            </a:ext>
          </a:extLst>
        </xdr:cNvPr>
        <xdr:cNvSpPr/>
      </xdr:nvSpPr>
      <xdr:spPr>
        <a:xfrm>
          <a:off x="16268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123389</xdr:rowOff>
    </xdr:from>
    <xdr:ext cx="405111" cy="259045"/>
    <xdr:sp macro="" textlink="">
      <xdr:nvSpPr>
        <xdr:cNvPr id="765" name="【庁舎】&#10;有形固定資産減価償却率該当値テキスト">
          <a:extLst>
            <a:ext uri="{FF2B5EF4-FFF2-40B4-BE49-F238E27FC236}">
              <a16:creationId xmlns:a16="http://schemas.microsoft.com/office/drawing/2014/main" id="{80F9BC59-4493-46A0-823C-95A79A819E3A}"/>
            </a:ext>
          </a:extLst>
        </xdr:cNvPr>
        <xdr:cNvSpPr txBox="1"/>
      </xdr:nvSpPr>
      <xdr:spPr>
        <a:xfrm>
          <a:off x="16357600" y="1761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766" name="楕円 765">
          <a:extLst>
            <a:ext uri="{FF2B5EF4-FFF2-40B4-BE49-F238E27FC236}">
              <a16:creationId xmlns:a16="http://schemas.microsoft.com/office/drawing/2014/main" id="{A225FEF9-6CF9-4C86-B228-9135400BEE69}"/>
            </a:ext>
          </a:extLst>
        </xdr:cNvPr>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151312</xdr:rowOff>
    </xdr:from>
    <xdr:to>
      <xdr:col>85</xdr:col>
      <xdr:colOff>127000</xdr:colOff>
      <xdr:row>103</xdr:row>
      <xdr:rowOff>161108</xdr:rowOff>
    </xdr:to>
    <xdr:cxnSp macro="">
      <xdr:nvCxnSpPr>
        <xdr:cNvPr id="767" name="直線コネクタ 766">
          <a:extLst>
            <a:ext uri="{FF2B5EF4-FFF2-40B4-BE49-F238E27FC236}">
              <a16:creationId xmlns:a16="http://schemas.microsoft.com/office/drawing/2014/main" id="{63BAA2E3-A32C-4DFA-8B7A-A4715B6A4270}"/>
            </a:ext>
          </a:extLst>
        </xdr:cNvPr>
        <xdr:cNvCxnSpPr/>
      </xdr:nvCxnSpPr>
      <xdr:spPr>
        <a:xfrm flipV="1">
          <a:off x="15481300" y="1781066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138068</xdr:rowOff>
    </xdr:from>
    <xdr:to>
      <xdr:col>76</xdr:col>
      <xdr:colOff>165100</xdr:colOff>
      <xdr:row>104</xdr:row>
      <xdr:rowOff>68218</xdr:rowOff>
    </xdr:to>
    <xdr:sp macro="" textlink="">
      <xdr:nvSpPr>
        <xdr:cNvPr id="768" name="楕円 767">
          <a:extLst>
            <a:ext uri="{FF2B5EF4-FFF2-40B4-BE49-F238E27FC236}">
              <a16:creationId xmlns:a16="http://schemas.microsoft.com/office/drawing/2014/main" id="{D4B1E778-39FB-407E-B093-CF4E36E3B168}"/>
            </a:ext>
          </a:extLst>
        </xdr:cNvPr>
        <xdr:cNvSpPr/>
      </xdr:nvSpPr>
      <xdr:spPr>
        <a:xfrm>
          <a:off x="14541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161108</xdr:rowOff>
    </xdr:from>
    <xdr:to>
      <xdr:col>81</xdr:col>
      <xdr:colOff>50800</xdr:colOff>
      <xdr:row>104</xdr:row>
      <xdr:rowOff>17418</xdr:rowOff>
    </xdr:to>
    <xdr:cxnSp macro="">
      <xdr:nvCxnSpPr>
        <xdr:cNvPr id="769" name="直線コネクタ 768">
          <a:extLst>
            <a:ext uri="{FF2B5EF4-FFF2-40B4-BE49-F238E27FC236}">
              <a16:creationId xmlns:a16="http://schemas.microsoft.com/office/drawing/2014/main" id="{3370448C-802A-40C2-970D-793AA5DB11C6}"/>
            </a:ext>
          </a:extLst>
        </xdr:cNvPr>
        <xdr:cNvCxnSpPr/>
      </xdr:nvCxnSpPr>
      <xdr:spPr>
        <a:xfrm flipV="1">
          <a:off x="14592300" y="1782045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0" name="n_1aveValue【庁舎】&#10;有形固定資産減価償却率">
          <a:extLst>
            <a:ext uri="{FF2B5EF4-FFF2-40B4-BE49-F238E27FC236}">
              <a16:creationId xmlns:a16="http://schemas.microsoft.com/office/drawing/2014/main" id="{43EA665B-7D22-4301-B3CC-B4FB832BAFF9}"/>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a:extLst>
            <a:ext uri="{FF2B5EF4-FFF2-40B4-BE49-F238E27FC236}">
              <a16:creationId xmlns:a16="http://schemas.microsoft.com/office/drawing/2014/main" id="{7E02CF77-2BE2-4EC7-82E1-EBF0F9ADB76A}"/>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a:extLst>
            <a:ext uri="{FF2B5EF4-FFF2-40B4-BE49-F238E27FC236}">
              <a16:creationId xmlns:a16="http://schemas.microsoft.com/office/drawing/2014/main" id="{7FF3399E-658D-443A-88AA-2AB3347A017F}"/>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56985</xdr:rowOff>
    </xdr:from>
    <xdr:ext cx="405111" cy="259045"/>
    <xdr:sp macro="" textlink="">
      <xdr:nvSpPr>
        <xdr:cNvPr id="773" name="n_1mainValue【庁舎】&#10;有形固定資産減価償却率">
          <a:extLst>
            <a:ext uri="{FF2B5EF4-FFF2-40B4-BE49-F238E27FC236}">
              <a16:creationId xmlns:a16="http://schemas.microsoft.com/office/drawing/2014/main" id="{C7C7D212-881A-4F57-B108-EE0F3935F967}"/>
            </a:ext>
          </a:extLst>
        </xdr:cNvPr>
        <xdr:cNvSpPr txBox="1"/>
      </xdr:nvSpPr>
      <xdr:spPr>
        <a:xfrm>
          <a:off x="152660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84745</xdr:rowOff>
    </xdr:from>
    <xdr:ext cx="405111" cy="259045"/>
    <xdr:sp macro="" textlink="">
      <xdr:nvSpPr>
        <xdr:cNvPr id="774" name="n_2mainValue【庁舎】&#10;有形固定資産減価償却率">
          <a:extLst>
            <a:ext uri="{FF2B5EF4-FFF2-40B4-BE49-F238E27FC236}">
              <a16:creationId xmlns:a16="http://schemas.microsoft.com/office/drawing/2014/main" id="{A04B937B-B26B-4DD6-8722-490DE0C1D57F}"/>
            </a:ext>
          </a:extLst>
        </xdr:cNvPr>
        <xdr:cNvSpPr txBox="1"/>
      </xdr:nvSpPr>
      <xdr:spPr>
        <a:xfrm>
          <a:off x="14389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3AEA663B-A84F-4E9F-8A87-E3D9B37E28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9696D7D6-6F9A-4FD3-81B7-093D1A71C6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61090996-38C6-407F-B0CF-B0097BD0FCE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839B7BC1-E879-45A9-8294-DF889B6AFF2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ECE90AEA-A0D4-4E39-BF1F-A4E6FF4D62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A0BDEAA6-0AE7-4160-B063-0BACB47DFDF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79090E12-00C0-4293-B26B-804C392924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6ABE637E-09DA-4ABA-B212-499F6CDC4E3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27080CC1-0BD0-46F0-8916-A3E58D4E4C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4BFD28AF-9B4F-4EFD-B187-EFF34C1CFA1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247D8D92-28BD-4603-9FB2-C28C990062F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6C9238F9-7086-451B-A37C-E3EA91B0CC1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3C2F9AB0-91AA-401D-8841-FF087D80C1F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48D79F67-BCE3-4CB0-B779-3F7F330096C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F8142104-A355-4C7E-8651-84E66F8FC0F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406C96D8-433B-4B6A-8131-7E142928851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CC89D4FA-C01B-404E-AE2B-3B3906588A4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9F712D41-0B91-49A2-8179-CCF8032D031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3B03D32E-AC0C-4F89-8304-0E5B3A0EF1C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4CEC7BCE-3E14-4745-A921-04C99950EA8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7E4C7C90-BCA7-4576-8E75-E4A349FC3A9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66B15617-08D6-4BB5-8CF9-39231546F99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45752E62-1ED4-4D79-8F0F-39C5E5BC383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FBCD1AD4-8D7D-440E-9D08-3F2854F19E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E7B4B12C-C097-4C1E-A96B-E1FFF16351D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a:extLst>
            <a:ext uri="{FF2B5EF4-FFF2-40B4-BE49-F238E27FC236}">
              <a16:creationId xmlns:a16="http://schemas.microsoft.com/office/drawing/2014/main" id="{C009FDBE-B718-4735-971E-6F544B45B719}"/>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a:extLst>
            <a:ext uri="{FF2B5EF4-FFF2-40B4-BE49-F238E27FC236}">
              <a16:creationId xmlns:a16="http://schemas.microsoft.com/office/drawing/2014/main" id="{4FB548F6-85C2-4F16-B308-D1F31A52C65D}"/>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a:extLst>
            <a:ext uri="{FF2B5EF4-FFF2-40B4-BE49-F238E27FC236}">
              <a16:creationId xmlns:a16="http://schemas.microsoft.com/office/drawing/2014/main" id="{D9409909-51AB-4190-BD5F-6DB941EEC444}"/>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a:extLst>
            <a:ext uri="{FF2B5EF4-FFF2-40B4-BE49-F238E27FC236}">
              <a16:creationId xmlns:a16="http://schemas.microsoft.com/office/drawing/2014/main" id="{5D7612EB-E884-475B-A22D-FAD2FEBFB4FF}"/>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a:extLst>
            <a:ext uri="{FF2B5EF4-FFF2-40B4-BE49-F238E27FC236}">
              <a16:creationId xmlns:a16="http://schemas.microsoft.com/office/drawing/2014/main" id="{40111EB3-5B0F-483D-8117-69B594136E44}"/>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05" name="【庁舎】&#10;一人当たり面積平均値テキスト">
          <a:extLst>
            <a:ext uri="{FF2B5EF4-FFF2-40B4-BE49-F238E27FC236}">
              <a16:creationId xmlns:a16="http://schemas.microsoft.com/office/drawing/2014/main" id="{34D5AAEC-B5D9-47C4-B3EF-96FDD4AA1990}"/>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a:extLst>
            <a:ext uri="{FF2B5EF4-FFF2-40B4-BE49-F238E27FC236}">
              <a16:creationId xmlns:a16="http://schemas.microsoft.com/office/drawing/2014/main" id="{794DF08D-C296-4678-A6D7-088505189EA4}"/>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a:extLst>
            <a:ext uri="{FF2B5EF4-FFF2-40B4-BE49-F238E27FC236}">
              <a16:creationId xmlns:a16="http://schemas.microsoft.com/office/drawing/2014/main" id="{9AFE79F2-32B1-485E-9A99-A8798D8926AE}"/>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a:extLst>
            <a:ext uri="{FF2B5EF4-FFF2-40B4-BE49-F238E27FC236}">
              <a16:creationId xmlns:a16="http://schemas.microsoft.com/office/drawing/2014/main" id="{738ABFD5-1D5E-41A7-B64B-23AB59F298CC}"/>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a:extLst>
            <a:ext uri="{FF2B5EF4-FFF2-40B4-BE49-F238E27FC236}">
              <a16:creationId xmlns:a16="http://schemas.microsoft.com/office/drawing/2014/main" id="{2BFF9D63-CAA0-4D60-9FCC-B3E429432CD4}"/>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46A02CE3-9DAF-42B7-AB0C-DEA2C7B2F86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14C71A2C-C84B-445D-85E2-47131F7DA11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D41AA076-17CE-43F1-9912-B54BB15FFA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5729DB69-8BCA-481F-80AC-E593E75DFF3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3B97663C-7136-45D5-AA34-32633D49F4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815" name="楕円 814">
          <a:extLst>
            <a:ext uri="{FF2B5EF4-FFF2-40B4-BE49-F238E27FC236}">
              <a16:creationId xmlns:a16="http://schemas.microsoft.com/office/drawing/2014/main" id="{4B8FAD2F-1AAA-403E-AD24-38D195E16C04}"/>
            </a:ext>
          </a:extLst>
        </xdr:cNvPr>
        <xdr:cNvSpPr/>
      </xdr:nvSpPr>
      <xdr:spPr>
        <a:xfrm>
          <a:off x="22110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16890</xdr:rowOff>
    </xdr:from>
    <xdr:ext cx="469744" cy="259045"/>
    <xdr:sp macro="" textlink="">
      <xdr:nvSpPr>
        <xdr:cNvPr id="816" name="【庁舎】&#10;一人当たり面積該当値テキスト">
          <a:extLst>
            <a:ext uri="{FF2B5EF4-FFF2-40B4-BE49-F238E27FC236}">
              <a16:creationId xmlns:a16="http://schemas.microsoft.com/office/drawing/2014/main" id="{505A48C0-4A5B-45E8-A592-538738923689}"/>
            </a:ext>
          </a:extLst>
        </xdr:cNvPr>
        <xdr:cNvSpPr txBox="1"/>
      </xdr:nvSpPr>
      <xdr:spPr>
        <a:xfrm>
          <a:off x="22199600"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38463</xdr:rowOff>
    </xdr:from>
    <xdr:to>
      <xdr:col>112</xdr:col>
      <xdr:colOff>38100</xdr:colOff>
      <xdr:row>106</xdr:row>
      <xdr:rowOff>140063</xdr:rowOff>
    </xdr:to>
    <xdr:sp macro="" textlink="">
      <xdr:nvSpPr>
        <xdr:cNvPr id="817" name="楕円 816">
          <a:extLst>
            <a:ext uri="{FF2B5EF4-FFF2-40B4-BE49-F238E27FC236}">
              <a16:creationId xmlns:a16="http://schemas.microsoft.com/office/drawing/2014/main" id="{C06B7B3B-9323-4A7A-BD72-434C58B98061}"/>
            </a:ext>
          </a:extLst>
        </xdr:cNvPr>
        <xdr:cNvSpPr/>
      </xdr:nvSpPr>
      <xdr:spPr>
        <a:xfrm>
          <a:off x="2127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89263</xdr:rowOff>
    </xdr:to>
    <xdr:cxnSp macro="">
      <xdr:nvCxnSpPr>
        <xdr:cNvPr id="818" name="直線コネクタ 817">
          <a:extLst>
            <a:ext uri="{FF2B5EF4-FFF2-40B4-BE49-F238E27FC236}">
              <a16:creationId xmlns:a16="http://schemas.microsoft.com/office/drawing/2014/main" id="{CC246808-486E-4383-BB32-F22B26A030A3}"/>
            </a:ext>
          </a:extLst>
        </xdr:cNvPr>
        <xdr:cNvCxnSpPr/>
      </xdr:nvCxnSpPr>
      <xdr:spPr>
        <a:xfrm>
          <a:off x="21323300" y="182629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38463</xdr:rowOff>
    </xdr:from>
    <xdr:to>
      <xdr:col>107</xdr:col>
      <xdr:colOff>101600</xdr:colOff>
      <xdr:row>106</xdr:row>
      <xdr:rowOff>140063</xdr:rowOff>
    </xdr:to>
    <xdr:sp macro="" textlink="">
      <xdr:nvSpPr>
        <xdr:cNvPr id="819" name="楕円 818">
          <a:extLst>
            <a:ext uri="{FF2B5EF4-FFF2-40B4-BE49-F238E27FC236}">
              <a16:creationId xmlns:a16="http://schemas.microsoft.com/office/drawing/2014/main" id="{8CA11721-BCD1-4916-AE59-6C7E1597AF71}"/>
            </a:ext>
          </a:extLst>
        </xdr:cNvPr>
        <xdr:cNvSpPr/>
      </xdr:nvSpPr>
      <xdr:spPr>
        <a:xfrm>
          <a:off x="2038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89263</xdr:rowOff>
    </xdr:from>
    <xdr:to>
      <xdr:col>111</xdr:col>
      <xdr:colOff>177800</xdr:colOff>
      <xdr:row>106</xdr:row>
      <xdr:rowOff>89263</xdr:rowOff>
    </xdr:to>
    <xdr:cxnSp macro="">
      <xdr:nvCxnSpPr>
        <xdr:cNvPr id="820" name="直線コネクタ 819">
          <a:extLst>
            <a:ext uri="{FF2B5EF4-FFF2-40B4-BE49-F238E27FC236}">
              <a16:creationId xmlns:a16="http://schemas.microsoft.com/office/drawing/2014/main" id="{3473876E-4E98-42E6-8C0A-F3E49FBBE841}"/>
            </a:ext>
          </a:extLst>
        </xdr:cNvPr>
        <xdr:cNvCxnSpPr/>
      </xdr:nvCxnSpPr>
      <xdr:spPr>
        <a:xfrm>
          <a:off x="20434300" y="182629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131190</xdr:rowOff>
    </xdr:from>
    <xdr:ext cx="469744" cy="259045"/>
    <xdr:sp macro="" textlink="">
      <xdr:nvSpPr>
        <xdr:cNvPr id="821" name="n_1aveValue【庁舎】&#10;一人当たり面積">
          <a:extLst>
            <a:ext uri="{FF2B5EF4-FFF2-40B4-BE49-F238E27FC236}">
              <a16:creationId xmlns:a16="http://schemas.microsoft.com/office/drawing/2014/main" id="{4CF43F12-70FA-4FC6-8634-5604D07913E5}"/>
            </a:ext>
          </a:extLst>
        </xdr:cNvPr>
        <xdr:cNvSpPr txBox="1"/>
      </xdr:nvSpPr>
      <xdr:spPr>
        <a:xfrm>
          <a:off x="21075727" y="183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22" name="n_2aveValue【庁舎】&#10;一人当たり面積">
          <a:extLst>
            <a:ext uri="{FF2B5EF4-FFF2-40B4-BE49-F238E27FC236}">
              <a16:creationId xmlns:a16="http://schemas.microsoft.com/office/drawing/2014/main" id="{4A63F5D6-9FE6-4A89-A1E6-CD9C364B0B96}"/>
            </a:ext>
          </a:extLst>
        </xdr:cNvPr>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a:extLst>
            <a:ext uri="{FF2B5EF4-FFF2-40B4-BE49-F238E27FC236}">
              <a16:creationId xmlns:a16="http://schemas.microsoft.com/office/drawing/2014/main" id="{F680C51D-379C-4420-8A7E-842FD26AF1D8}"/>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156590</xdr:rowOff>
    </xdr:from>
    <xdr:ext cx="469744" cy="259045"/>
    <xdr:sp macro="" textlink="">
      <xdr:nvSpPr>
        <xdr:cNvPr id="824" name="n_1mainValue【庁舎】&#10;一人当たり面積">
          <a:extLst>
            <a:ext uri="{FF2B5EF4-FFF2-40B4-BE49-F238E27FC236}">
              <a16:creationId xmlns:a16="http://schemas.microsoft.com/office/drawing/2014/main" id="{B77872B1-0E01-4E8F-8B74-42F504E57A64}"/>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825" name="n_2mainValue【庁舎】&#10;一人当たり面積">
          <a:extLst>
            <a:ext uri="{FF2B5EF4-FFF2-40B4-BE49-F238E27FC236}">
              <a16:creationId xmlns:a16="http://schemas.microsoft.com/office/drawing/2014/main" id="{25810B32-FDB6-4037-A784-CD16E14A70DE}"/>
            </a:ext>
          </a:extLst>
        </xdr:cNvPr>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9E3DBECC-8FA8-4312-8F6A-3359565C994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BF9E6FF5-DD57-45CD-809C-4082CDC5C9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27DCF980-1D64-4D36-8586-D25AE57323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類型は福祉施設、一般廃棄物処理施設、消防施設である。これまで、福祉施設については、施設を民間へ移行するなど規模の適正化に努めているが、今後も引き続き、民間事業者の動向等を注視しながら施設のあり方を検討していく。消防施設については個別施設計画に基づき</a:t>
          </a:r>
          <a:r>
            <a:rPr kumimoji="1" lang="ja-JP" altLang="en-US" sz="1100">
              <a:solidFill>
                <a:schemeClr val="dk1"/>
              </a:solidFill>
              <a:effectLst/>
              <a:latin typeface="+mn-lt"/>
              <a:ea typeface="+mn-ea"/>
              <a:cs typeface="+mn-cs"/>
            </a:rPr>
            <a:t>施設の移転や再配置を検討し、</a:t>
          </a:r>
          <a:r>
            <a:rPr kumimoji="1" lang="ja-JP" altLang="ja-JP" sz="1100">
              <a:solidFill>
                <a:schemeClr val="dk1"/>
              </a:solidFill>
              <a:effectLst/>
              <a:latin typeface="+mn-lt"/>
              <a:ea typeface="+mn-ea"/>
              <a:cs typeface="+mn-cs"/>
            </a:rPr>
            <a:t>建替えを</a:t>
          </a:r>
          <a:r>
            <a:rPr kumimoji="1" lang="ja-JP" altLang="en-US" sz="1100">
              <a:solidFill>
                <a:schemeClr val="dk1"/>
              </a:solidFill>
              <a:effectLst/>
              <a:latin typeface="+mn-lt"/>
              <a:ea typeface="+mn-ea"/>
              <a:cs typeface="+mn-cs"/>
            </a:rPr>
            <a:t>実施していく</a:t>
          </a:r>
          <a:r>
            <a:rPr kumimoji="1" lang="ja-JP" altLang="ja-JP" sz="1100">
              <a:solidFill>
                <a:schemeClr val="dk1"/>
              </a:solidFill>
              <a:effectLst/>
              <a:latin typeface="+mn-lt"/>
              <a:ea typeface="+mn-ea"/>
              <a:cs typeface="+mn-cs"/>
            </a:rPr>
            <a:t>予定である。その他の施設についても各計画に基づき改修等を推進することで指標の改善に努めていく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市民会館については、舞台音響・照明設備の更新を中心に、大規模な改修工事を実施したことが指標の大幅な改善に繋がった。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312,007
304,613
92.78
98,007,733
95,855,707
1,784,933
57,761,848
79,765,833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納税義務者の増加による個人市民税の増加や、評価替えにより固定資産税が増額したものの、保育サービスの充実による社会福祉費の増加や高齢者保健福祉費の増加等により、前年度と同数値の</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今後も、社会保障関係費を始め、施設の老朽化等による更新費用の増加も見込まれるため、企業誘致等による歳入の確保に努める。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105410</xdr:rowOff>
    </xdr:from>
    <xdr:to>
      <xdr:col>19</xdr:col>
      <xdr:colOff>133350</xdr:colOff>
      <xdr:row>39</xdr:row>
      <xdr:rowOff>129540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79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153670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8160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102870</xdr:rowOff>
    </xdr:from>
    <xdr:to>
      <xdr:col>7</xdr:col>
      <xdr:colOff>31750</xdr:colOff>
      <xdr:row>40</xdr:row>
      <xdr:rowOff>33020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43197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個人市民税、固定資産税等の増加により、経常一般財源等が約</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億円増加したものの、平成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年４月に開所した高蔵寺まなびと交流センターの指定管理業務委託等による施設管理費の増加、保育園運営費の増加などにより、経常経費充当一般財源等が約</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今後も障がい者福祉費などの扶助費や、公共施設の老朽化等により施設管理費等の物件費の増加が見込まれるため、実施する事業の経費削減等について十分な精査などを行い、経費削減に努める。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12700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1834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65</xdr:row>
      <xdr:rowOff>36830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11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36830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1424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118872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1424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94742</xdr:rowOff>
    </xdr:from>
    <xdr:to>
      <xdr:col>19</xdr:col>
      <xdr:colOff>184150</xdr:colOff>
      <xdr:row>65</xdr:row>
      <xdr:rowOff>24892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35069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36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類似団体と比較して、人口１人あたりの金額が下回っている主な要因は、人件費である。これは類似団体と比較して、人口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人あたりの職員数が少ないためである。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前年度と比較して、人件費は増加しており、職員数の増加、国家公務員の給与制度の改定等に伴う給与等の増加が要因となっている。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今後も、定年延長等の国の動向を注視しつつ、適正な人員配置に努める。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79432</xdr:rowOff>
    </xdr:from>
    <xdr:to>
      <xdr:col>23</xdr:col>
      <xdr:colOff>133350</xdr:colOff>
      <xdr:row>81</xdr:row>
      <xdr:rowOff>117436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66882"/>
          <a:ext cx="8382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77536</xdr:rowOff>
    </xdr:from>
    <xdr:to>
      <xdr:col>19</xdr:col>
      <xdr:colOff>133350</xdr:colOff>
      <xdr:row>81</xdr:row>
      <xdr:rowOff>79432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64986"/>
          <a:ext cx="889000" cy="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77536</xdr:rowOff>
    </xdr:from>
    <xdr:to>
      <xdr:col>15</xdr:col>
      <xdr:colOff>82550</xdr:colOff>
      <xdr:row>81</xdr:row>
      <xdr:rowOff>82311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64986"/>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70245</xdr:rowOff>
    </xdr:from>
    <xdr:to>
      <xdr:col>11</xdr:col>
      <xdr:colOff>31750</xdr:colOff>
      <xdr:row>81</xdr:row>
      <xdr:rowOff>82311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7695"/>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66636</xdr:rowOff>
    </xdr:from>
    <xdr:to>
      <xdr:col>23</xdr:col>
      <xdr:colOff>184150</xdr:colOff>
      <xdr:row>81</xdr:row>
      <xdr:rowOff>168236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83163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28632</xdr:rowOff>
    </xdr:from>
    <xdr:to>
      <xdr:col>19</xdr:col>
      <xdr:colOff>184150</xdr:colOff>
      <xdr:row>81</xdr:row>
      <xdr:rowOff>130232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140409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4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26736</xdr:rowOff>
    </xdr:from>
    <xdr:to>
      <xdr:col>15</xdr:col>
      <xdr:colOff>133350</xdr:colOff>
      <xdr:row>81</xdr:row>
      <xdr:rowOff>128336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138513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8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31511</xdr:rowOff>
    </xdr:from>
    <xdr:to>
      <xdr:col>11</xdr:col>
      <xdr:colOff>82550</xdr:colOff>
      <xdr:row>81</xdr:row>
      <xdr:rowOff>133111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143288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8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19445</xdr:rowOff>
    </xdr:from>
    <xdr:to>
      <xdr:col>7</xdr:col>
      <xdr:colOff>31750</xdr:colOff>
      <xdr:row>81</xdr:row>
      <xdr:rowOff>121045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131222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給料表は国家公務員にあわせている。時限的措置の適用状況や職員構成の相違などの影響で毎年増減しているところ、今年度は前年度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をやや上回る結果と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今後も国や近隣自治体、民間企業等の状況を踏まえ、適正な給与水準となるよう努める。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121709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26191"/>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81491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26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121709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261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86</xdr:row>
      <xdr:rowOff>161925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6640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退職者補充を基調とする計画的な新規職員採用と、技術・経験の継承を図る再任用制度の活用を通じ、市全体の職員数の適正化に取り組んでいる。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保育需要の増大への対応や、区画整理やニュータウン地区再整備といった大規模な都市基盤事業の推進に必要な人員を確保した結果、今年度は昨年度を上回る結果となった。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職員数の管理については、引き続き業務効率の向上を図りながら、多様な雇用形態による人材活用を通じて適正水準の維持に努めていく。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112485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537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64226</xdr:rowOff>
    </xdr:from>
    <xdr:to>
      <xdr:col>77</xdr:col>
      <xdr:colOff>44450</xdr:colOff>
      <xdr:row>61</xdr:row>
      <xdr:rowOff>95250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226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26307</xdr:rowOff>
    </xdr:from>
    <xdr:to>
      <xdr:col>72</xdr:col>
      <xdr:colOff>203200</xdr:colOff>
      <xdr:row>61</xdr:row>
      <xdr:rowOff>64226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8475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149497</xdr:rowOff>
    </xdr:from>
    <xdr:to>
      <xdr:col>68</xdr:col>
      <xdr:colOff>152400</xdr:colOff>
      <xdr:row>61</xdr:row>
      <xdr:rowOff>26307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64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78212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13426</xdr:rowOff>
    </xdr:from>
    <xdr:to>
      <xdr:col>73</xdr:col>
      <xdr:colOff>44450</xdr:colOff>
      <xdr:row>61</xdr:row>
      <xdr:rowOff>115026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125203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146957</xdr:rowOff>
    </xdr:from>
    <xdr:to>
      <xdr:col>68</xdr:col>
      <xdr:colOff>203200</xdr:colOff>
      <xdr:row>61</xdr:row>
      <xdr:rowOff>77107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87284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％減少した。減少の主な要因は下水道事業会計における雨水処理に要する経費が減少したことにより、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今後も計画的な借入を行うことにより、健全な財政運営に努める。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94827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206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94827</xdr:rowOff>
    </xdr:from>
    <xdr:to>
      <xdr:col>77</xdr:col>
      <xdr:colOff>44450</xdr:colOff>
      <xdr:row>40</xdr:row>
      <xdr:rowOff>151130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5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60113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0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164677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8956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155381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4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人口急増が始まった昭和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年代半ばからの都市環境整備に多額の地方債を活用したことにより類似団体平均を上回っている。数値を高める主な要因としては、地方債残高及び土地開発公社負債額による影響が大きい。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％減少している。減少の主な要因は土地開発公社負債額が、経営健全化計画に基づき保有地の売却を進めたことにより、約</a:t>
          </a:r>
          <a:r>
            <a:rPr kumimoji="1" lang="en-US" altLang="ja-JP" sz="1300">
              <a:latin typeface="ＭＳ Ｐゴシック" panose="020B0600070205080204" pitchFamily="50" charset="-128"/>
              <a:ea typeface="ＭＳ Ｐゴシック" panose="020B0600070205080204" pitchFamily="50" charset="-128"/>
            </a:rPr>
            <a:t>14.5</a:t>
          </a:r>
          <a:r>
            <a:rPr kumimoji="1" lang="ja-JP" altLang="en-US" sz="1300">
              <a:latin typeface="ＭＳ Ｐゴシック" panose="020B0600070205080204" pitchFamily="50" charset="-128"/>
              <a:ea typeface="ＭＳ Ｐゴシック" panose="020B0600070205080204" pitchFamily="50" charset="-128"/>
            </a:rPr>
            <a:t>億円減少したためである。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今後も、地方債の計画的な運用と土地開発公社の経営健全化に努める。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72531</xdr:rowOff>
    </xdr:from>
    <xdr:to>
      <xdr:col>81</xdr:col>
      <xdr:colOff>44450</xdr:colOff>
      <xdr:row>17</xdr:row>
      <xdr:rowOff>52564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815731"/>
          <a:ext cx="8382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52564</xdr:rowOff>
    </xdr:from>
    <xdr:to>
      <xdr:col>77</xdr:col>
      <xdr:colOff>44450</xdr:colOff>
      <xdr:row>18</xdr:row>
      <xdr:rowOff>1764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672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1764</xdr:rowOff>
    </xdr:from>
    <xdr:to>
      <xdr:col>72</xdr:col>
      <xdr:colOff>203200</xdr:colOff>
      <xdr:row>18</xdr:row>
      <xdr:rowOff>94262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8786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94262</xdr:rowOff>
    </xdr:from>
    <xdr:to>
      <xdr:col>68</xdr:col>
      <xdr:colOff>152400</xdr:colOff>
      <xdr:row>19</xdr:row>
      <xdr:rowOff>71614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18036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21731</xdr:rowOff>
    </xdr:from>
    <xdr:to>
      <xdr:col>81</xdr:col>
      <xdr:colOff>95250</xdr:colOff>
      <xdr:row>16</xdr:row>
      <xdr:rowOff>123331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6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165258</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3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1764</xdr:rowOff>
    </xdr:from>
    <xdr:to>
      <xdr:col>77</xdr:col>
      <xdr:colOff>95250</xdr:colOff>
      <xdr:row>17</xdr:row>
      <xdr:rowOff>103364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88141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0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122414</xdr:rowOff>
    </xdr:from>
    <xdr:to>
      <xdr:col>73</xdr:col>
      <xdr:colOff>44450</xdr:colOff>
      <xdr:row>18</xdr:row>
      <xdr:rowOff>52564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37341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43462</xdr:rowOff>
    </xdr:from>
    <xdr:to>
      <xdr:col>68</xdr:col>
      <xdr:colOff>203200</xdr:colOff>
      <xdr:row>18</xdr:row>
      <xdr:rowOff>145062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1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129839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215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20814</xdr:rowOff>
    </xdr:from>
    <xdr:to>
      <xdr:col>64</xdr:col>
      <xdr:colOff>152400</xdr:colOff>
      <xdr:row>19</xdr:row>
      <xdr:rowOff>122414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107191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36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312,007
304,613
92.78
98,007,733
95,855,707
1,784,933
57,761,848
79,765,833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人件費に係る経常収支比率は、国家公務委員の給与制度の改定等に伴う給与等の改定により、充当一般財源が約</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今後も、定年延長等の国の動向を注視しつつ、適正な人員配置を実施し、人件費の適正化に努める。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98425</xdr:rowOff>
    </xdr:from>
    <xdr:to>
      <xdr:col>24</xdr:col>
      <xdr:colOff>25400</xdr:colOff>
      <xdr:row>35</xdr:row>
      <xdr:rowOff>107950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0991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98425</xdr:rowOff>
    </xdr:from>
    <xdr:to>
      <xdr:col>19</xdr:col>
      <xdr:colOff>187325</xdr:colOff>
      <xdr:row>35</xdr:row>
      <xdr:rowOff>146050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099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117475</xdr:rowOff>
    </xdr:from>
    <xdr:to>
      <xdr:col>15</xdr:col>
      <xdr:colOff>98425</xdr:colOff>
      <xdr:row>35</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118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117475</xdr:rowOff>
    </xdr:from>
    <xdr:to>
      <xdr:col>11</xdr:col>
      <xdr:colOff>9525</xdr:colOff>
      <xdr:row>36</xdr:row>
      <xdr:rowOff>3175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1182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47625</xdr:rowOff>
    </xdr:from>
    <xdr:to>
      <xdr:col>20</xdr:col>
      <xdr:colOff>38100</xdr:colOff>
      <xdr:row>35</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159402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66675</xdr:rowOff>
    </xdr:from>
    <xdr:to>
      <xdr:col>11</xdr:col>
      <xdr:colOff>60325</xdr:colOff>
      <xdr:row>35</xdr:row>
      <xdr:rowOff>168275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7002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8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123825</xdr:rowOff>
    </xdr:from>
    <xdr:to>
      <xdr:col>6</xdr:col>
      <xdr:colOff>171450</xdr:colOff>
      <xdr:row>36</xdr:row>
      <xdr:rowOff>53975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64152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8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物件費に係る経常収支比率は、高蔵寺まなびと交流センターの指定管理業務委託の開始、住民票等のコンビニ交付事業の開始等により充当一般財源が約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億円増加したため、前年度と比較すると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今後についても、人件費単価の増加に伴う委託料等の増加により、物件費は増加する見込みであるため、事業の見直し等による経費の削減に努める。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3060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167821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17</xdr:row>
      <xdr:rowOff>167821</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146050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9300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扶助費に係る経常収支比率は、私立保育園等の５園の新規開園による私立保育園等運営費の増加、障がい者福祉サービスの利用者増加による障がい者福祉費の増加などにより、充当一般財源が約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今後についても、高齢化等に伴い扶助費は増加する見込みであるため、事業の見直し等による経費の削減に努める。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38100</xdr:rowOff>
    </xdr:from>
    <xdr:to>
      <xdr:col>19</xdr:col>
      <xdr:colOff>187325</xdr:colOff>
      <xdr:row>58</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50800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その他に係る経常収支比率は、後期高齢者数の増加に伴い医療給付費負担金が増加したこと等により、繰出金における充当一般財源が約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億円増加したため、前年度と比較すると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67128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03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603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156935</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613900"/>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57</xdr:row>
      <xdr:rowOff>156935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929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159855</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37392</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補助費等に係る経常収支比率は、下水道事業会計への補助において、雨水処理に要する経費が減少したこと等により、充当一般財源が約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億円減少したため、前年度と比較すると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今後も補助金等の見直し、廃止による経費の削減に努める。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12700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39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35</xdr:row>
      <xdr:rowOff>156718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90143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10414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014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20845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公債費に係る経常収支比率は、教育施設整備事業に係る地方債償還が終了したことなどにより、充当一般財源が約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億円減少し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今後も計画的に借入を行うなど、安定した財政運営に努める。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15421</xdr:rowOff>
    </xdr:from>
    <xdr:to>
      <xdr:col>24</xdr:col>
      <xdr:colOff>25400</xdr:colOff>
      <xdr:row>77</xdr:row>
      <xdr:rowOff>58964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2170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58964</xdr:rowOff>
    </xdr:from>
    <xdr:to>
      <xdr:col>19</xdr:col>
      <xdr:colOff>187325</xdr:colOff>
      <xdr:row>77</xdr:row>
      <xdr:rowOff>135164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260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135164</xdr:rowOff>
    </xdr:from>
    <xdr:to>
      <xdr:col>15</xdr:col>
      <xdr:colOff>98425</xdr:colOff>
      <xdr:row>77</xdr:row>
      <xdr:rowOff>135164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336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79</xdr:row>
      <xdr:rowOff>53521</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36814"/>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136071</xdr:rowOff>
    </xdr:from>
    <xdr:to>
      <xdr:col>24</xdr:col>
      <xdr:colOff>76200</xdr:colOff>
      <xdr:row>77</xdr:row>
      <xdr:rowOff>66221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152598</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119941</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97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84364</xdr:rowOff>
    </xdr:from>
    <xdr:to>
      <xdr:col>15</xdr:col>
      <xdr:colOff>149225</xdr:colOff>
      <xdr:row>78</xdr:row>
      <xdr:rowOff>14514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84364</xdr:rowOff>
    </xdr:from>
    <xdr:to>
      <xdr:col>11</xdr:col>
      <xdr:colOff>60325</xdr:colOff>
      <xdr:row>78</xdr:row>
      <xdr:rowOff>14514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24691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この主な要因としては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私立保育園等運営費等が増加したことにより扶助費が増加したことや、高蔵寺まなびと交流センターの指定管理開始等により物件費が増加したことにより、充当一般財源が約</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億円増加したためである。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78</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4223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49276</xdr:rowOff>
    </xdr:from>
    <xdr:to>
      <xdr:col>78</xdr:col>
      <xdr:colOff>69850</xdr:colOff>
      <xdr:row>78</xdr:row>
      <xdr:rowOff>76708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223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76708</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413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44704</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75709</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60162</xdr:rowOff>
    </xdr:from>
    <xdr:to>
      <xdr:col>29</xdr:col>
      <xdr:colOff>127000</xdr:colOff>
      <xdr:row>19</xdr:row>
      <xdr:rowOff>37857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3737"/>
          <a:ext cx="0" cy="1349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16226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2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37857</xdr:rowOff>
    </xdr:from>
    <xdr:to>
      <xdr:col>30</xdr:col>
      <xdr:colOff>25400</xdr:colOff>
      <xdr:row>19</xdr:row>
      <xdr:rowOff>37857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43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146539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60162</xdr:rowOff>
    </xdr:from>
    <xdr:to>
      <xdr:col>30</xdr:col>
      <xdr:colOff>25400</xdr:colOff>
      <xdr:row>11</xdr:row>
      <xdr:rowOff>60162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6049</xdr:rowOff>
    </xdr:from>
    <xdr:to>
      <xdr:col>29</xdr:col>
      <xdr:colOff>127000</xdr:colOff>
      <xdr:row>19</xdr:row>
      <xdr:rowOff>7453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1224"/>
          <a:ext cx="6477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24321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4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7794</xdr:rowOff>
    </xdr:from>
    <xdr:to>
      <xdr:col>29</xdr:col>
      <xdr:colOff>177800</xdr:colOff>
      <xdr:row>16</xdr:row>
      <xdr:rowOff>109394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7453</xdr:rowOff>
    </xdr:from>
    <xdr:to>
      <xdr:col>26</xdr:col>
      <xdr:colOff>50800</xdr:colOff>
      <xdr:row>19</xdr:row>
      <xdr:rowOff>65779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12628"/>
          <a:ext cx="698500" cy="5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31275</xdr:rowOff>
    </xdr:from>
    <xdr:to>
      <xdr:col>26</xdr:col>
      <xdr:colOff>101600</xdr:colOff>
      <xdr:row>16</xdr:row>
      <xdr:rowOff>132875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2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143052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56210</xdr:rowOff>
    </xdr:from>
    <xdr:to>
      <xdr:col>22</xdr:col>
      <xdr:colOff>114300</xdr:colOff>
      <xdr:row>19</xdr:row>
      <xdr:rowOff>65779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61385"/>
          <a:ext cx="698500" cy="9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60111</xdr:rowOff>
    </xdr:from>
    <xdr:to>
      <xdr:col>22</xdr:col>
      <xdr:colOff>165100</xdr:colOff>
      <xdr:row>16</xdr:row>
      <xdr:rowOff>161711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56210</xdr:rowOff>
    </xdr:from>
    <xdr:to>
      <xdr:col>18</xdr:col>
      <xdr:colOff>177800</xdr:colOff>
      <xdr:row>19</xdr:row>
      <xdr:rowOff>79756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1385"/>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39994</xdr:rowOff>
    </xdr:from>
    <xdr:to>
      <xdr:col>19</xdr:col>
      <xdr:colOff>38100</xdr:colOff>
      <xdr:row>16</xdr:row>
      <xdr:rowOff>141594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151771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81763</xdr:rowOff>
    </xdr:from>
    <xdr:to>
      <xdr:col>15</xdr:col>
      <xdr:colOff>101600</xdr:colOff>
      <xdr:row>17</xdr:row>
      <xdr:rowOff>11913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22090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126699</xdr:rowOff>
    </xdr:from>
    <xdr:to>
      <xdr:col>29</xdr:col>
      <xdr:colOff>177800</xdr:colOff>
      <xdr:row>19</xdr:row>
      <xdr:rowOff>56849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35276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128103</xdr:rowOff>
    </xdr:from>
    <xdr:to>
      <xdr:col>26</xdr:col>
      <xdr:colOff>101600</xdr:colOff>
      <xdr:row>19</xdr:row>
      <xdr:rowOff>58253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1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43030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14979</xdr:rowOff>
    </xdr:from>
    <xdr:to>
      <xdr:col>22</xdr:col>
      <xdr:colOff>165100</xdr:colOff>
      <xdr:row>19</xdr:row>
      <xdr:rowOff>116579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101356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5410</xdr:rowOff>
    </xdr:from>
    <xdr:to>
      <xdr:col>19</xdr:col>
      <xdr:colOff>38100</xdr:colOff>
      <xdr:row>19</xdr:row>
      <xdr:rowOff>107010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91787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9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28956</xdr:rowOff>
    </xdr:from>
    <xdr:to>
      <xdr:col>15</xdr:col>
      <xdr:colOff>101600</xdr:colOff>
      <xdr:row>19</xdr:row>
      <xdr:rowOff>130556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115333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290602</xdr:rowOff>
    </xdr:from>
    <xdr:to>
      <xdr:col>29</xdr:col>
      <xdr:colOff>127000</xdr:colOff>
      <xdr:row>35</xdr:row>
      <xdr:rowOff>327940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00952"/>
          <a:ext cx="6477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290602</xdr:rowOff>
    </xdr:from>
    <xdr:to>
      <xdr:col>26</xdr:col>
      <xdr:colOff>50800</xdr:colOff>
      <xdr:row>35</xdr:row>
      <xdr:rowOff>292850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00952"/>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260959</xdr:rowOff>
    </xdr:from>
    <xdr:to>
      <xdr:col>22</xdr:col>
      <xdr:colOff>114300</xdr:colOff>
      <xdr:row>35</xdr:row>
      <xdr:rowOff>292850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71309"/>
          <a:ext cx="698500" cy="3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176835</xdr:rowOff>
    </xdr:from>
    <xdr:to>
      <xdr:col>18</xdr:col>
      <xdr:colOff>177800</xdr:colOff>
      <xdr:row>35</xdr:row>
      <xdr:rowOff>260959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87185"/>
          <a:ext cx="698500" cy="84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277140</xdr:rowOff>
    </xdr:from>
    <xdr:to>
      <xdr:col>29</xdr:col>
      <xdr:colOff>177800</xdr:colOff>
      <xdr:row>36</xdr:row>
      <xdr:rowOff>35840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249217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239802</xdr:rowOff>
    </xdr:from>
    <xdr:to>
      <xdr:col>26</xdr:col>
      <xdr:colOff>101600</xdr:colOff>
      <xdr:row>35</xdr:row>
      <xdr:rowOff>341402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5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326179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242050</xdr:rowOff>
    </xdr:from>
    <xdr:to>
      <xdr:col>22</xdr:col>
      <xdr:colOff>165100</xdr:colOff>
      <xdr:row>36</xdr:row>
      <xdr:rowOff>750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5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328427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210159</xdr:rowOff>
    </xdr:from>
    <xdr:to>
      <xdr:col>19</xdr:col>
      <xdr:colOff>38100</xdr:colOff>
      <xdr:row>35</xdr:row>
      <xdr:rowOff>311759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20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296536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126035</xdr:rowOff>
    </xdr:from>
    <xdr:to>
      <xdr:col>15</xdr:col>
      <xdr:colOff>101600</xdr:colOff>
      <xdr:row>35</xdr:row>
      <xdr:rowOff>227635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3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212412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2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312,007
304,613
92.78
98,007,733
95,855,707
1,784,933
57,761,848
79,765,833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27823</xdr:rowOff>
    </xdr:from>
    <xdr:to>
      <xdr:col>24</xdr:col>
      <xdr:colOff>63500</xdr:colOff>
      <xdr:row>38</xdr:row>
      <xdr:rowOff>41905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42923"/>
          <a:ext cx="8382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41905</xdr:rowOff>
    </xdr:from>
    <xdr:to>
      <xdr:col>19</xdr:col>
      <xdr:colOff>177800</xdr:colOff>
      <xdr:row>38</xdr:row>
      <xdr:rowOff>43483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57005"/>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20165</xdr:rowOff>
    </xdr:from>
    <xdr:to>
      <xdr:col>15</xdr:col>
      <xdr:colOff>50800</xdr:colOff>
      <xdr:row>38</xdr:row>
      <xdr:rowOff>43483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53526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20165</xdr:rowOff>
    </xdr:from>
    <xdr:to>
      <xdr:col>10</xdr:col>
      <xdr:colOff>114300</xdr:colOff>
      <xdr:row>38</xdr:row>
      <xdr:rowOff>22589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535265"/>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148473</xdr:rowOff>
    </xdr:from>
    <xdr:to>
      <xdr:col>24</xdr:col>
      <xdr:colOff>114300</xdr:colOff>
      <xdr:row>38</xdr:row>
      <xdr:rowOff>78623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126900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162555</xdr:rowOff>
    </xdr:from>
    <xdr:to>
      <xdr:col>20</xdr:col>
      <xdr:colOff>38100</xdr:colOff>
      <xdr:row>38</xdr:row>
      <xdr:rowOff>92705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83832</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164133</xdr:rowOff>
    </xdr:from>
    <xdr:to>
      <xdr:col>15</xdr:col>
      <xdr:colOff>101600</xdr:colOff>
      <xdr:row>38</xdr:row>
      <xdr:rowOff>94283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85410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140815</xdr:rowOff>
    </xdr:from>
    <xdr:to>
      <xdr:col>10</xdr:col>
      <xdr:colOff>165100</xdr:colOff>
      <xdr:row>38</xdr:row>
      <xdr:rowOff>70965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8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62092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7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143238</xdr:rowOff>
    </xdr:from>
    <xdr:to>
      <xdr:col>6</xdr:col>
      <xdr:colOff>38100</xdr:colOff>
      <xdr:row>38</xdr:row>
      <xdr:rowOff>73388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64516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7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144882</xdr:rowOff>
    </xdr:from>
    <xdr:to>
      <xdr:col>24</xdr:col>
      <xdr:colOff>63500</xdr:colOff>
      <xdr:row>56</xdr:row>
      <xdr:rowOff>27991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74632"/>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10693</xdr:rowOff>
    </xdr:from>
    <xdr:to>
      <xdr:col>19</xdr:col>
      <xdr:colOff>177800</xdr:colOff>
      <xdr:row>56</xdr:row>
      <xdr:rowOff>27991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11893"/>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10693</xdr:rowOff>
    </xdr:from>
    <xdr:to>
      <xdr:col>15</xdr:col>
      <xdr:colOff>50800</xdr:colOff>
      <xdr:row>56</xdr:row>
      <xdr:rowOff>17437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11893"/>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8179</xdr:rowOff>
    </xdr:from>
    <xdr:to>
      <xdr:col>10</xdr:col>
      <xdr:colOff>114300</xdr:colOff>
      <xdr:row>56</xdr:row>
      <xdr:rowOff>17437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0937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94082</xdr:rowOff>
    </xdr:from>
    <xdr:to>
      <xdr:col>24</xdr:col>
      <xdr:colOff>114300</xdr:colOff>
      <xdr:row>56</xdr:row>
      <xdr:rowOff>24232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72509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0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148641</xdr:rowOff>
    </xdr:from>
    <xdr:to>
      <xdr:col>20</xdr:col>
      <xdr:colOff>38100</xdr:colOff>
      <xdr:row>56</xdr:row>
      <xdr:rowOff>78791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69918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131343</xdr:rowOff>
    </xdr:from>
    <xdr:to>
      <xdr:col>15</xdr:col>
      <xdr:colOff>101600</xdr:colOff>
      <xdr:row>56</xdr:row>
      <xdr:rowOff>61493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52620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138087</xdr:rowOff>
    </xdr:from>
    <xdr:to>
      <xdr:col>10</xdr:col>
      <xdr:colOff>165100</xdr:colOff>
      <xdr:row>56</xdr:row>
      <xdr:rowOff>68237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59364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128829</xdr:rowOff>
    </xdr:from>
    <xdr:to>
      <xdr:col>6</xdr:col>
      <xdr:colOff>38100</xdr:colOff>
      <xdr:row>56</xdr:row>
      <xdr:rowOff>58979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50106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5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152502</xdr:rowOff>
    </xdr:from>
    <xdr:to>
      <xdr:col>24</xdr:col>
      <xdr:colOff>63500</xdr:colOff>
      <xdr:row>75</xdr:row>
      <xdr:rowOff>168218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11252"/>
          <a:ext cx="838200" cy="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38409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68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141700</xdr:rowOff>
    </xdr:from>
    <xdr:to>
      <xdr:col>19</xdr:col>
      <xdr:colOff>177800</xdr:colOff>
      <xdr:row>75</xdr:row>
      <xdr:rowOff>168218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00045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109617</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137299</xdr:rowOff>
    </xdr:from>
    <xdr:to>
      <xdr:col>15</xdr:col>
      <xdr:colOff>50800</xdr:colOff>
      <xdr:row>75</xdr:row>
      <xdr:rowOff>141700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2996049"/>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150137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137299</xdr:rowOff>
    </xdr:from>
    <xdr:to>
      <xdr:col>10</xdr:col>
      <xdr:colOff>114300</xdr:colOff>
      <xdr:row>75</xdr:row>
      <xdr:rowOff>157817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2996049"/>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167969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9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159853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9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101702</xdr:rowOff>
    </xdr:from>
    <xdr:to>
      <xdr:col>24</xdr:col>
      <xdr:colOff>114300</xdr:colOff>
      <xdr:row>76</xdr:row>
      <xdr:rowOff>31852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124579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1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117418</xdr:rowOff>
    </xdr:from>
    <xdr:to>
      <xdr:col>20</xdr:col>
      <xdr:colOff>38100</xdr:colOff>
      <xdr:row>76</xdr:row>
      <xdr:rowOff>47568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9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64095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75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90900</xdr:rowOff>
    </xdr:from>
    <xdr:to>
      <xdr:col>15</xdr:col>
      <xdr:colOff>101600</xdr:colOff>
      <xdr:row>76</xdr:row>
      <xdr:rowOff>21050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9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37577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72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86499</xdr:rowOff>
    </xdr:from>
    <xdr:to>
      <xdr:col>10</xdr:col>
      <xdr:colOff>165100</xdr:colOff>
      <xdr:row>76</xdr:row>
      <xdr:rowOff>16650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945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33176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7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107017</xdr:rowOff>
    </xdr:from>
    <xdr:to>
      <xdr:col>6</xdr:col>
      <xdr:colOff>38100</xdr:colOff>
      <xdr:row>76</xdr:row>
      <xdr:rowOff>37167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29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53694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7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148692</xdr:rowOff>
    </xdr:from>
    <xdr:to>
      <xdr:col>24</xdr:col>
      <xdr:colOff>63500</xdr:colOff>
      <xdr:row>96</xdr:row>
      <xdr:rowOff>160331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07892"/>
          <a:ext cx="838200" cy="1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148692</xdr:rowOff>
    </xdr:from>
    <xdr:to>
      <xdr:col>19</xdr:col>
      <xdr:colOff>177800</xdr:colOff>
      <xdr:row>97</xdr:row>
      <xdr:rowOff>540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07892"/>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540</xdr:rowOff>
    </xdr:from>
    <xdr:to>
      <xdr:col>15</xdr:col>
      <xdr:colOff>50800</xdr:colOff>
      <xdr:row>97</xdr:row>
      <xdr:rowOff>63652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31190"/>
          <a:ext cx="889000" cy="6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54756</xdr:rowOff>
    </xdr:from>
    <xdr:to>
      <xdr:col>10</xdr:col>
      <xdr:colOff>114300</xdr:colOff>
      <xdr:row>97</xdr:row>
      <xdr:rowOff>63652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685406"/>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109531</xdr:rowOff>
    </xdr:from>
    <xdr:to>
      <xdr:col>24</xdr:col>
      <xdr:colOff>114300</xdr:colOff>
      <xdr:row>97</xdr:row>
      <xdr:rowOff>39681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87958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97892</xdr:rowOff>
    </xdr:from>
    <xdr:to>
      <xdr:col>20</xdr:col>
      <xdr:colOff>38100</xdr:colOff>
      <xdr:row>97</xdr:row>
      <xdr:rowOff>28042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19169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121190</xdr:rowOff>
    </xdr:from>
    <xdr:to>
      <xdr:col>15</xdr:col>
      <xdr:colOff>101600</xdr:colOff>
      <xdr:row>97</xdr:row>
      <xdr:rowOff>51340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42467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12852</xdr:rowOff>
    </xdr:from>
    <xdr:to>
      <xdr:col>10</xdr:col>
      <xdr:colOff>165100</xdr:colOff>
      <xdr:row>97</xdr:row>
      <xdr:rowOff>114452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105579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3956</xdr:rowOff>
    </xdr:from>
    <xdr:to>
      <xdr:col>6</xdr:col>
      <xdr:colOff>38100</xdr:colOff>
      <xdr:row>97</xdr:row>
      <xdr:rowOff>105556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96683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2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166583</xdr:rowOff>
    </xdr:from>
    <xdr:to>
      <xdr:col>55</xdr:col>
      <xdr:colOff>0</xdr:colOff>
      <xdr:row>35</xdr:row>
      <xdr:rowOff>28120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95883"/>
          <a:ext cx="8382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9010</xdr:rowOff>
    </xdr:from>
    <xdr:to>
      <xdr:col>50</xdr:col>
      <xdr:colOff>114300</xdr:colOff>
      <xdr:row>35</xdr:row>
      <xdr:rowOff>28120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009760"/>
          <a:ext cx="8890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9010</xdr:rowOff>
    </xdr:from>
    <xdr:to>
      <xdr:col>45</xdr:col>
      <xdr:colOff>177800</xdr:colOff>
      <xdr:row>36</xdr:row>
      <xdr:rowOff>73292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009760"/>
          <a:ext cx="889000" cy="2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67554</xdr:rowOff>
    </xdr:from>
    <xdr:to>
      <xdr:col>41</xdr:col>
      <xdr:colOff>50800</xdr:colOff>
      <xdr:row>36</xdr:row>
      <xdr:rowOff>73292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239754"/>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115783</xdr:rowOff>
    </xdr:from>
    <xdr:to>
      <xdr:col>55</xdr:col>
      <xdr:colOff>50800</xdr:colOff>
      <xdr:row>35</xdr:row>
      <xdr:rowOff>45933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94210</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148770</xdr:rowOff>
    </xdr:from>
    <xdr:to>
      <xdr:col>50</xdr:col>
      <xdr:colOff>165100</xdr:colOff>
      <xdr:row>35</xdr:row>
      <xdr:rowOff>78920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9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70047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7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129660</xdr:rowOff>
    </xdr:from>
    <xdr:to>
      <xdr:col>46</xdr:col>
      <xdr:colOff>38100</xdr:colOff>
      <xdr:row>35</xdr:row>
      <xdr:rowOff>59810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50937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5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22492</xdr:rowOff>
    </xdr:from>
    <xdr:to>
      <xdr:col>41</xdr:col>
      <xdr:colOff>101600</xdr:colOff>
      <xdr:row>36</xdr:row>
      <xdr:rowOff>124092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19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115219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8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16754</xdr:rowOff>
    </xdr:from>
    <xdr:to>
      <xdr:col>36</xdr:col>
      <xdr:colOff>165100</xdr:colOff>
      <xdr:row>36</xdr:row>
      <xdr:rowOff>118354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8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109481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8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36330</xdr:rowOff>
    </xdr:from>
    <xdr:to>
      <xdr:col>55</xdr:col>
      <xdr:colOff>0</xdr:colOff>
      <xdr:row>57</xdr:row>
      <xdr:rowOff>70152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08980"/>
          <a:ext cx="8382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86806</xdr:rowOff>
    </xdr:from>
    <xdr:to>
      <xdr:col>50</xdr:col>
      <xdr:colOff>114300</xdr:colOff>
      <xdr:row>57</xdr:row>
      <xdr:rowOff>36330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688006"/>
          <a:ext cx="889000" cy="1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86806</xdr:rowOff>
    </xdr:from>
    <xdr:to>
      <xdr:col>45</xdr:col>
      <xdr:colOff>177800</xdr:colOff>
      <xdr:row>57</xdr:row>
      <xdr:rowOff>6448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88006"/>
          <a:ext cx="889000" cy="9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6448</xdr:rowOff>
    </xdr:from>
    <xdr:to>
      <xdr:col>41</xdr:col>
      <xdr:colOff>50800</xdr:colOff>
      <xdr:row>57</xdr:row>
      <xdr:rowOff>95188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79098"/>
          <a:ext cx="889000" cy="8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19352</xdr:rowOff>
    </xdr:from>
    <xdr:to>
      <xdr:col>55</xdr:col>
      <xdr:colOff>50800</xdr:colOff>
      <xdr:row>57</xdr:row>
      <xdr:rowOff>120952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9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169229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156980</xdr:rowOff>
    </xdr:from>
    <xdr:to>
      <xdr:col>50</xdr:col>
      <xdr:colOff>165100</xdr:colOff>
      <xdr:row>57</xdr:row>
      <xdr:rowOff>87130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78257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85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36006</xdr:rowOff>
    </xdr:from>
    <xdr:to>
      <xdr:col>46</xdr:col>
      <xdr:colOff>38100</xdr:colOff>
      <xdr:row>56</xdr:row>
      <xdr:rowOff>137606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154133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4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127098</xdr:rowOff>
    </xdr:from>
    <xdr:to>
      <xdr:col>41</xdr:col>
      <xdr:colOff>101600</xdr:colOff>
      <xdr:row>57</xdr:row>
      <xdr:rowOff>57248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48375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44388</xdr:rowOff>
    </xdr:from>
    <xdr:to>
      <xdr:col>36</xdr:col>
      <xdr:colOff>165100</xdr:colOff>
      <xdr:row>57</xdr:row>
      <xdr:rowOff>145988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137115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0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153119</xdr:rowOff>
    </xdr:from>
    <xdr:to>
      <xdr:col>55</xdr:col>
      <xdr:colOff>0</xdr:colOff>
      <xdr:row>78</xdr:row>
      <xdr:rowOff>45882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54769"/>
          <a:ext cx="838200" cy="6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7569</xdr:rowOff>
    </xdr:from>
    <xdr:to>
      <xdr:col>50</xdr:col>
      <xdr:colOff>114300</xdr:colOff>
      <xdr:row>77</xdr:row>
      <xdr:rowOff>153119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037769"/>
          <a:ext cx="889000" cy="31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7569</xdr:rowOff>
    </xdr:from>
    <xdr:to>
      <xdr:col>45</xdr:col>
      <xdr:colOff>177800</xdr:colOff>
      <xdr:row>76</xdr:row>
      <xdr:rowOff>40122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037769"/>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40122</xdr:rowOff>
    </xdr:from>
    <xdr:to>
      <xdr:col>41</xdr:col>
      <xdr:colOff>50800</xdr:colOff>
      <xdr:row>76</xdr:row>
      <xdr:rowOff>111423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070322"/>
          <a:ext cx="889000" cy="7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166532</xdr:rowOff>
    </xdr:from>
    <xdr:to>
      <xdr:col>55</xdr:col>
      <xdr:colOff>50800</xdr:colOff>
      <xdr:row>78</xdr:row>
      <xdr:rowOff>96682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81459</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8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102319</xdr:rowOff>
    </xdr:from>
    <xdr:to>
      <xdr:col>50</xdr:col>
      <xdr:colOff>165100</xdr:colOff>
      <xdr:row>78</xdr:row>
      <xdr:rowOff>32469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23596</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9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128219</xdr:rowOff>
    </xdr:from>
    <xdr:to>
      <xdr:col>46</xdr:col>
      <xdr:colOff>38100</xdr:colOff>
      <xdr:row>76</xdr:row>
      <xdr:rowOff>58369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74896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7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160772</xdr:rowOff>
    </xdr:from>
    <xdr:to>
      <xdr:col>41</xdr:col>
      <xdr:colOff>101600</xdr:colOff>
      <xdr:row>76</xdr:row>
      <xdr:rowOff>90922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0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107449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79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60623</xdr:rowOff>
    </xdr:from>
    <xdr:to>
      <xdr:col>36</xdr:col>
      <xdr:colOff>165100</xdr:colOff>
      <xdr:row>76</xdr:row>
      <xdr:rowOff>162223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7299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38697</xdr:rowOff>
    </xdr:from>
    <xdr:to>
      <xdr:col>55</xdr:col>
      <xdr:colOff>0</xdr:colOff>
      <xdr:row>97</xdr:row>
      <xdr:rowOff>102533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669347"/>
          <a:ext cx="838200" cy="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79121</xdr:rowOff>
    </xdr:from>
    <xdr:to>
      <xdr:col>50</xdr:col>
      <xdr:colOff>114300</xdr:colOff>
      <xdr:row>97</xdr:row>
      <xdr:rowOff>102533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709771"/>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79121</xdr:rowOff>
    </xdr:from>
    <xdr:to>
      <xdr:col>45</xdr:col>
      <xdr:colOff>177800</xdr:colOff>
      <xdr:row>97</xdr:row>
      <xdr:rowOff>162731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709771"/>
          <a:ext cx="889000" cy="8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162731</xdr:rowOff>
    </xdr:from>
    <xdr:to>
      <xdr:col>41</xdr:col>
      <xdr:colOff>50800</xdr:colOff>
      <xdr:row>98</xdr:row>
      <xdr:rowOff>87294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793381"/>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159347</xdr:rowOff>
    </xdr:from>
    <xdr:to>
      <xdr:col>55</xdr:col>
      <xdr:colOff>50800</xdr:colOff>
      <xdr:row>97</xdr:row>
      <xdr:rowOff>89497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137774</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5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51733</xdr:rowOff>
    </xdr:from>
    <xdr:to>
      <xdr:col>50</xdr:col>
      <xdr:colOff>165100</xdr:colOff>
      <xdr:row>97</xdr:row>
      <xdr:rowOff>153333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6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144460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28321</xdr:rowOff>
    </xdr:from>
    <xdr:to>
      <xdr:col>46</xdr:col>
      <xdr:colOff>38100</xdr:colOff>
      <xdr:row>97</xdr:row>
      <xdr:rowOff>129921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121048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111931</xdr:rowOff>
    </xdr:from>
    <xdr:to>
      <xdr:col>41</xdr:col>
      <xdr:colOff>101600</xdr:colOff>
      <xdr:row>98</xdr:row>
      <xdr:rowOff>42081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36494</xdr:rowOff>
    </xdr:from>
    <xdr:to>
      <xdr:col>36</xdr:col>
      <xdr:colOff>165100</xdr:colOff>
      <xdr:row>98</xdr:row>
      <xdr:rowOff>138094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129221</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37428" y="1693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99892</xdr:rowOff>
    </xdr:from>
    <xdr:to>
      <xdr:col>85</xdr:col>
      <xdr:colOff>127000</xdr:colOff>
      <xdr:row>76</xdr:row>
      <xdr:rowOff>112105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30092"/>
          <a:ext cx="8382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86339</xdr:rowOff>
    </xdr:from>
    <xdr:to>
      <xdr:col>81</xdr:col>
      <xdr:colOff>50800</xdr:colOff>
      <xdr:row>76</xdr:row>
      <xdr:rowOff>99892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1653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65798</xdr:rowOff>
    </xdr:from>
    <xdr:to>
      <xdr:col>76</xdr:col>
      <xdr:colOff>114300</xdr:colOff>
      <xdr:row>76</xdr:row>
      <xdr:rowOff>86339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95998"/>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115501</xdr:rowOff>
    </xdr:from>
    <xdr:to>
      <xdr:col>71</xdr:col>
      <xdr:colOff>177800</xdr:colOff>
      <xdr:row>76</xdr:row>
      <xdr:rowOff>65798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974251"/>
          <a:ext cx="889000" cy="12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61305</xdr:rowOff>
    </xdr:from>
    <xdr:to>
      <xdr:col>85</xdr:col>
      <xdr:colOff>177800</xdr:colOff>
      <xdr:row>76</xdr:row>
      <xdr:rowOff>162905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39732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49092</xdr:rowOff>
    </xdr:from>
    <xdr:to>
      <xdr:col>81</xdr:col>
      <xdr:colOff>101600</xdr:colOff>
      <xdr:row>76</xdr:row>
      <xdr:rowOff>150692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141819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7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35539</xdr:rowOff>
    </xdr:from>
    <xdr:to>
      <xdr:col>76</xdr:col>
      <xdr:colOff>165100</xdr:colOff>
      <xdr:row>76</xdr:row>
      <xdr:rowOff>137139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128266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5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14998</xdr:rowOff>
    </xdr:from>
    <xdr:to>
      <xdr:col>72</xdr:col>
      <xdr:colOff>38100</xdr:colOff>
      <xdr:row>76</xdr:row>
      <xdr:rowOff>116598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107725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3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64701</xdr:rowOff>
    </xdr:from>
    <xdr:to>
      <xdr:col>67</xdr:col>
      <xdr:colOff>101600</xdr:colOff>
      <xdr:row>75</xdr:row>
      <xdr:rowOff>166300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234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157428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0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169571</xdr:rowOff>
    </xdr:from>
    <xdr:to>
      <xdr:col>85</xdr:col>
      <xdr:colOff>127000</xdr:colOff>
      <xdr:row>98</xdr:row>
      <xdr:rowOff>24371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00221"/>
          <a:ext cx="838200" cy="2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147092</xdr:rowOff>
    </xdr:from>
    <xdr:to>
      <xdr:col>81</xdr:col>
      <xdr:colOff>50800</xdr:colOff>
      <xdr:row>98</xdr:row>
      <xdr:rowOff>24371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777742"/>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147092</xdr:rowOff>
    </xdr:from>
    <xdr:to>
      <xdr:col>76</xdr:col>
      <xdr:colOff>114300</xdr:colOff>
      <xdr:row>97</xdr:row>
      <xdr:rowOff>165379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77774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165379</xdr:rowOff>
    </xdr:from>
    <xdr:to>
      <xdr:col>71</xdr:col>
      <xdr:colOff>177800</xdr:colOff>
      <xdr:row>98</xdr:row>
      <xdr:rowOff>24067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96029"/>
          <a:ext cx="889000" cy="3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118771</xdr:rowOff>
    </xdr:from>
    <xdr:to>
      <xdr:col>85</xdr:col>
      <xdr:colOff>177800</xdr:colOff>
      <xdr:row>98</xdr:row>
      <xdr:rowOff>48921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97198</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2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145021</xdr:rowOff>
    </xdr:from>
    <xdr:to>
      <xdr:col>81</xdr:col>
      <xdr:colOff>101600</xdr:colOff>
      <xdr:row>98</xdr:row>
      <xdr:rowOff>75171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66298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86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96292</xdr:rowOff>
    </xdr:from>
    <xdr:to>
      <xdr:col>76</xdr:col>
      <xdr:colOff>165100</xdr:colOff>
      <xdr:row>98</xdr:row>
      <xdr:rowOff>26442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42969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50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114579</xdr:rowOff>
    </xdr:from>
    <xdr:to>
      <xdr:col>72</xdr:col>
      <xdr:colOff>38100</xdr:colOff>
      <xdr:row>98</xdr:row>
      <xdr:rowOff>44729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35856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83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144717</xdr:rowOff>
    </xdr:from>
    <xdr:to>
      <xdr:col>67</xdr:col>
      <xdr:colOff>101600</xdr:colOff>
      <xdr:row>98</xdr:row>
      <xdr:rowOff>74867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65994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6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167295</xdr:rowOff>
    </xdr:from>
    <xdr:to>
      <xdr:col>116</xdr:col>
      <xdr:colOff>63500</xdr:colOff>
      <xdr:row>36</xdr:row>
      <xdr:rowOff>43851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168045"/>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17198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3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43851</xdr:rowOff>
    </xdr:from>
    <xdr:to>
      <xdr:col>111</xdr:col>
      <xdr:colOff>177800</xdr:colOff>
      <xdr:row>36</xdr:row>
      <xdr:rowOff>68834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216051"/>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68834</xdr:rowOff>
    </xdr:from>
    <xdr:to>
      <xdr:col>107</xdr:col>
      <xdr:colOff>50800</xdr:colOff>
      <xdr:row>39</xdr:row>
      <xdr:rowOff>581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241034"/>
          <a:ext cx="889000" cy="44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581</xdr:rowOff>
    </xdr:from>
    <xdr:to>
      <xdr:col>102</xdr:col>
      <xdr:colOff>114300</xdr:colOff>
      <xdr:row>39</xdr:row>
      <xdr:rowOff>2213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8713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116495</xdr:rowOff>
    </xdr:from>
    <xdr:to>
      <xdr:col>116</xdr:col>
      <xdr:colOff>114300</xdr:colOff>
      <xdr:row>36</xdr:row>
      <xdr:rowOff>46645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1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139372</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9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164501</xdr:rowOff>
    </xdr:from>
    <xdr:to>
      <xdr:col>112</xdr:col>
      <xdr:colOff>38100</xdr:colOff>
      <xdr:row>36</xdr:row>
      <xdr:rowOff>94651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16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111178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9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18034</xdr:rowOff>
    </xdr:from>
    <xdr:to>
      <xdr:col>107</xdr:col>
      <xdr:colOff>101600</xdr:colOff>
      <xdr:row>36</xdr:row>
      <xdr:rowOff>119634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136161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6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121231</xdr:rowOff>
    </xdr:from>
    <xdr:to>
      <xdr:col>102</xdr:col>
      <xdr:colOff>165100</xdr:colOff>
      <xdr:row>39</xdr:row>
      <xdr:rowOff>51381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42508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29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122863</xdr:rowOff>
    </xdr:from>
    <xdr:to>
      <xdr:col>98</xdr:col>
      <xdr:colOff>38100</xdr:colOff>
      <xdr:row>39</xdr:row>
      <xdr:rowOff>53013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44140</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110096</xdr:rowOff>
    </xdr:from>
    <xdr:to>
      <xdr:col>116</xdr:col>
      <xdr:colOff>63500</xdr:colOff>
      <xdr:row>58</xdr:row>
      <xdr:rowOff>110249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054196"/>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110096</xdr:rowOff>
    </xdr:from>
    <xdr:to>
      <xdr:col>111</xdr:col>
      <xdr:colOff>177800</xdr:colOff>
      <xdr:row>58</xdr:row>
      <xdr:rowOff>110134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5419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109982</xdr:rowOff>
    </xdr:from>
    <xdr:to>
      <xdr:col>107</xdr:col>
      <xdr:colOff>50800</xdr:colOff>
      <xdr:row>58</xdr:row>
      <xdr:rowOff>110134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5408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109677</xdr:rowOff>
    </xdr:from>
    <xdr:to>
      <xdr:col>102</xdr:col>
      <xdr:colOff>114300</xdr:colOff>
      <xdr:row>58</xdr:row>
      <xdr:rowOff>109982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05377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145826</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1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59296</xdr:rowOff>
    </xdr:from>
    <xdr:to>
      <xdr:col>112</xdr:col>
      <xdr:colOff>38100</xdr:colOff>
      <xdr:row>58</xdr:row>
      <xdr:rowOff>160896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152023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0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59334</xdr:rowOff>
    </xdr:from>
    <xdr:to>
      <xdr:col>107</xdr:col>
      <xdr:colOff>101600</xdr:colOff>
      <xdr:row>58</xdr:row>
      <xdr:rowOff>160934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152061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09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59182</xdr:rowOff>
    </xdr:from>
    <xdr:to>
      <xdr:col>102</xdr:col>
      <xdr:colOff>165100</xdr:colOff>
      <xdr:row>58</xdr:row>
      <xdr:rowOff>160782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151909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58877</xdr:rowOff>
    </xdr:from>
    <xdr:to>
      <xdr:col>98</xdr:col>
      <xdr:colOff>38100</xdr:colOff>
      <xdr:row>58</xdr:row>
      <xdr:rowOff>160477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151604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09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48031</xdr:rowOff>
    </xdr:from>
    <xdr:to>
      <xdr:col>116</xdr:col>
      <xdr:colOff>63500</xdr:colOff>
      <xdr:row>77</xdr:row>
      <xdr:rowOff>56071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249681"/>
          <a:ext cx="8382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48031</xdr:rowOff>
    </xdr:from>
    <xdr:to>
      <xdr:col>111</xdr:col>
      <xdr:colOff>177800</xdr:colOff>
      <xdr:row>77</xdr:row>
      <xdr:rowOff>100343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49681"/>
          <a:ext cx="8890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52718</xdr:rowOff>
    </xdr:from>
    <xdr:to>
      <xdr:col>107</xdr:col>
      <xdr:colOff>50800</xdr:colOff>
      <xdr:row>77</xdr:row>
      <xdr:rowOff>100343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11468"/>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52718</xdr:rowOff>
    </xdr:from>
    <xdr:to>
      <xdr:col>102</xdr:col>
      <xdr:colOff>114300</xdr:colOff>
      <xdr:row>75</xdr:row>
      <xdr:rowOff>83845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911468"/>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5271</xdr:rowOff>
    </xdr:from>
    <xdr:to>
      <xdr:col>116</xdr:col>
      <xdr:colOff>114300</xdr:colOff>
      <xdr:row>77</xdr:row>
      <xdr:rowOff>106871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2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155148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168681</xdr:rowOff>
    </xdr:from>
    <xdr:to>
      <xdr:col>112</xdr:col>
      <xdr:colOff>38100</xdr:colOff>
      <xdr:row>77</xdr:row>
      <xdr:rowOff>98831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89958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49543</xdr:rowOff>
    </xdr:from>
    <xdr:to>
      <xdr:col>107</xdr:col>
      <xdr:colOff>101600</xdr:colOff>
      <xdr:row>77</xdr:row>
      <xdr:rowOff>151143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142270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1918</xdr:rowOff>
    </xdr:from>
    <xdr:to>
      <xdr:col>102</xdr:col>
      <xdr:colOff>165100</xdr:colOff>
      <xdr:row>75</xdr:row>
      <xdr:rowOff>103518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120045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6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28,824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低い水準となっている。これは、クリーンセンター、衛生プラントなどのごみ処理施設等を市単独で有しており、一部事務組合に対する負担金が少ないためである。一方で、ごみ処理施設等を市単独で保有していることから、維持補修費は住民一人当たり</a:t>
          </a:r>
          <a:r>
            <a:rPr kumimoji="1" lang="en-US" altLang="ja-JP" sz="1300">
              <a:latin typeface="ＭＳ Ｐゴシック" panose="020B0600070205080204" pitchFamily="50" charset="-128"/>
              <a:ea typeface="ＭＳ Ｐゴシック" panose="020B0600070205080204" pitchFamily="50" charset="-128"/>
            </a:rPr>
            <a:t>6,776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18,302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円となっており、類似団体と比較すると低い水準となっているが、前年度と比較すると増加している。これは、衛生プラントの整備費用等が増加したためである。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愛知県春日井市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312,007
304,613
92.78
98,007,733
95,855,707
1,784,933
57,761,848
79,765,833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77107</xdr:rowOff>
    </xdr:from>
    <xdr:to>
      <xdr:col>24</xdr:col>
      <xdr:colOff>63500</xdr:colOff>
      <xdr:row>39</xdr:row>
      <xdr:rowOff>101056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763657"/>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101056</xdr:rowOff>
    </xdr:from>
    <xdr:to>
      <xdr:col>19</xdr:col>
      <xdr:colOff>177800</xdr:colOff>
      <xdr:row>39</xdr:row>
      <xdr:rowOff>104322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7876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87449</xdr:rowOff>
    </xdr:from>
    <xdr:to>
      <xdr:col>15</xdr:col>
      <xdr:colOff>50800</xdr:colOff>
      <xdr:row>39</xdr:row>
      <xdr:rowOff>104322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02549"/>
          <a:ext cx="889000" cy="18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87449</xdr:rowOff>
    </xdr:from>
    <xdr:to>
      <xdr:col>10</xdr:col>
      <xdr:colOff>114300</xdr:colOff>
      <xdr:row>39</xdr:row>
      <xdr:rowOff>29210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02549"/>
          <a:ext cx="889000" cy="1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26307</xdr:rowOff>
    </xdr:from>
    <xdr:to>
      <xdr:col>24</xdr:col>
      <xdr:colOff>114300</xdr:colOff>
      <xdr:row>39</xdr:row>
      <xdr:rowOff>127907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112684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50256</xdr:rowOff>
    </xdr:from>
    <xdr:to>
      <xdr:col>20</xdr:col>
      <xdr:colOff>38100</xdr:colOff>
      <xdr:row>39</xdr:row>
      <xdr:rowOff>151856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142983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82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53522</xdr:rowOff>
    </xdr:from>
    <xdr:to>
      <xdr:col>15</xdr:col>
      <xdr:colOff>101600</xdr:colOff>
      <xdr:row>39</xdr:row>
      <xdr:rowOff>155122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146249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36649</xdr:rowOff>
    </xdr:from>
    <xdr:to>
      <xdr:col>10</xdr:col>
      <xdr:colOff>165100</xdr:colOff>
      <xdr:row>38</xdr:row>
      <xdr:rowOff>138249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129376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149860</xdr:rowOff>
    </xdr:from>
    <xdr:to>
      <xdr:col>6</xdr:col>
      <xdr:colOff>38100</xdr:colOff>
      <xdr:row>39</xdr:row>
      <xdr:rowOff>80010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71137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90453</xdr:rowOff>
    </xdr:from>
    <xdr:to>
      <xdr:col>24</xdr:col>
      <xdr:colOff>63500</xdr:colOff>
      <xdr:row>57</xdr:row>
      <xdr:rowOff>119518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863103"/>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75594</xdr:rowOff>
    </xdr:from>
    <xdr:to>
      <xdr:col>19</xdr:col>
      <xdr:colOff>177800</xdr:colOff>
      <xdr:row>57</xdr:row>
      <xdr:rowOff>90453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84824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58057</xdr:rowOff>
    </xdr:from>
    <xdr:to>
      <xdr:col>15</xdr:col>
      <xdr:colOff>50800</xdr:colOff>
      <xdr:row>57</xdr:row>
      <xdr:rowOff>75594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830707"/>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156159</xdr:rowOff>
    </xdr:from>
    <xdr:to>
      <xdr:col>10</xdr:col>
      <xdr:colOff>114300</xdr:colOff>
      <xdr:row>57</xdr:row>
      <xdr:rowOff>58057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757359"/>
          <a:ext cx="889000" cy="7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68718</xdr:rowOff>
    </xdr:from>
    <xdr:to>
      <xdr:col>24</xdr:col>
      <xdr:colOff>114300</xdr:colOff>
      <xdr:row>57</xdr:row>
      <xdr:rowOff>170318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4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47145</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1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39653</xdr:rowOff>
    </xdr:from>
    <xdr:to>
      <xdr:col>20</xdr:col>
      <xdr:colOff>38100</xdr:colOff>
      <xdr:row>57</xdr:row>
      <xdr:rowOff>141253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1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132380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0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24794</xdr:rowOff>
    </xdr:from>
    <xdr:to>
      <xdr:col>15</xdr:col>
      <xdr:colOff>101600</xdr:colOff>
      <xdr:row>57</xdr:row>
      <xdr:rowOff>126394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117521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8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7257</xdr:rowOff>
    </xdr:from>
    <xdr:to>
      <xdr:col>10</xdr:col>
      <xdr:colOff>165100</xdr:colOff>
      <xdr:row>57</xdr:row>
      <xdr:rowOff>108857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99984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8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105359</xdr:rowOff>
    </xdr:from>
    <xdr:to>
      <xdr:col>6</xdr:col>
      <xdr:colOff>38100</xdr:colOff>
      <xdr:row>57</xdr:row>
      <xdr:rowOff>35509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7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26636</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162161</xdr:rowOff>
    </xdr:from>
    <xdr:to>
      <xdr:col>24</xdr:col>
      <xdr:colOff>63500</xdr:colOff>
      <xdr:row>78</xdr:row>
      <xdr:rowOff>30581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363811"/>
          <a:ext cx="838200" cy="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162161</xdr:rowOff>
    </xdr:from>
    <xdr:to>
      <xdr:col>19</xdr:col>
      <xdr:colOff>177800</xdr:colOff>
      <xdr:row>78</xdr:row>
      <xdr:rowOff>107410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63811"/>
          <a:ext cx="889000" cy="11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107410</xdr:rowOff>
    </xdr:from>
    <xdr:to>
      <xdr:col>15</xdr:col>
      <xdr:colOff>50800</xdr:colOff>
      <xdr:row>79</xdr:row>
      <xdr:rowOff>12942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480510"/>
          <a:ext cx="889000" cy="7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12942</xdr:rowOff>
    </xdr:from>
    <xdr:to>
      <xdr:col>10</xdr:col>
      <xdr:colOff>114300</xdr:colOff>
      <xdr:row>79</xdr:row>
      <xdr:rowOff>39269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557492"/>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151231</xdr:rowOff>
    </xdr:from>
    <xdr:to>
      <xdr:col>24</xdr:col>
      <xdr:colOff>114300</xdr:colOff>
      <xdr:row>78</xdr:row>
      <xdr:rowOff>81381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129658</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33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111361</xdr:rowOff>
    </xdr:from>
    <xdr:to>
      <xdr:col>20</xdr:col>
      <xdr:colOff>38100</xdr:colOff>
      <xdr:row>78</xdr:row>
      <xdr:rowOff>41511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32638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0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56610</xdr:rowOff>
    </xdr:from>
    <xdr:to>
      <xdr:col>15</xdr:col>
      <xdr:colOff>101600</xdr:colOff>
      <xdr:row>78</xdr:row>
      <xdr:rowOff>158210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4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149337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52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133592</xdr:rowOff>
    </xdr:from>
    <xdr:to>
      <xdr:col>10</xdr:col>
      <xdr:colOff>165100</xdr:colOff>
      <xdr:row>79</xdr:row>
      <xdr:rowOff>63742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5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54869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59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159919</xdr:rowOff>
    </xdr:from>
    <xdr:to>
      <xdr:col>6</xdr:col>
      <xdr:colOff>38100</xdr:colOff>
      <xdr:row>79</xdr:row>
      <xdr:rowOff>90069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81196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62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95465</xdr:rowOff>
    </xdr:from>
    <xdr:to>
      <xdr:col>24</xdr:col>
      <xdr:colOff>63500</xdr:colOff>
      <xdr:row>96</xdr:row>
      <xdr:rowOff>9170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383215"/>
          <a:ext cx="838200" cy="8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84293</xdr:rowOff>
    </xdr:from>
    <xdr:to>
      <xdr:col>19</xdr:col>
      <xdr:colOff>177800</xdr:colOff>
      <xdr:row>96</xdr:row>
      <xdr:rowOff>9170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200593"/>
          <a:ext cx="889000" cy="26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84293</xdr:rowOff>
    </xdr:from>
    <xdr:to>
      <xdr:col>15</xdr:col>
      <xdr:colOff>50800</xdr:colOff>
      <xdr:row>95</xdr:row>
      <xdr:rowOff>113812</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200593"/>
          <a:ext cx="889000" cy="20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113812</xdr:rowOff>
    </xdr:from>
    <xdr:to>
      <xdr:col>10</xdr:col>
      <xdr:colOff>114300</xdr:colOff>
      <xdr:row>96</xdr:row>
      <xdr:rowOff>26400</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401562"/>
          <a:ext cx="889000" cy="8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44665</xdr:rowOff>
    </xdr:from>
    <xdr:to>
      <xdr:col>24</xdr:col>
      <xdr:colOff>114300</xdr:colOff>
      <xdr:row>95</xdr:row>
      <xdr:rowOff>146265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3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67542</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1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129820</xdr:rowOff>
    </xdr:from>
    <xdr:to>
      <xdr:col>20</xdr:col>
      <xdr:colOff>38100</xdr:colOff>
      <xdr:row>96</xdr:row>
      <xdr:rowOff>59970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4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76497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1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33493</xdr:rowOff>
    </xdr:from>
    <xdr:to>
      <xdr:col>15</xdr:col>
      <xdr:colOff>101600</xdr:colOff>
      <xdr:row>94</xdr:row>
      <xdr:rowOff>135093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1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151620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592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63012</xdr:rowOff>
    </xdr:from>
    <xdr:to>
      <xdr:col>10</xdr:col>
      <xdr:colOff>165100</xdr:colOff>
      <xdr:row>95</xdr:row>
      <xdr:rowOff>164612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9689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1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147050</xdr:rowOff>
    </xdr:from>
    <xdr:to>
      <xdr:col>6</xdr:col>
      <xdr:colOff>38100</xdr:colOff>
      <xdr:row>96</xdr:row>
      <xdr:rowOff>77200</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4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93727</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2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23114</xdr:rowOff>
    </xdr:from>
    <xdr:to>
      <xdr:col>55</xdr:col>
      <xdr:colOff>0</xdr:colOff>
      <xdr:row>38</xdr:row>
      <xdr:rowOff>52832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9639300" y="653821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52832</xdr:rowOff>
    </xdr:from>
    <xdr:to>
      <xdr:col>50</xdr:col>
      <xdr:colOff>114300</xdr:colOff>
      <xdr:row>38</xdr:row>
      <xdr:rowOff>104430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8750300" y="6567932"/>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78631</xdr:rowOff>
    </xdr:from>
    <xdr:to>
      <xdr:col>45</xdr:col>
      <xdr:colOff>177800</xdr:colOff>
      <xdr:row>38</xdr:row>
      <xdr:rowOff>104430</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59373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75365</xdr:rowOff>
    </xdr:from>
    <xdr:to>
      <xdr:col>41</xdr:col>
      <xdr:colOff>50800</xdr:colOff>
      <xdr:row>38</xdr:row>
      <xdr:rowOff>78631</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972300" y="659046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143764</xdr:rowOff>
    </xdr:from>
    <xdr:to>
      <xdr:col>55</xdr:col>
      <xdr:colOff>50800</xdr:colOff>
      <xdr:row>38</xdr:row>
      <xdr:rowOff>73914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122191</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46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2032</xdr:rowOff>
    </xdr:from>
    <xdr:to>
      <xdr:col>50</xdr:col>
      <xdr:colOff>165100</xdr:colOff>
      <xdr:row>38</xdr:row>
      <xdr:rowOff>103632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94759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53630</xdr:rowOff>
    </xdr:from>
    <xdr:to>
      <xdr:col>46</xdr:col>
      <xdr:colOff>38100</xdr:colOff>
      <xdr:row>38</xdr:row>
      <xdr:rowOff>155230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146357</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66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27831</xdr:rowOff>
    </xdr:from>
    <xdr:to>
      <xdr:col>41</xdr:col>
      <xdr:colOff>101600</xdr:colOff>
      <xdr:row>38</xdr:row>
      <xdr:rowOff>129431</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5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120558</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63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24565</xdr:rowOff>
    </xdr:from>
    <xdr:to>
      <xdr:col>36</xdr:col>
      <xdr:colOff>165100</xdr:colOff>
      <xdr:row>38</xdr:row>
      <xdr:rowOff>126165</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5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117292</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632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167955</xdr:rowOff>
    </xdr:from>
    <xdr:to>
      <xdr:col>55</xdr:col>
      <xdr:colOff>0</xdr:colOff>
      <xdr:row>58</xdr:row>
      <xdr:rowOff>94986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940605"/>
          <a:ext cx="8382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94986</xdr:rowOff>
    </xdr:from>
    <xdr:to>
      <xdr:col>50</xdr:col>
      <xdr:colOff>114300</xdr:colOff>
      <xdr:row>58</xdr:row>
      <xdr:rowOff>111857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10039086"/>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111857</xdr:rowOff>
    </xdr:from>
    <xdr:to>
      <xdr:col>45</xdr:col>
      <xdr:colOff>177800</xdr:colOff>
      <xdr:row>58</xdr:row>
      <xdr:rowOff>113411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1005595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113411</xdr:rowOff>
    </xdr:from>
    <xdr:to>
      <xdr:col>41</xdr:col>
      <xdr:colOff>50800</xdr:colOff>
      <xdr:row>58</xdr:row>
      <xdr:rowOff>114829</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10057511"/>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117155</xdr:rowOff>
    </xdr:from>
    <xdr:to>
      <xdr:col>55</xdr:col>
      <xdr:colOff>50800</xdr:colOff>
      <xdr:row>58</xdr:row>
      <xdr:rowOff>47305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88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95582</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6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44186</xdr:rowOff>
    </xdr:from>
    <xdr:to>
      <xdr:col>50</xdr:col>
      <xdr:colOff>165100</xdr:colOff>
      <xdr:row>58</xdr:row>
      <xdr:rowOff>145786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98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136913</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50017" y="10081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61057</xdr:rowOff>
    </xdr:from>
    <xdr:to>
      <xdr:col>46</xdr:col>
      <xdr:colOff>38100</xdr:colOff>
      <xdr:row>58</xdr:row>
      <xdr:rowOff>162657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153784</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61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62611</xdr:rowOff>
    </xdr:from>
    <xdr:to>
      <xdr:col>41</xdr:col>
      <xdr:colOff>101600</xdr:colOff>
      <xdr:row>58</xdr:row>
      <xdr:rowOff>164211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1000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155338</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72017" y="1009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64029</xdr:rowOff>
    </xdr:from>
    <xdr:to>
      <xdr:col>36</xdr:col>
      <xdr:colOff>165100</xdr:colOff>
      <xdr:row>58</xdr:row>
      <xdr:rowOff>165629</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100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156756</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10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665</xdr:rowOff>
    </xdr:from>
    <xdr:to>
      <xdr:col>55</xdr:col>
      <xdr:colOff>0</xdr:colOff>
      <xdr:row>77</xdr:row>
      <xdr:rowOff>87626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202315"/>
          <a:ext cx="838200" cy="8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51552</xdr:rowOff>
    </xdr:from>
    <xdr:to>
      <xdr:col>50</xdr:col>
      <xdr:colOff>114300</xdr:colOff>
      <xdr:row>77</xdr:row>
      <xdr:rowOff>87626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253202"/>
          <a:ext cx="889000" cy="3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16805</xdr:rowOff>
    </xdr:from>
    <xdr:to>
      <xdr:col>45</xdr:col>
      <xdr:colOff>177800</xdr:colOff>
      <xdr:row>77</xdr:row>
      <xdr:rowOff>51552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21845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11410</xdr:rowOff>
    </xdr:from>
    <xdr:to>
      <xdr:col>41</xdr:col>
      <xdr:colOff>50800</xdr:colOff>
      <xdr:row>77</xdr:row>
      <xdr:rowOff>16805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213060"/>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121315</xdr:rowOff>
    </xdr:from>
    <xdr:to>
      <xdr:col>55</xdr:col>
      <xdr:colOff>50800</xdr:colOff>
      <xdr:row>77</xdr:row>
      <xdr:rowOff>51465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99742</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36826</xdr:rowOff>
    </xdr:from>
    <xdr:to>
      <xdr:col>50</xdr:col>
      <xdr:colOff>165100</xdr:colOff>
      <xdr:row>77</xdr:row>
      <xdr:rowOff>138426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23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129553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33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752</xdr:rowOff>
    </xdr:from>
    <xdr:to>
      <xdr:col>46</xdr:col>
      <xdr:colOff>38100</xdr:colOff>
      <xdr:row>77</xdr:row>
      <xdr:rowOff>102352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93479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29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137455</xdr:rowOff>
    </xdr:from>
    <xdr:to>
      <xdr:col>41</xdr:col>
      <xdr:colOff>101600</xdr:colOff>
      <xdr:row>77</xdr:row>
      <xdr:rowOff>67605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1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58732</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2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132060</xdr:rowOff>
    </xdr:from>
    <xdr:to>
      <xdr:col>36</xdr:col>
      <xdr:colOff>165100</xdr:colOff>
      <xdr:row>77</xdr:row>
      <xdr:rowOff>62210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53337</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25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64052</xdr:rowOff>
    </xdr:from>
    <xdr:to>
      <xdr:col>55</xdr:col>
      <xdr:colOff>0</xdr:colOff>
      <xdr:row>98</xdr:row>
      <xdr:rowOff>13303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94702"/>
          <a:ext cx="8382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120898</xdr:rowOff>
    </xdr:from>
    <xdr:to>
      <xdr:col>50</xdr:col>
      <xdr:colOff>114300</xdr:colOff>
      <xdr:row>97</xdr:row>
      <xdr:rowOff>64052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580098"/>
          <a:ext cx="889000" cy="1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120898</xdr:rowOff>
    </xdr:from>
    <xdr:to>
      <xdr:col>45</xdr:col>
      <xdr:colOff>177800</xdr:colOff>
      <xdr:row>97</xdr:row>
      <xdr:rowOff>148616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80098"/>
          <a:ext cx="889000" cy="1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148616</xdr:rowOff>
    </xdr:from>
    <xdr:to>
      <xdr:col>41</xdr:col>
      <xdr:colOff>50800</xdr:colOff>
      <xdr:row>98</xdr:row>
      <xdr:rowOff>5587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79266"/>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133953</xdr:rowOff>
    </xdr:from>
    <xdr:to>
      <xdr:col>55</xdr:col>
      <xdr:colOff>50800</xdr:colOff>
      <xdr:row>98</xdr:row>
      <xdr:rowOff>64103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48880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7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13252</xdr:rowOff>
    </xdr:from>
    <xdr:to>
      <xdr:col>50</xdr:col>
      <xdr:colOff>165100</xdr:colOff>
      <xdr:row>97</xdr:row>
      <xdr:rowOff>114852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105979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70098</xdr:rowOff>
    </xdr:from>
    <xdr:to>
      <xdr:col>46</xdr:col>
      <xdr:colOff>38100</xdr:colOff>
      <xdr:row>97</xdr:row>
      <xdr:rowOff>248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16775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97816</xdr:rowOff>
    </xdr:from>
    <xdr:to>
      <xdr:col>41</xdr:col>
      <xdr:colOff>101600</xdr:colOff>
      <xdr:row>98</xdr:row>
      <xdr:rowOff>27966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126237</xdr:rowOff>
    </xdr:from>
    <xdr:to>
      <xdr:col>36</xdr:col>
      <xdr:colOff>165100</xdr:colOff>
      <xdr:row>98</xdr:row>
      <xdr:rowOff>56387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47514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83566</xdr:rowOff>
    </xdr:from>
    <xdr:to>
      <xdr:col>85</xdr:col>
      <xdr:colOff>127000</xdr:colOff>
      <xdr:row>38</xdr:row>
      <xdr:rowOff>106934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98666"/>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106934</xdr:rowOff>
    </xdr:from>
    <xdr:to>
      <xdr:col>81</xdr:col>
      <xdr:colOff>50800</xdr:colOff>
      <xdr:row>38</xdr:row>
      <xdr:rowOff>164465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622034"/>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164465</xdr:rowOff>
    </xdr:from>
    <xdr:to>
      <xdr:col>76</xdr:col>
      <xdr:colOff>114300</xdr:colOff>
      <xdr:row>39</xdr:row>
      <xdr:rowOff>39116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67956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160147</xdr:rowOff>
    </xdr:from>
    <xdr:to>
      <xdr:col>71</xdr:col>
      <xdr:colOff>177800</xdr:colOff>
      <xdr:row>39</xdr:row>
      <xdr:rowOff>39116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160897"/>
          <a:ext cx="889000" cy="5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32766</xdr:rowOff>
    </xdr:from>
    <xdr:to>
      <xdr:col>85</xdr:col>
      <xdr:colOff>177800</xdr:colOff>
      <xdr:row>38</xdr:row>
      <xdr:rowOff>134366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119143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6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56134</xdr:rowOff>
    </xdr:from>
    <xdr:to>
      <xdr:col>81</xdr:col>
      <xdr:colOff>101600</xdr:colOff>
      <xdr:row>38</xdr:row>
      <xdr:rowOff>157734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148861</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46428" y="666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113665</xdr:rowOff>
    </xdr:from>
    <xdr:to>
      <xdr:col>76</xdr:col>
      <xdr:colOff>165100</xdr:colOff>
      <xdr:row>39</xdr:row>
      <xdr:rowOff>43815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34942</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57428" y="672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159766</xdr:rowOff>
    </xdr:from>
    <xdr:to>
      <xdr:col>72</xdr:col>
      <xdr:colOff>38100</xdr:colOff>
      <xdr:row>39</xdr:row>
      <xdr:rowOff>89916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81043</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68428" y="67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109347</xdr:rowOff>
    </xdr:from>
    <xdr:to>
      <xdr:col>67</xdr:col>
      <xdr:colOff>101600</xdr:colOff>
      <xdr:row>36</xdr:row>
      <xdr:rowOff>39497</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56024</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8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160666</xdr:rowOff>
    </xdr:from>
    <xdr:to>
      <xdr:col>85</xdr:col>
      <xdr:colOff>127000</xdr:colOff>
      <xdr:row>57</xdr:row>
      <xdr:rowOff>80721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61866"/>
          <a:ext cx="8382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21775</xdr:rowOff>
    </xdr:from>
    <xdr:to>
      <xdr:col>81</xdr:col>
      <xdr:colOff>50800</xdr:colOff>
      <xdr:row>57</xdr:row>
      <xdr:rowOff>80721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794425"/>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157531</xdr:rowOff>
    </xdr:from>
    <xdr:to>
      <xdr:col>76</xdr:col>
      <xdr:colOff>114300</xdr:colOff>
      <xdr:row>57</xdr:row>
      <xdr:rowOff>21775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587281"/>
          <a:ext cx="889000" cy="20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157531</xdr:rowOff>
    </xdr:from>
    <xdr:to>
      <xdr:col>71</xdr:col>
      <xdr:colOff>177800</xdr:colOff>
      <xdr:row>57</xdr:row>
      <xdr:rowOff>145513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587281"/>
          <a:ext cx="889000" cy="33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109866</xdr:rowOff>
    </xdr:from>
    <xdr:to>
      <xdr:col>85</xdr:col>
      <xdr:colOff>177800</xdr:colOff>
      <xdr:row>57</xdr:row>
      <xdr:rowOff>40016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88293</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68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29921</xdr:rowOff>
    </xdr:from>
    <xdr:to>
      <xdr:col>81</xdr:col>
      <xdr:colOff>101600</xdr:colOff>
      <xdr:row>57</xdr:row>
      <xdr:rowOff>131521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122648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9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142425</xdr:rowOff>
    </xdr:from>
    <xdr:to>
      <xdr:col>76</xdr:col>
      <xdr:colOff>165100</xdr:colOff>
      <xdr:row>57</xdr:row>
      <xdr:rowOff>72575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63702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106731</xdr:rowOff>
    </xdr:from>
    <xdr:to>
      <xdr:col>72</xdr:col>
      <xdr:colOff>38100</xdr:colOff>
      <xdr:row>56</xdr:row>
      <xdr:rowOff>36881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53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53408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3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94713</xdr:rowOff>
    </xdr:from>
    <xdr:to>
      <xdr:col>67</xdr:col>
      <xdr:colOff>101600</xdr:colOff>
      <xdr:row>58</xdr:row>
      <xdr:rowOff>24863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6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15990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99892</xdr:rowOff>
    </xdr:from>
    <xdr:to>
      <xdr:col>85</xdr:col>
      <xdr:colOff>127000</xdr:colOff>
      <xdr:row>96</xdr:row>
      <xdr:rowOff>112105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559092"/>
          <a:ext cx="8382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86339</xdr:rowOff>
    </xdr:from>
    <xdr:to>
      <xdr:col>81</xdr:col>
      <xdr:colOff>50800</xdr:colOff>
      <xdr:row>96</xdr:row>
      <xdr:rowOff>99892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54553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65798</xdr:rowOff>
    </xdr:from>
    <xdr:to>
      <xdr:col>76</xdr:col>
      <xdr:colOff>114300</xdr:colOff>
      <xdr:row>96</xdr:row>
      <xdr:rowOff>86339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524998"/>
          <a:ext cx="889000" cy="2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115501</xdr:rowOff>
    </xdr:from>
    <xdr:to>
      <xdr:col>71</xdr:col>
      <xdr:colOff>177800</xdr:colOff>
      <xdr:row>96</xdr:row>
      <xdr:rowOff>65798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403251"/>
          <a:ext cx="889000" cy="12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61305</xdr:rowOff>
    </xdr:from>
    <xdr:to>
      <xdr:col>85</xdr:col>
      <xdr:colOff>177800</xdr:colOff>
      <xdr:row>96</xdr:row>
      <xdr:rowOff>162905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39732</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49092</xdr:rowOff>
    </xdr:from>
    <xdr:to>
      <xdr:col>81</xdr:col>
      <xdr:colOff>101600</xdr:colOff>
      <xdr:row>96</xdr:row>
      <xdr:rowOff>150692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141819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35539</xdr:rowOff>
    </xdr:from>
    <xdr:to>
      <xdr:col>76</xdr:col>
      <xdr:colOff>165100</xdr:colOff>
      <xdr:row>96</xdr:row>
      <xdr:rowOff>137139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128266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14998</xdr:rowOff>
    </xdr:from>
    <xdr:to>
      <xdr:col>72</xdr:col>
      <xdr:colOff>38100</xdr:colOff>
      <xdr:row>96</xdr:row>
      <xdr:rowOff>116598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7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107725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6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64701</xdr:rowOff>
    </xdr:from>
    <xdr:to>
      <xdr:col>67</xdr:col>
      <xdr:colOff>101600</xdr:colOff>
      <xdr:row>95</xdr:row>
      <xdr:rowOff>166301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3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157428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44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3,132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円となっており、類似団体と比較するとやや低い水準となっているが、前年度と比較して増加している。増加した要因は、ふれあい農業公園整備にかかる用地取得、移転補償費などが発生したためである。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35,548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円となっており、類似団体と比較するとやや高い水準となっている。前年度と比較して増加した要因は、平成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年度までの継続事業である衛生プラント整備が最終事業年度のため事業費が増加したことや、クリーンセンターでの設備点検等の施設管理費が増加したためである。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財政調整基金については、地方税の増加等から取り崩しを実施せず、平成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年度決算剰余金を財源とし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億円積立てたため、平成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年度末残高は約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87.8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億円となり、前年度から増加している。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実質収支額については、施設管理費の増加や企業の工場新増設への補助の増加などにより前年度と比較して約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億円減少し、実質収支比率は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愛知県春日井市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いずれの会計も黒字決算となり、健全な財政運営を行うことができている。最も指数が高い春日井市民病院事業は、患者数の増加により昨年度に引き続き黒字を維持している。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水道事業については、建設改良費の減少などにより現金・預金が増加したことにより黒字額が増加している。今後も経営戦略を基に安定した経営に努める。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98007733</v>
      </c>
      <c r="BO4" s="430"/>
      <c r="BP4" s="430"/>
      <c r="BQ4" s="430"/>
      <c r="BR4" s="430"/>
      <c r="BS4" s="430"/>
      <c r="BT4" s="430"/>
      <c r="BU4" s="431"/>
      <c r="BV4" s="429">
        <v>97973165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3.1</v>
      </c>
      <c r="CU4" s="436"/>
      <c r="CV4" s="436"/>
      <c r="CW4" s="436"/>
      <c r="CX4" s="436"/>
      <c r="CY4" s="436"/>
      <c r="CZ4" s="436"/>
      <c r="DA4" s="437"/>
      <c r="DB4" s="435">
        <v>3.8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95855707</v>
      </c>
      <c r="BO5" s="467"/>
      <c r="BP5" s="467"/>
      <c r="BQ5" s="467"/>
      <c r="BR5" s="467"/>
      <c r="BS5" s="467"/>
      <c r="BT5" s="467"/>
      <c r="BU5" s="468"/>
      <c r="BV5" s="466">
        <v>95595893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92.5</v>
      </c>
      <c r="CU5" s="464"/>
      <c r="CV5" s="464"/>
      <c r="CW5" s="464"/>
      <c r="CX5" s="464"/>
      <c r="CY5" s="464"/>
      <c r="CZ5" s="464"/>
      <c r="DA5" s="465"/>
      <c r="DB5" s="463">
        <v>91.7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2152026</v>
      </c>
      <c r="BO6" s="467"/>
      <c r="BP6" s="467"/>
      <c r="BQ6" s="467"/>
      <c r="BR6" s="467"/>
      <c r="BS6" s="467"/>
      <c r="BT6" s="467"/>
      <c r="BU6" s="468"/>
      <c r="BV6" s="466">
        <v>2377272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95.8</v>
      </c>
      <c r="CU6" s="504"/>
      <c r="CV6" s="504"/>
      <c r="CW6" s="504"/>
      <c r="CX6" s="504"/>
      <c r="CY6" s="504"/>
      <c r="CZ6" s="504"/>
      <c r="DA6" s="505"/>
      <c r="DB6" s="503">
        <v>95.2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93</v>
      </c>
      <c r="AV7" s="499"/>
      <c r="AW7" s="499"/>
      <c r="AX7" s="499"/>
      <c r="AY7" s="500" t="s">
        <v>105</v>
      </c>
      <c r="AZ7" s="501"/>
      <c r="BA7" s="501"/>
      <c r="BB7" s="501"/>
      <c r="BC7" s="501"/>
      <c r="BD7" s="501"/>
      <c r="BE7" s="501"/>
      <c r="BF7" s="501"/>
      <c r="BG7" s="501"/>
      <c r="BH7" s="501"/>
      <c r="BI7" s="501"/>
      <c r="BJ7" s="501"/>
      <c r="BK7" s="501"/>
      <c r="BL7" s="501"/>
      <c r="BM7" s="502"/>
      <c r="BN7" s="466">
        <v>367093</v>
      </c>
      <c r="BO7" s="467"/>
      <c r="BP7" s="467"/>
      <c r="BQ7" s="467"/>
      <c r="BR7" s="467"/>
      <c r="BS7" s="467"/>
      <c r="BT7" s="467"/>
      <c r="BU7" s="468"/>
      <c r="BV7" s="466">
        <v>229910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57761848</v>
      </c>
      <c r="CU7" s="467"/>
      <c r="CV7" s="467"/>
      <c r="CW7" s="467"/>
      <c r="CX7" s="467"/>
      <c r="CY7" s="467"/>
      <c r="CZ7" s="467"/>
      <c r="DA7" s="468"/>
      <c r="DB7" s="466">
        <v>56868008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1784933</v>
      </c>
      <c r="BO8" s="467"/>
      <c r="BP8" s="467"/>
      <c r="BQ8" s="467"/>
      <c r="BR8" s="467"/>
      <c r="BS8" s="467"/>
      <c r="BT8" s="467"/>
      <c r="BU8" s="468"/>
      <c r="BV8" s="466">
        <v>2147362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0.98</v>
      </c>
      <c r="CU8" s="507"/>
      <c r="CV8" s="507"/>
      <c r="CW8" s="507"/>
      <c r="CX8" s="507"/>
      <c r="CY8" s="507"/>
      <c r="CZ8" s="507"/>
      <c r="DA8" s="508"/>
      <c r="DB8" s="506">
        <v>0.98</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306508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-362429</v>
      </c>
      <c r="BO9" s="467"/>
      <c r="BP9" s="467"/>
      <c r="BQ9" s="467"/>
      <c r="BR9" s="467"/>
      <c r="BS9" s="467"/>
      <c r="BT9" s="467"/>
      <c r="BU9" s="468"/>
      <c r="BV9" s="466">
        <v>-172285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11.5</v>
      </c>
      <c r="CU9" s="464"/>
      <c r="CV9" s="464"/>
      <c r="CW9" s="464"/>
      <c r="CX9" s="464"/>
      <c r="CY9" s="464"/>
      <c r="CZ9" s="464"/>
      <c r="DA9" s="465"/>
      <c r="DB9" s="463">
        <v>11.9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305569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1090000</v>
      </c>
      <c r="BO10" s="467"/>
      <c r="BP10" s="467"/>
      <c r="BQ10" s="467"/>
      <c r="BR10" s="467"/>
      <c r="BS10" s="467"/>
      <c r="BT10" s="467"/>
      <c r="BU10" s="468"/>
      <c r="BV10" s="466">
        <v>1170000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312007</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304613</v>
      </c>
      <c r="S13" s="548"/>
      <c r="T13" s="548"/>
      <c r="U13" s="548"/>
      <c r="V13" s="549"/>
      <c r="W13" s="482" t="s">
        <v>140</v>
      </c>
      <c r="X13" s="483"/>
      <c r="Y13" s="483"/>
      <c r="Z13" s="483"/>
      <c r="AA13" s="483"/>
      <c r="AB13" s="473"/>
      <c r="AC13" s="517">
        <v>916</v>
      </c>
      <c r="AD13" s="518"/>
      <c r="AE13" s="518"/>
      <c r="AF13" s="518"/>
      <c r="AG13" s="557"/>
      <c r="AH13" s="517">
        <v>945</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727571</v>
      </c>
      <c r="BO13" s="467"/>
      <c r="BP13" s="467"/>
      <c r="BQ13" s="467"/>
      <c r="BR13" s="467"/>
      <c r="BS13" s="467"/>
      <c r="BT13" s="467"/>
      <c r="BU13" s="468"/>
      <c r="BV13" s="466">
        <v>997715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4.2</v>
      </c>
      <c r="CU13" s="464"/>
      <c r="CV13" s="464"/>
      <c r="CW13" s="464"/>
      <c r="CX13" s="464"/>
      <c r="CY13" s="464"/>
      <c r="CZ13" s="464"/>
      <c r="DA13" s="465"/>
      <c r="DB13" s="463">
        <v>4.5999999999999996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311608</v>
      </c>
      <c r="S14" s="548"/>
      <c r="T14" s="548"/>
      <c r="U14" s="548"/>
      <c r="V14" s="549"/>
      <c r="W14" s="456"/>
      <c r="X14" s="457"/>
      <c r="Y14" s="457"/>
      <c r="Z14" s="457"/>
      <c r="AA14" s="457"/>
      <c r="AB14" s="446"/>
      <c r="AC14" s="550">
        <v>0.7</v>
      </c>
      <c r="AD14" s="551"/>
      <c r="AE14" s="551"/>
      <c r="AF14" s="551"/>
      <c r="AG14" s="552"/>
      <c r="AH14" s="550">
        <v>0.7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33.200000000000003</v>
      </c>
      <c r="CU14" s="562"/>
      <c r="CV14" s="562"/>
      <c r="CW14" s="562"/>
      <c r="CX14" s="562"/>
      <c r="CY14" s="562"/>
      <c r="CZ14" s="562"/>
      <c r="DA14" s="563"/>
      <c r="DB14" s="561">
        <v>44.5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304650</v>
      </c>
      <c r="S15" s="548"/>
      <c r="T15" s="548"/>
      <c r="U15" s="548"/>
      <c r="V15" s="549"/>
      <c r="W15" s="482" t="s">
        <v>148</v>
      </c>
      <c r="X15" s="483"/>
      <c r="Y15" s="483"/>
      <c r="Z15" s="483"/>
      <c r="AA15" s="483"/>
      <c r="AB15" s="473"/>
      <c r="AC15" s="517">
        <v>43101</v>
      </c>
      <c r="AD15" s="518"/>
      <c r="AE15" s="518"/>
      <c r="AF15" s="518"/>
      <c r="AG15" s="557"/>
      <c r="AH15" s="517">
        <v>42223</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42453273</v>
      </c>
      <c r="BO15" s="430"/>
      <c r="BP15" s="430"/>
      <c r="BQ15" s="430"/>
      <c r="BR15" s="430"/>
      <c r="BS15" s="430"/>
      <c r="BT15" s="430"/>
      <c r="BU15" s="431"/>
      <c r="BV15" s="429">
        <v>41942316</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30.7</v>
      </c>
      <c r="AD16" s="551"/>
      <c r="AE16" s="551"/>
      <c r="AF16" s="551"/>
      <c r="AG16" s="552"/>
      <c r="AH16" s="550">
        <v>30.6</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43236605</v>
      </c>
      <c r="BO16" s="467"/>
      <c r="BP16" s="467"/>
      <c r="BQ16" s="467"/>
      <c r="BR16" s="467"/>
      <c r="BS16" s="467"/>
      <c r="BT16" s="467"/>
      <c r="BU16" s="468"/>
      <c r="BV16" s="466">
        <v>42817139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96234</v>
      </c>
      <c r="AD17" s="518"/>
      <c r="AE17" s="518"/>
      <c r="AF17" s="518"/>
      <c r="AG17" s="557"/>
      <c r="AH17" s="517">
        <v>95032</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54564305</v>
      </c>
      <c r="BO17" s="467"/>
      <c r="BP17" s="467"/>
      <c r="BQ17" s="467"/>
      <c r="BR17" s="467"/>
      <c r="BS17" s="467"/>
      <c r="BT17" s="467"/>
      <c r="BU17" s="468"/>
      <c r="BV17" s="466">
        <v>53892480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92.78</v>
      </c>
      <c r="M18" s="579"/>
      <c r="N18" s="579"/>
      <c r="O18" s="579"/>
      <c r="P18" s="579"/>
      <c r="Q18" s="579"/>
      <c r="R18" s="580"/>
      <c r="S18" s="580"/>
      <c r="T18" s="580"/>
      <c r="U18" s="580"/>
      <c r="V18" s="581"/>
      <c r="W18" s="484"/>
      <c r="X18" s="485"/>
      <c r="Y18" s="485"/>
      <c r="Z18" s="485"/>
      <c r="AA18" s="485"/>
      <c r="AB18" s="476"/>
      <c r="AC18" s="582">
        <v>68.599999999999994</v>
      </c>
      <c r="AD18" s="583"/>
      <c r="AE18" s="583"/>
      <c r="AF18" s="583"/>
      <c r="AG18" s="584"/>
      <c r="AH18" s="582">
        <v>68.8</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54964772</v>
      </c>
      <c r="BO18" s="467"/>
      <c r="BP18" s="467"/>
      <c r="BQ18" s="467"/>
      <c r="BR18" s="467"/>
      <c r="BS18" s="467"/>
      <c r="BT18" s="467"/>
      <c r="BU18" s="468"/>
      <c r="BV18" s="466">
        <v>54072373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3304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67597725</v>
      </c>
      <c r="BO19" s="467"/>
      <c r="BP19" s="467"/>
      <c r="BQ19" s="467"/>
      <c r="BR19" s="467"/>
      <c r="BS19" s="467"/>
      <c r="BT19" s="467"/>
      <c r="BU19" s="468"/>
      <c r="BV19" s="466">
        <v>66549976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124291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79765833</v>
      </c>
      <c r="BO23" s="467"/>
      <c r="BP23" s="467"/>
      <c r="BQ23" s="467"/>
      <c r="BR23" s="467"/>
      <c r="BS23" s="467"/>
      <c r="BT23" s="467"/>
      <c r="BU23" s="468"/>
      <c r="BV23" s="466">
        <v>80121774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10720</v>
      </c>
      <c r="R24" s="518"/>
      <c r="S24" s="518"/>
      <c r="T24" s="518"/>
      <c r="U24" s="518"/>
      <c r="V24" s="557"/>
      <c r="W24" s="616"/>
      <c r="X24" s="604"/>
      <c r="Y24" s="605"/>
      <c r="Z24" s="516" t="s">
        <v>172</v>
      </c>
      <c r="AA24" s="496"/>
      <c r="AB24" s="496"/>
      <c r="AC24" s="496"/>
      <c r="AD24" s="496"/>
      <c r="AE24" s="496"/>
      <c r="AF24" s="496"/>
      <c r="AG24" s="497"/>
      <c r="AH24" s="517">
        <v>1818</v>
      </c>
      <c r="AI24" s="518"/>
      <c r="AJ24" s="518"/>
      <c r="AK24" s="518"/>
      <c r="AL24" s="557"/>
      <c r="AM24" s="517">
        <v>5203116</v>
      </c>
      <c r="AN24" s="518"/>
      <c r="AO24" s="518"/>
      <c r="AP24" s="518"/>
      <c r="AQ24" s="518"/>
      <c r="AR24" s="557"/>
      <c r="AS24" s="517">
        <v>2862</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44735357</v>
      </c>
      <c r="BO24" s="467"/>
      <c r="BP24" s="467"/>
      <c r="BQ24" s="467"/>
      <c r="BR24" s="467"/>
      <c r="BS24" s="467"/>
      <c r="BT24" s="467"/>
      <c r="BU24" s="468"/>
      <c r="BV24" s="466">
        <v>45835832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2</v>
      </c>
      <c r="M25" s="518"/>
      <c r="N25" s="518"/>
      <c r="O25" s="518"/>
      <c r="P25" s="557"/>
      <c r="Q25" s="517">
        <v>8940</v>
      </c>
      <c r="R25" s="518"/>
      <c r="S25" s="518"/>
      <c r="T25" s="518"/>
      <c r="U25" s="518"/>
      <c r="V25" s="557"/>
      <c r="W25" s="616"/>
      <c r="X25" s="604"/>
      <c r="Y25" s="605"/>
      <c r="Z25" s="516" t="s">
        <v>175</v>
      </c>
      <c r="AA25" s="496"/>
      <c r="AB25" s="496"/>
      <c r="AC25" s="496"/>
      <c r="AD25" s="496"/>
      <c r="AE25" s="496"/>
      <c r="AF25" s="496"/>
      <c r="AG25" s="497"/>
      <c r="AH25" s="517">
        <v>310</v>
      </c>
      <c r="AI25" s="518"/>
      <c r="AJ25" s="518"/>
      <c r="AK25" s="518"/>
      <c r="AL25" s="557"/>
      <c r="AM25" s="517">
        <v>887220</v>
      </c>
      <c r="AN25" s="518"/>
      <c r="AO25" s="518"/>
      <c r="AP25" s="518"/>
      <c r="AQ25" s="518"/>
      <c r="AR25" s="557"/>
      <c r="AS25" s="517">
        <v>2862</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1332107</v>
      </c>
      <c r="BO25" s="430"/>
      <c r="BP25" s="430"/>
      <c r="BQ25" s="430"/>
      <c r="BR25" s="430"/>
      <c r="BS25" s="430"/>
      <c r="BT25" s="430"/>
      <c r="BU25" s="431"/>
      <c r="BV25" s="429">
        <v>1469239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7790</v>
      </c>
      <c r="R26" s="518"/>
      <c r="S26" s="518"/>
      <c r="T26" s="518"/>
      <c r="U26" s="518"/>
      <c r="V26" s="557"/>
      <c r="W26" s="616"/>
      <c r="X26" s="604"/>
      <c r="Y26" s="605"/>
      <c r="Z26" s="516" t="s">
        <v>178</v>
      </c>
      <c r="AA26" s="626"/>
      <c r="AB26" s="626"/>
      <c r="AC26" s="626"/>
      <c r="AD26" s="626"/>
      <c r="AE26" s="626"/>
      <c r="AF26" s="626"/>
      <c r="AG26" s="627"/>
      <c r="AH26" s="517">
        <v>200</v>
      </c>
      <c r="AI26" s="518"/>
      <c r="AJ26" s="518"/>
      <c r="AK26" s="518"/>
      <c r="AL26" s="557"/>
      <c r="AM26" s="517">
        <v>629400</v>
      </c>
      <c r="AN26" s="518"/>
      <c r="AO26" s="518"/>
      <c r="AP26" s="518"/>
      <c r="AQ26" s="518"/>
      <c r="AR26" s="557"/>
      <c r="AS26" s="517">
        <v>3147</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181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6460</v>
      </c>
      <c r="R27" s="518"/>
      <c r="S27" s="518"/>
      <c r="T27" s="518"/>
      <c r="U27" s="518"/>
      <c r="V27" s="557"/>
      <c r="W27" s="616"/>
      <c r="X27" s="604"/>
      <c r="Y27" s="605"/>
      <c r="Z27" s="516" t="s">
        <v>183</v>
      </c>
      <c r="AA27" s="496"/>
      <c r="AB27" s="496"/>
      <c r="AC27" s="496"/>
      <c r="AD27" s="496"/>
      <c r="AE27" s="496"/>
      <c r="AF27" s="496"/>
      <c r="AG27" s="497"/>
      <c r="AH27" s="517">
        <v>7</v>
      </c>
      <c r="AI27" s="518"/>
      <c r="AJ27" s="518"/>
      <c r="AK27" s="518"/>
      <c r="AL27" s="557"/>
      <c r="AM27" s="517">
        <v>28728</v>
      </c>
      <c r="AN27" s="518"/>
      <c r="AO27" s="518"/>
      <c r="AP27" s="518"/>
      <c r="AQ27" s="518"/>
      <c r="AR27" s="557"/>
      <c r="AS27" s="517">
        <v>4104</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2050000</v>
      </c>
      <c r="BO27" s="640"/>
      <c r="BP27" s="640"/>
      <c r="BQ27" s="640"/>
      <c r="BR27" s="640"/>
      <c r="BS27" s="640"/>
      <c r="BT27" s="640"/>
      <c r="BU27" s="641"/>
      <c r="BV27" s="639">
        <v>2050000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5840</v>
      </c>
      <c r="R28" s="518"/>
      <c r="S28" s="518"/>
      <c r="T28" s="518"/>
      <c r="U28" s="518"/>
      <c r="V28" s="557"/>
      <c r="W28" s="616"/>
      <c r="X28" s="604"/>
      <c r="Y28" s="605"/>
      <c r="Z28" s="516" t="s">
        <v>186</v>
      </c>
      <c r="AA28" s="496"/>
      <c r="AB28" s="496"/>
      <c r="AC28" s="496"/>
      <c r="AD28" s="496"/>
      <c r="AE28" s="496"/>
      <c r="AF28" s="496"/>
      <c r="AG28" s="497"/>
      <c r="AH28" s="517" t="s">
        <v>180</v>
      </c>
      <c r="AI28" s="518"/>
      <c r="AJ28" s="518"/>
      <c r="AK28" s="518"/>
      <c r="AL28" s="557"/>
      <c r="AM28" s="517" t="s">
        <v>180</v>
      </c>
      <c r="AN28" s="518"/>
      <c r="AO28" s="518"/>
      <c r="AP28" s="518"/>
      <c r="AQ28" s="518"/>
      <c r="AR28" s="557"/>
      <c r="AS28" s="517" t="s">
        <v>180</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8776867</v>
      </c>
      <c r="BO28" s="430"/>
      <c r="BP28" s="430"/>
      <c r="BQ28" s="430"/>
      <c r="BR28" s="430"/>
      <c r="BS28" s="430"/>
      <c r="BT28" s="430"/>
      <c r="BU28" s="431"/>
      <c r="BV28" s="429">
        <v>7686867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30</v>
      </c>
      <c r="M29" s="518"/>
      <c r="N29" s="518"/>
      <c r="O29" s="518"/>
      <c r="P29" s="557"/>
      <c r="Q29" s="517">
        <v>5360</v>
      </c>
      <c r="R29" s="518"/>
      <c r="S29" s="518"/>
      <c r="T29" s="518"/>
      <c r="U29" s="518"/>
      <c r="V29" s="557"/>
      <c r="W29" s="617"/>
      <c r="X29" s="618"/>
      <c r="Y29" s="619"/>
      <c r="Z29" s="516" t="s">
        <v>189</v>
      </c>
      <c r="AA29" s="496"/>
      <c r="AB29" s="496"/>
      <c r="AC29" s="496"/>
      <c r="AD29" s="496"/>
      <c r="AE29" s="496"/>
      <c r="AF29" s="496"/>
      <c r="AG29" s="497"/>
      <c r="AH29" s="517">
        <v>1825</v>
      </c>
      <c r="AI29" s="518"/>
      <c r="AJ29" s="518"/>
      <c r="AK29" s="518"/>
      <c r="AL29" s="557"/>
      <c r="AM29" s="517">
        <v>5231844</v>
      </c>
      <c r="AN29" s="518"/>
      <c r="AO29" s="518"/>
      <c r="AP29" s="518"/>
      <c r="AQ29" s="518"/>
      <c r="AR29" s="557"/>
      <c r="AS29" s="517">
        <v>2867</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96260</v>
      </c>
      <c r="BO29" s="467"/>
      <c r="BP29" s="467"/>
      <c r="BQ29" s="467"/>
      <c r="BR29" s="467"/>
      <c r="BS29" s="467"/>
      <c r="BT29" s="467"/>
      <c r="BU29" s="468"/>
      <c r="BV29" s="466">
        <v>155867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101.3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3139378</v>
      </c>
      <c r="BO30" s="640"/>
      <c r="BP30" s="640"/>
      <c r="BQ30" s="640"/>
      <c r="BR30" s="640"/>
      <c r="BS30" s="640"/>
      <c r="BT30" s="640"/>
      <c r="BU30" s="641"/>
      <c r="BV30" s="639">
        <v>2812955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200</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春日井市国民健康保険事業特別会計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IF('各会計、関係団体の財政状況及び健全化判断比率'!B32="","",'各会計、関係団体の財政状況及び健全化判断比率'!B32)</f>
        <v>春日井市水道事業会計</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IF('各会計、関係団体の財政状況及び健全化判断比率'!B35="","",'各会計、関係団体の財政状況及び健全化判断比率'!B35)</f>
        <v>春日井市大泉寺地区企業用地整備事業特別会計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尾張東部火葬場管理組合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かすがい市民文化財団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春日井市公共用地先行取得事業特別会計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春日井市後期高齢者医療事業特別会計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IF('各会計、関係団体の財政状況及び健全化判断比率'!B33="","",'各会計、関係団体の財政状況及び健全化判断比率'!B33)</f>
        <v>春日井市春日井市民病院事業会計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春日井小牧看護専門学校管理組合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春日井市土地開発公社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春日井市民家防音事業特別会計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春日井市介護保険事業特別会計</v>
      </c>
      <c r="X36" s="653"/>
      <c r="Y36" s="653"/>
      <c r="Z36" s="653"/>
      <c r="AA36" s="653"/>
      <c r="AB36" s="653"/>
      <c r="AC36" s="653"/>
      <c r="AD36" s="653"/>
      <c r="AE36" s="653"/>
      <c r="AF36" s="653"/>
      <c r="AG36" s="653"/>
      <c r="AH36" s="653"/>
      <c r="AI36" s="653"/>
      <c r="AJ36" s="653"/>
      <c r="AK36" s="653"/>
      <c r="AL36" s="213"/>
      <c r="AM36" s="652">
        <f t="shared" si="0"/>
        <v>11</v>
      </c>
      <c r="AN36" s="652"/>
      <c r="AO36" s="653" t="str">
        <f>IF('各会計、関係団体の財政状況及び健全化判断比率'!B34="","",'各会計、関係団体の財政状況及び健全化判断比率'!B34)</f>
        <v>春日井市公共下水道事業会計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愛知県後期高齢者医療広域連合（一般会計）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春日井市健康管理事業団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春日井市潮見坂平和公園事業特別会計</v>
      </c>
      <c r="F37" s="653"/>
      <c r="G37" s="653"/>
      <c r="H37" s="653"/>
      <c r="I37" s="653"/>
      <c r="J37" s="653"/>
      <c r="K37" s="653"/>
      <c r="L37" s="653"/>
      <c r="M37" s="653"/>
      <c r="N37" s="653"/>
      <c r="O37" s="653"/>
      <c r="P37" s="653"/>
      <c r="Q37" s="653"/>
      <c r="R37" s="653"/>
      <c r="S37" s="653"/>
      <c r="T37" s="213"/>
      <c r="U37" s="652">
        <f t="shared" si="4"/>
        <v>8</v>
      </c>
      <c r="V37" s="652"/>
      <c r="W37" s="653" t="str">
        <f>IF('各会計、関係団体の財政状況及び健全化判断比率'!B31="","",'各会計、関係団体の財政状況及び健全化判断比率'!B31)</f>
        <v>春日井市介護サービス事業特別会計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愛知県後期高齢者医療広域連合（後期高齢者医療特別会計）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春日井市スポーツ・ふれあい財団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21</v>
      </c>
      <c r="CP38" s="652"/>
      <c r="CQ38" s="653" t="str">
        <f>IF('各会計、関係団体の財政状況及び健全化判断比率'!BS11="","",'各会計、関係団体の財政状況及び健全化判断比率'!BS11)</f>
        <v>春日井市食育推進給食会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22</v>
      </c>
      <c r="CP39" s="652"/>
      <c r="CQ39" s="653" t="str">
        <f>IF('各会計、関係団体の財政状況及び健全化判断比率'!BS12="","",'各会計、関係団体の財政状況及び健全化判断比率'!BS12)</f>
        <v>勝川開発</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23</v>
      </c>
      <c r="CP40" s="652"/>
      <c r="CQ40" s="653" t="str">
        <f>IF('各会計、関係団体の財政状況及び健全化判断比率'!BS13="","",'各会計、関係団体の財政状況及び健全化判断比率'!BS13)</f>
        <v>高蔵寺まちづくり</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ygSBX7q/S8JHhB3suIaeGTglbxtKU+i6UGLbpa5ySCZoQI+xMTQW82n9/n7TG9rNyy2XX7cApJn05IitgsUhw==" saltValue="4OAk0WELcSkjfOAlaqL9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4" t="s">
        <v>570</v>
      </c>
      <c r="D34" s="1244"/>
      <c r="E34" s="1245"/>
      <c r="F34" s="32">
        <v>13.06</v>
      </c>
      <c r="G34" s="33">
        <v>13.37</v>
      </c>
      <c r="H34" s="33">
        <v>13.79</v>
      </c>
      <c r="I34" s="33">
        <v>13.52</v>
      </c>
      <c r="J34" s="34">
        <v>14.88</v>
      </c>
      <c r="K34" s="22"/>
      <c r="L34" s="22"/>
      <c r="M34" s="22"/>
      <c r="N34" s="22"/>
      <c r="O34" s="22"/>
      <c r="P34" s="22"/>
    </row>
    <row r="35" spans="1:16" ht="39" customHeight="1" x14ac:dyDescent="0.15">
      <c r="A35" s="22"/>
      <c r="B35" s="35"/>
      <c r="C35" s="1238" t="s">
        <v>571</v>
      </c>
      <c r="D35" s="1239"/>
      <c r="E35" s="1240"/>
      <c r="F35" s="36">
        <v>8.5399999999999991</v>
      </c>
      <c r="G35" s="37">
        <v>8.3800000000000008</v>
      </c>
      <c r="H35" s="37">
        <v>8.1</v>
      </c>
      <c r="I35" s="37">
        <v>4.84</v>
      </c>
      <c r="J35" s="38">
        <v>7.08</v>
      </c>
      <c r="K35" s="22"/>
      <c r="L35" s="22"/>
      <c r="M35" s="22"/>
      <c r="N35" s="22"/>
      <c r="O35" s="22"/>
      <c r="P35" s="22"/>
    </row>
    <row r="36" spans="1:16" ht="39" customHeight="1" x14ac:dyDescent="0.15">
      <c r="A36" s="22"/>
      <c r="B36" s="35"/>
      <c r="C36" s="1238" t="s">
        <v>572</v>
      </c>
      <c r="D36" s="1239"/>
      <c r="E36" s="1240"/>
      <c r="F36" s="36">
        <v>4.6500000000000004</v>
      </c>
      <c r="G36" s="37">
        <v>5.41</v>
      </c>
      <c r="H36" s="37">
        <v>4.1399999999999997</v>
      </c>
      <c r="I36" s="37">
        <v>3.77</v>
      </c>
      <c r="J36" s="38">
        <v>3.09</v>
      </c>
      <c r="K36" s="22"/>
      <c r="L36" s="22"/>
      <c r="M36" s="22"/>
      <c r="N36" s="22"/>
      <c r="O36" s="22"/>
      <c r="P36" s="22"/>
    </row>
    <row r="37" spans="1:16" ht="39" customHeight="1" x14ac:dyDescent="0.15">
      <c r="A37" s="22"/>
      <c r="B37" s="35"/>
      <c r="C37" s="1238" t="s">
        <v>573</v>
      </c>
      <c r="D37" s="1239"/>
      <c r="E37" s="1240"/>
      <c r="F37" s="36">
        <v>0.13</v>
      </c>
      <c r="G37" s="37">
        <v>0.45</v>
      </c>
      <c r="H37" s="37">
        <v>0.85</v>
      </c>
      <c r="I37" s="37">
        <v>0.82</v>
      </c>
      <c r="J37" s="38">
        <v>1.53</v>
      </c>
      <c r="K37" s="22"/>
      <c r="L37" s="22"/>
      <c r="M37" s="22"/>
      <c r="N37" s="22"/>
      <c r="O37" s="22"/>
      <c r="P37" s="22"/>
    </row>
    <row r="38" spans="1:16" ht="39" customHeight="1" x14ac:dyDescent="0.15">
      <c r="A38" s="22"/>
      <c r="B38" s="35"/>
      <c r="C38" s="1238" t="s">
        <v>574</v>
      </c>
      <c r="D38" s="1239"/>
      <c r="E38" s="1240"/>
      <c r="F38" s="36" t="s">
        <v>523</v>
      </c>
      <c r="G38" s="37" t="s">
        <v>523</v>
      </c>
      <c r="H38" s="37" t="s">
        <v>523</v>
      </c>
      <c r="I38" s="37">
        <v>1.17</v>
      </c>
      <c r="J38" s="38">
        <v>1.32</v>
      </c>
      <c r="K38" s="22"/>
      <c r="L38" s="22"/>
      <c r="M38" s="22"/>
      <c r="N38" s="22"/>
      <c r="O38" s="22"/>
      <c r="P38" s="22"/>
    </row>
    <row r="39" spans="1:16" ht="39" customHeight="1" x14ac:dyDescent="0.15">
      <c r="A39" s="22"/>
      <c r="B39" s="35"/>
      <c r="C39" s="1238" t="s">
        <v>575</v>
      </c>
      <c r="D39" s="1239"/>
      <c r="E39" s="1240"/>
      <c r="F39" s="36">
        <v>0.18</v>
      </c>
      <c r="G39" s="37">
        <v>1.28</v>
      </c>
      <c r="H39" s="37">
        <v>0</v>
      </c>
      <c r="I39" s="37">
        <v>1.03</v>
      </c>
      <c r="J39" s="38">
        <v>0.23</v>
      </c>
      <c r="K39" s="22"/>
      <c r="L39" s="22"/>
      <c r="M39" s="22"/>
      <c r="N39" s="22"/>
      <c r="O39" s="22"/>
      <c r="P39" s="22"/>
    </row>
    <row r="40" spans="1:16" ht="39" customHeight="1" x14ac:dyDescent="0.15">
      <c r="A40" s="22"/>
      <c r="B40" s="35"/>
      <c r="C40" s="1238" t="s">
        <v>576</v>
      </c>
      <c r="D40" s="1239"/>
      <c r="E40" s="1240"/>
      <c r="F40" s="36">
        <v>0.14000000000000001</v>
      </c>
      <c r="G40" s="37">
        <v>0.14000000000000001</v>
      </c>
      <c r="H40" s="37">
        <v>0.17</v>
      </c>
      <c r="I40" s="37">
        <v>0.18</v>
      </c>
      <c r="J40" s="38">
        <v>0.18</v>
      </c>
      <c r="K40" s="22"/>
      <c r="L40" s="22"/>
      <c r="M40" s="22"/>
      <c r="N40" s="22"/>
      <c r="O40" s="22"/>
      <c r="P40" s="22"/>
    </row>
    <row r="41" spans="1:16" ht="39" customHeight="1" x14ac:dyDescent="0.15">
      <c r="A41" s="22"/>
      <c r="B41" s="35"/>
      <c r="C41" s="1238" t="s">
        <v>577</v>
      </c>
      <c r="D41" s="1239"/>
      <c r="E41" s="1240"/>
      <c r="F41" s="36" t="s">
        <v>523</v>
      </c>
      <c r="G41" s="37" t="s">
        <v>523</v>
      </c>
      <c r="H41" s="37">
        <v>0.06</v>
      </c>
      <c r="I41" s="37">
        <v>0.03</v>
      </c>
      <c r="J41" s="38">
        <v>0.05</v>
      </c>
      <c r="K41" s="22"/>
      <c r="L41" s="22"/>
      <c r="M41" s="22"/>
      <c r="N41" s="22"/>
      <c r="O41" s="22"/>
      <c r="P41" s="22"/>
    </row>
    <row r="42" spans="1:16" ht="39" customHeight="1" x14ac:dyDescent="0.15">
      <c r="A42" s="22"/>
      <c r="B42" s="39"/>
      <c r="C42" s="1238" t="s">
        <v>578</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579</v>
      </c>
      <c r="D43" s="1242"/>
      <c r="E43" s="1243"/>
      <c r="F43" s="41">
        <v>0.01</v>
      </c>
      <c r="G43" s="42">
        <v>0</v>
      </c>
      <c r="H43" s="42">
        <v>0.17</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5BFXlMOP3xJ7qpotmwP7LkIIIVQIJxSzU0E0rbxH9KYXNNCLJvBP4BrukRVHZWywTZuMYdk1IJECgxAAi2EzA==" saltValue="1mR/c9WmlBOmGbvT0fN6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9573</v>
      </c>
      <c r="L45" s="60">
        <v>8416</v>
      </c>
      <c r="M45" s="60">
        <v>8185</v>
      </c>
      <c r="N45" s="60">
        <v>8043</v>
      </c>
      <c r="O45" s="61">
        <v>7984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48"/>
      <c r="C48" s="1249"/>
      <c r="D48" s="62"/>
      <c r="E48" s="1254" t="s">
        <v>15</v>
      </c>
      <c r="F48" s="1254"/>
      <c r="G48" s="1254"/>
      <c r="H48" s="1254"/>
      <c r="I48" s="1254"/>
      <c r="J48" s="1255"/>
      <c r="K48" s="63">
        <v>3581</v>
      </c>
      <c r="L48" s="64">
        <v>3524</v>
      </c>
      <c r="M48" s="64">
        <v>3187</v>
      </c>
      <c r="N48" s="64">
        <v>3199</v>
      </c>
      <c r="O48" s="65">
        <v>3046</v>
      </c>
      <c r="P48" s="48"/>
      <c r="Q48" s="48"/>
      <c r="R48" s="48"/>
      <c r="S48" s="48"/>
      <c r="T48" s="48"/>
      <c r="U48" s="48"/>
    </row>
    <row r="49" spans="1:21" ht="30.75" customHeight="1" x14ac:dyDescent="0.15">
      <c r="A49" s="48"/>
      <c r="B49" s="1248"/>
      <c r="C49" s="1249"/>
      <c r="D49" s="62"/>
      <c r="E49" s="1254" t="s">
        <v>16</v>
      </c>
      <c r="F49" s="1254"/>
      <c r="G49" s="1254"/>
      <c r="H49" s="1254"/>
      <c r="I49" s="1254"/>
      <c r="J49" s="1255"/>
      <c r="K49" s="63">
        <v>5</v>
      </c>
      <c r="L49" s="64">
        <v>5</v>
      </c>
      <c r="M49" s="64">
        <v>4</v>
      </c>
      <c r="N49" s="64">
        <v>5</v>
      </c>
      <c r="O49" s="65">
        <v>4</v>
      </c>
      <c r="P49" s="48"/>
      <c r="Q49" s="48"/>
      <c r="R49" s="48"/>
      <c r="S49" s="48"/>
      <c r="T49" s="48"/>
      <c r="U49" s="48"/>
    </row>
    <row r="50" spans="1:21" ht="30.75" customHeight="1" x14ac:dyDescent="0.15">
      <c r="A50" s="48"/>
      <c r="B50" s="1248"/>
      <c r="C50" s="1249"/>
      <c r="D50" s="62"/>
      <c r="E50" s="1254" t="s">
        <v>17</v>
      </c>
      <c r="F50" s="1254"/>
      <c r="G50" s="1254"/>
      <c r="H50" s="1254"/>
      <c r="I50" s="1254"/>
      <c r="J50" s="1255"/>
      <c r="K50" s="63">
        <v>68</v>
      </c>
      <c r="L50" s="64">
        <v>58</v>
      </c>
      <c r="M50" s="64">
        <v>58</v>
      </c>
      <c r="N50" s="64">
        <v>66</v>
      </c>
      <c r="O50" s="65">
        <v>58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10062</v>
      </c>
      <c r="L52" s="64">
        <v>9516</v>
      </c>
      <c r="M52" s="64">
        <v>9205</v>
      </c>
      <c r="N52" s="64">
        <v>9068</v>
      </c>
      <c r="O52" s="65">
        <v>9149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3165</v>
      </c>
      <c r="L53" s="69">
        <v>2487</v>
      </c>
      <c r="M53" s="69">
        <v>2229</v>
      </c>
      <c r="N53" s="69">
        <v>2245</v>
      </c>
      <c r="O53" s="70">
        <v>1943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600</v>
      </c>
      <c r="L57" s="83" t="s">
        <v>600</v>
      </c>
      <c r="M57" s="83" t="s">
        <v>600</v>
      </c>
      <c r="N57" s="83" t="s">
        <v>600</v>
      </c>
      <c r="O57" s="84" t="s">
        <v>600</v>
      </c>
    </row>
    <row r="58" spans="1:21" ht="31.5" customHeight="1" thickBot="1" x14ac:dyDescent="0.2">
      <c r="B58" s="1264"/>
      <c r="C58" s="1265"/>
      <c r="D58" s="1269" t="s">
        <v>27</v>
      </c>
      <c r="E58" s="1270"/>
      <c r="F58" s="1270"/>
      <c r="G58" s="1270"/>
      <c r="H58" s="1270"/>
      <c r="I58" s="1270"/>
      <c r="J58" s="1271"/>
      <c r="K58" s="85" t="s">
        <v>600</v>
      </c>
      <c r="L58" s="86" t="s">
        <v>600</v>
      </c>
      <c r="M58" s="86" t="s">
        <v>600</v>
      </c>
      <c r="N58" s="86" t="s">
        <v>600</v>
      </c>
      <c r="O58" s="87" t="s">
        <v>600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2hWSS3oqz/ExLkmvs6tBsQuMQKdpSQEh/FiWSJNL+w88wYTGDY2u8VpLFXrxLJD8QgXGn2y9CEbfoTyzOi+LA==" saltValue="WOJt2uEvnHvg+QpzVBZT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72" t="s">
        <v>30</v>
      </c>
      <c r="C41" s="1273"/>
      <c r="D41" s="101"/>
      <c r="E41" s="1278" t="s">
        <v>31</v>
      </c>
      <c r="F41" s="1278"/>
      <c r="G41" s="1278"/>
      <c r="H41" s="1279"/>
      <c r="I41" s="102">
        <v>79224</v>
      </c>
      <c r="J41" s="103">
        <v>79483</v>
      </c>
      <c r="K41" s="103">
        <v>81126</v>
      </c>
      <c r="L41" s="103">
        <v>80139</v>
      </c>
      <c r="M41" s="104">
        <v>79859</v>
      </c>
    </row>
    <row r="42" spans="2:13" ht="27.75" customHeight="1" x14ac:dyDescent="0.15">
      <c r="B42" s="1274"/>
      <c r="C42" s="1275"/>
      <c r="D42" s="105"/>
      <c r="E42" s="1280" t="s">
        <v>32</v>
      </c>
      <c r="F42" s="1280"/>
      <c r="G42" s="1280"/>
      <c r="H42" s="1281"/>
      <c r="I42" s="106">
        <v>688</v>
      </c>
      <c r="J42" s="107">
        <v>650</v>
      </c>
      <c r="K42" s="107">
        <v>611</v>
      </c>
      <c r="L42" s="107">
        <v>571</v>
      </c>
      <c r="M42" s="108">
        <v>531</v>
      </c>
    </row>
    <row r="43" spans="2:13" ht="27.75" customHeight="1" x14ac:dyDescent="0.15">
      <c r="B43" s="1274"/>
      <c r="C43" s="1275"/>
      <c r="D43" s="105"/>
      <c r="E43" s="1280" t="s">
        <v>33</v>
      </c>
      <c r="F43" s="1280"/>
      <c r="G43" s="1280"/>
      <c r="H43" s="1281"/>
      <c r="I43" s="106">
        <v>46012</v>
      </c>
      <c r="J43" s="107">
        <v>44501</v>
      </c>
      <c r="K43" s="107">
        <v>41204</v>
      </c>
      <c r="L43" s="107">
        <v>38248</v>
      </c>
      <c r="M43" s="108">
        <v>36245</v>
      </c>
    </row>
    <row r="44" spans="2:13" ht="27.75" customHeight="1" x14ac:dyDescent="0.15">
      <c r="B44" s="1274"/>
      <c r="C44" s="1275"/>
      <c r="D44" s="105"/>
      <c r="E44" s="1280" t="s">
        <v>34</v>
      </c>
      <c r="F44" s="1280"/>
      <c r="G44" s="1280"/>
      <c r="H44" s="1281"/>
      <c r="I44" s="106">
        <v>29</v>
      </c>
      <c r="J44" s="107">
        <v>25</v>
      </c>
      <c r="K44" s="107">
        <v>21</v>
      </c>
      <c r="L44" s="107">
        <v>16</v>
      </c>
      <c r="M44" s="108">
        <v>34</v>
      </c>
    </row>
    <row r="45" spans="2:13" ht="27.75" customHeight="1" x14ac:dyDescent="0.15">
      <c r="B45" s="1274"/>
      <c r="C45" s="1275"/>
      <c r="D45" s="105"/>
      <c r="E45" s="1280" t="s">
        <v>35</v>
      </c>
      <c r="F45" s="1280"/>
      <c r="G45" s="1280"/>
      <c r="H45" s="1281"/>
      <c r="I45" s="106">
        <v>11189</v>
      </c>
      <c r="J45" s="107">
        <v>10187</v>
      </c>
      <c r="K45" s="107">
        <v>9739</v>
      </c>
      <c r="L45" s="107">
        <v>9614</v>
      </c>
      <c r="M45" s="108">
        <v>9110</v>
      </c>
    </row>
    <row r="46" spans="2:13" ht="27.75" customHeight="1" x14ac:dyDescent="0.15">
      <c r="B46" s="1274"/>
      <c r="C46" s="1275"/>
      <c r="D46" s="109"/>
      <c r="E46" s="1280" t="s">
        <v>36</v>
      </c>
      <c r="F46" s="1280"/>
      <c r="G46" s="1280"/>
      <c r="H46" s="1281"/>
      <c r="I46" s="106">
        <v>13610</v>
      </c>
      <c r="J46" s="107">
        <v>12028</v>
      </c>
      <c r="K46" s="107">
        <v>9980</v>
      </c>
      <c r="L46" s="107">
        <v>8200</v>
      </c>
      <c r="M46" s="108">
        <v>6753</v>
      </c>
    </row>
    <row r="47" spans="2:13" ht="27.75" customHeight="1" x14ac:dyDescent="0.15">
      <c r="B47" s="1274"/>
      <c r="C47" s="1275"/>
      <c r="D47" s="110"/>
      <c r="E47" s="1282" t="s">
        <v>37</v>
      </c>
      <c r="F47" s="1283"/>
      <c r="G47" s="1283"/>
      <c r="H47" s="1284"/>
      <c r="I47" s="106" t="s">
        <v>523</v>
      </c>
      <c r="J47" s="107" t="s">
        <v>523</v>
      </c>
      <c r="K47" s="107" t="s">
        <v>523</v>
      </c>
      <c r="L47" s="107" t="s">
        <v>523</v>
      </c>
      <c r="M47" s="108" t="s">
        <v>523</v>
      </c>
    </row>
    <row r="48" spans="2:13" ht="27.75" customHeight="1" x14ac:dyDescent="0.15">
      <c r="B48" s="1274"/>
      <c r="C48" s="1275"/>
      <c r="D48" s="105"/>
      <c r="E48" s="1280" t="s">
        <v>38</v>
      </c>
      <c r="F48" s="1280"/>
      <c r="G48" s="1280"/>
      <c r="H48" s="1281"/>
      <c r="I48" s="106" t="s">
        <v>523</v>
      </c>
      <c r="J48" s="107" t="s">
        <v>523</v>
      </c>
      <c r="K48" s="107" t="s">
        <v>523</v>
      </c>
      <c r="L48" s="107" t="s">
        <v>523</v>
      </c>
      <c r="M48" s="108" t="s">
        <v>523</v>
      </c>
    </row>
    <row r="49" spans="2:13" ht="27.75" customHeight="1" x14ac:dyDescent="0.15">
      <c r="B49" s="1276"/>
      <c r="C49" s="1277"/>
      <c r="D49" s="105"/>
      <c r="E49" s="1280" t="s">
        <v>39</v>
      </c>
      <c r="F49" s="1280"/>
      <c r="G49" s="1280"/>
      <c r="H49" s="1281"/>
      <c r="I49" s="106" t="s">
        <v>523</v>
      </c>
      <c r="J49" s="107" t="s">
        <v>523</v>
      </c>
      <c r="K49" s="107" t="s">
        <v>523</v>
      </c>
      <c r="L49" s="107" t="s">
        <v>523</v>
      </c>
      <c r="M49" s="108" t="s">
        <v>523</v>
      </c>
    </row>
    <row r="50" spans="2:13" ht="27.75" customHeight="1" x14ac:dyDescent="0.15">
      <c r="B50" s="1285" t="s">
        <v>40</v>
      </c>
      <c r="C50" s="1286"/>
      <c r="D50" s="111"/>
      <c r="E50" s="1280" t="s">
        <v>41</v>
      </c>
      <c r="F50" s="1280"/>
      <c r="G50" s="1280"/>
      <c r="H50" s="1281"/>
      <c r="I50" s="106">
        <v>9170</v>
      </c>
      <c r="J50" s="107">
        <v>10406</v>
      </c>
      <c r="K50" s="107">
        <v>11428</v>
      </c>
      <c r="L50" s="107">
        <v>14051</v>
      </c>
      <c r="M50" s="108">
        <v>16436</v>
      </c>
    </row>
    <row r="51" spans="2:13" ht="27.75" customHeight="1" x14ac:dyDescent="0.15">
      <c r="B51" s="1274"/>
      <c r="C51" s="1275"/>
      <c r="D51" s="105"/>
      <c r="E51" s="1280" t="s">
        <v>42</v>
      </c>
      <c r="F51" s="1280"/>
      <c r="G51" s="1280"/>
      <c r="H51" s="1281"/>
      <c r="I51" s="106">
        <v>34862</v>
      </c>
      <c r="J51" s="107">
        <v>34927</v>
      </c>
      <c r="K51" s="107">
        <v>34638</v>
      </c>
      <c r="L51" s="107">
        <v>32274</v>
      </c>
      <c r="M51" s="108">
        <v>31919</v>
      </c>
    </row>
    <row r="52" spans="2:13" ht="27.75" customHeight="1" x14ac:dyDescent="0.15">
      <c r="B52" s="1276"/>
      <c r="C52" s="1277"/>
      <c r="D52" s="105"/>
      <c r="E52" s="1280" t="s">
        <v>43</v>
      </c>
      <c r="F52" s="1280"/>
      <c r="G52" s="1280"/>
      <c r="H52" s="1281"/>
      <c r="I52" s="106">
        <v>72324</v>
      </c>
      <c r="J52" s="107">
        <v>71429</v>
      </c>
      <c r="K52" s="107">
        <v>69964</v>
      </c>
      <c r="L52" s="107">
        <v>67897</v>
      </c>
      <c r="M52" s="108">
        <v>67007</v>
      </c>
    </row>
    <row r="53" spans="2:13" ht="27.75" customHeight="1" thickBot="1" x14ac:dyDescent="0.2">
      <c r="B53" s="1287" t="s">
        <v>44</v>
      </c>
      <c r="C53" s="1288"/>
      <c r="D53" s="112"/>
      <c r="E53" s="1289" t="s">
        <v>45</v>
      </c>
      <c r="F53" s="1289"/>
      <c r="G53" s="1289"/>
      <c r="H53" s="1290"/>
      <c r="I53" s="113">
        <v>34396</v>
      </c>
      <c r="J53" s="114">
        <v>30111</v>
      </c>
      <c r="K53" s="114">
        <v>26650</v>
      </c>
      <c r="L53" s="114">
        <v>22566</v>
      </c>
      <c r="M53" s="115">
        <v>17170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vOHJwSF5gqgZ/S8EkVIHGqXnPuPPMR1Xh1Fhp46N3nU7FCEilMmsBvxVRQNUY01b80tdz+amM2zgvrMKMJGEA==" saltValue="U8+IFNa24X1OPbg428R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99" t="s">
        <v>48</v>
      </c>
      <c r="D55" s="1299"/>
      <c r="E55" s="1300"/>
      <c r="F55" s="127">
        <v>6517</v>
      </c>
      <c r="G55" s="127">
        <v>7687</v>
      </c>
      <c r="H55" s="128">
        <v>8777</v>
      </c>
    </row>
    <row r="56" spans="2:8" ht="52.5" customHeight="1" x14ac:dyDescent="0.15">
      <c r="B56" s="129"/>
      <c r="C56" s="1301" t="s">
        <v>49</v>
      </c>
      <c r="D56" s="1301"/>
      <c r="E56" s="1302"/>
      <c r="F56" s="130">
        <v>3</v>
      </c>
      <c r="G56" s="130">
        <v>156</v>
      </c>
      <c r="H56" s="131">
        <v>96</v>
      </c>
    </row>
    <row r="57" spans="2:8" ht="53.25" customHeight="1" x14ac:dyDescent="0.15">
      <c r="B57" s="129"/>
      <c r="C57" s="1303" t="s">
        <v>50</v>
      </c>
      <c r="D57" s="1303"/>
      <c r="E57" s="1304"/>
      <c r="F57" s="132">
        <v>3084</v>
      </c>
      <c r="G57" s="132">
        <v>2813</v>
      </c>
      <c r="H57" s="133">
        <v>3139</v>
      </c>
    </row>
    <row r="58" spans="2:8" ht="45.75" customHeight="1" x14ac:dyDescent="0.15">
      <c r="B58" s="134"/>
      <c r="C58" s="1291" t="s">
        <v>602</v>
      </c>
      <c r="D58" s="1292"/>
      <c r="E58" s="1293"/>
      <c r="F58" s="135">
        <v>750</v>
      </c>
      <c r="G58" s="135">
        <v>750</v>
      </c>
      <c r="H58" s="136">
        <v>1200</v>
      </c>
    </row>
    <row r="59" spans="2:8" ht="45.75" customHeight="1" x14ac:dyDescent="0.15">
      <c r="B59" s="134"/>
      <c r="C59" s="1291" t="s">
        <v>603</v>
      </c>
      <c r="D59" s="1292"/>
      <c r="E59" s="1293"/>
      <c r="F59" s="135">
        <v>809</v>
      </c>
      <c r="G59" s="135">
        <v>763</v>
      </c>
      <c r="H59" s="136">
        <v>717</v>
      </c>
    </row>
    <row r="60" spans="2:8" ht="45.75" customHeight="1" x14ac:dyDescent="0.15">
      <c r="B60" s="134"/>
      <c r="C60" s="1291" t="s">
        <v>604</v>
      </c>
      <c r="D60" s="1292"/>
      <c r="E60" s="1293"/>
      <c r="F60" s="135">
        <v>619</v>
      </c>
      <c r="G60" s="135">
        <v>611</v>
      </c>
      <c r="H60" s="136">
        <v>605</v>
      </c>
    </row>
    <row r="61" spans="2:8" ht="45.75" customHeight="1" x14ac:dyDescent="0.15">
      <c r="B61" s="134"/>
      <c r="C61" s="1291" t="s">
        <v>605</v>
      </c>
      <c r="D61" s="1292"/>
      <c r="E61" s="1293"/>
      <c r="F61" s="135">
        <v>243</v>
      </c>
      <c r="G61" s="135">
        <v>241</v>
      </c>
      <c r="H61" s="136">
        <v>239</v>
      </c>
    </row>
    <row r="62" spans="2:8" ht="45.75" customHeight="1" thickBot="1" x14ac:dyDescent="0.2">
      <c r="B62" s="137"/>
      <c r="C62" s="1294" t="s">
        <v>606</v>
      </c>
      <c r="D62" s="1295"/>
      <c r="E62" s="1296"/>
      <c r="F62" s="138">
        <v>478</v>
      </c>
      <c r="G62" s="138">
        <v>263</v>
      </c>
      <c r="H62" s="139">
        <v>194</v>
      </c>
    </row>
    <row r="63" spans="2:8" ht="52.5" customHeight="1" thickBot="1" x14ac:dyDescent="0.2">
      <c r="B63" s="140"/>
      <c r="C63" s="1297" t="s">
        <v>51</v>
      </c>
      <c r="D63" s="1297"/>
      <c r="E63" s="1298"/>
      <c r="F63" s="141">
        <v>9603</v>
      </c>
      <c r="G63" s="141">
        <v>10656</v>
      </c>
      <c r="H63" s="142">
        <v>12013</v>
      </c>
    </row>
    <row r="64" spans="2:8" ht="15" customHeight="1" x14ac:dyDescent="0.15"/>
    <row r="65" ht="0" hidden="1" customHeight="1" x14ac:dyDescent="0.15"/>
    <row r="66" ht="0" hidden="1" customHeight="1" x14ac:dyDescent="0.15"/>
  </sheetData>
  <sheetProtection algorithmName="SHA-512" hashValue="fyRoeJN/jy1wRpcWo8llkyXnbCygut/5NoLQypOokXxJFQVDqq+shO4mTUp50P0/MV3E+cASPI5FgVMZsFAOXg==" saltValue="0L/75YhbcO7M1Q4B+rGe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564</v>
      </c>
      <c r="BQ50" s="1310"/>
      <c r="BR50" s="1310"/>
      <c r="BS50" s="1310"/>
      <c r="BT50" s="1310"/>
      <c r="BU50" s="1310"/>
      <c r="BV50" s="1310"/>
      <c r="BW50" s="1310"/>
      <c r="BX50" s="1310" t="s">
        <v>565</v>
      </c>
      <c r="BY50" s="1310"/>
      <c r="BZ50" s="1310"/>
      <c r="CA50" s="1310"/>
      <c r="CB50" s="1310"/>
      <c r="CC50" s="1310"/>
      <c r="CD50" s="1310"/>
      <c r="CE50" s="1310"/>
      <c r="CF50" s="1310" t="s">
        <v>566</v>
      </c>
      <c r="CG50" s="1310"/>
      <c r="CH50" s="1310"/>
      <c r="CI50" s="1310"/>
      <c r="CJ50" s="1310"/>
      <c r="CK50" s="1310"/>
      <c r="CL50" s="1310"/>
      <c r="CM50" s="1310"/>
      <c r="CN50" s="1310" t="s">
        <v>567</v>
      </c>
      <c r="CO50" s="1310"/>
      <c r="CP50" s="1310"/>
      <c r="CQ50" s="1310"/>
      <c r="CR50" s="1310"/>
      <c r="CS50" s="1310"/>
      <c r="CT50" s="1310"/>
      <c r="CU50" s="1310"/>
      <c r="CV50" s="1310" t="s">
        <v>568</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612</v>
      </c>
      <c r="AO51" s="1308"/>
      <c r="AP51" s="1308"/>
      <c r="AQ51" s="1308"/>
      <c r="AR51" s="1308"/>
      <c r="AS51" s="1308"/>
      <c r="AT51" s="1308"/>
      <c r="AU51" s="1308"/>
      <c r="AV51" s="1308"/>
      <c r="AW51" s="1308"/>
      <c r="AX51" s="1308"/>
      <c r="AY51" s="1308"/>
      <c r="AZ51" s="1308"/>
      <c r="BA51" s="1308"/>
      <c r="BB51" s="1308" t="s">
        <v>613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53.5</v>
      </c>
      <c r="CG51" s="1305"/>
      <c r="CH51" s="1305"/>
      <c r="CI51" s="1305"/>
      <c r="CJ51" s="1305"/>
      <c r="CK51" s="1305"/>
      <c r="CL51" s="1305"/>
      <c r="CM51" s="1305"/>
      <c r="CN51" s="1305">
        <v>44.5</v>
      </c>
      <c r="CO51" s="1305"/>
      <c r="CP51" s="1305"/>
      <c r="CQ51" s="1305"/>
      <c r="CR51" s="1305"/>
      <c r="CS51" s="1305"/>
      <c r="CT51" s="1305"/>
      <c r="CU51" s="1305"/>
      <c r="CV51" s="1305">
        <v>33.200000000000003</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63.6</v>
      </c>
      <c r="CG53" s="1305"/>
      <c r="CH53" s="1305"/>
      <c r="CI53" s="1305"/>
      <c r="CJ53" s="1305"/>
      <c r="CK53" s="1305"/>
      <c r="CL53" s="1305"/>
      <c r="CM53" s="1305"/>
      <c r="CN53" s="1305">
        <v>65</v>
      </c>
      <c r="CO53" s="1305"/>
      <c r="CP53" s="1305"/>
      <c r="CQ53" s="1305"/>
      <c r="CR53" s="1305"/>
      <c r="CS53" s="1305"/>
      <c r="CT53" s="1305"/>
      <c r="CU53" s="1305"/>
      <c r="CV53" s="1305">
        <v>66.099999999999994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615</v>
      </c>
      <c r="AO55" s="1310"/>
      <c r="AP55" s="1310"/>
      <c r="AQ55" s="1310"/>
      <c r="AR55" s="1310"/>
      <c r="AS55" s="1310"/>
      <c r="AT55" s="1310"/>
      <c r="AU55" s="1310"/>
      <c r="AV55" s="1310"/>
      <c r="AW55" s="1310"/>
      <c r="AX55" s="1310"/>
      <c r="AY55" s="1310"/>
      <c r="AZ55" s="1310"/>
      <c r="BA55" s="1310"/>
      <c r="BB55" s="1308" t="s">
        <v>613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31</v>
      </c>
      <c r="CG55" s="1305"/>
      <c r="CH55" s="1305"/>
      <c r="CI55" s="1305"/>
      <c r="CJ55" s="1305"/>
      <c r="CK55" s="1305"/>
      <c r="CL55" s="1305"/>
      <c r="CM55" s="1305"/>
      <c r="CN55" s="1305">
        <v>30</v>
      </c>
      <c r="CO55" s="1305"/>
      <c r="CP55" s="1305"/>
      <c r="CQ55" s="1305"/>
      <c r="CR55" s="1305"/>
      <c r="CS55" s="1305"/>
      <c r="CT55" s="1305"/>
      <c r="CU55" s="1305"/>
      <c r="CV55" s="1305">
        <v>23.1</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57.4</v>
      </c>
      <c r="CG57" s="1305"/>
      <c r="CH57" s="1305"/>
      <c r="CI57" s="1305"/>
      <c r="CJ57" s="1305"/>
      <c r="CK57" s="1305"/>
      <c r="CL57" s="1305"/>
      <c r="CM57" s="1305"/>
      <c r="CN57" s="1305">
        <v>58.3</v>
      </c>
      <c r="CO57" s="1305"/>
      <c r="CP57" s="1305"/>
      <c r="CQ57" s="1305"/>
      <c r="CR57" s="1305"/>
      <c r="CS57" s="1305"/>
      <c r="CT57" s="1305"/>
      <c r="CU57" s="1305"/>
      <c r="CV57" s="1305">
        <v>60.3</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617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564</v>
      </c>
      <c r="BQ72" s="1310"/>
      <c r="BR72" s="1310"/>
      <c r="BS72" s="1310"/>
      <c r="BT72" s="1310"/>
      <c r="BU72" s="1310"/>
      <c r="BV72" s="1310"/>
      <c r="BW72" s="1310"/>
      <c r="BX72" s="1310" t="s">
        <v>565</v>
      </c>
      <c r="BY72" s="1310"/>
      <c r="BZ72" s="1310"/>
      <c r="CA72" s="1310"/>
      <c r="CB72" s="1310"/>
      <c r="CC72" s="1310"/>
      <c r="CD72" s="1310"/>
      <c r="CE72" s="1310"/>
      <c r="CF72" s="1310" t="s">
        <v>566</v>
      </c>
      <c r="CG72" s="1310"/>
      <c r="CH72" s="1310"/>
      <c r="CI72" s="1310"/>
      <c r="CJ72" s="1310"/>
      <c r="CK72" s="1310"/>
      <c r="CL72" s="1310"/>
      <c r="CM72" s="1310"/>
      <c r="CN72" s="1310" t="s">
        <v>567</v>
      </c>
      <c r="CO72" s="1310"/>
      <c r="CP72" s="1310"/>
      <c r="CQ72" s="1310"/>
      <c r="CR72" s="1310"/>
      <c r="CS72" s="1310"/>
      <c r="CT72" s="1310"/>
      <c r="CU72" s="1310"/>
      <c r="CV72" s="1310" t="s">
        <v>568</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612</v>
      </c>
      <c r="AO73" s="1308"/>
      <c r="AP73" s="1308"/>
      <c r="AQ73" s="1308"/>
      <c r="AR73" s="1308"/>
      <c r="AS73" s="1308"/>
      <c r="AT73" s="1308"/>
      <c r="AU73" s="1308"/>
      <c r="AV73" s="1308"/>
      <c r="AW73" s="1308"/>
      <c r="AX73" s="1308"/>
      <c r="AY73" s="1308"/>
      <c r="AZ73" s="1308"/>
      <c r="BA73" s="1308"/>
      <c r="BB73" s="1308" t="s">
        <v>613</v>
      </c>
      <c r="BC73" s="1308"/>
      <c r="BD73" s="1308"/>
      <c r="BE73" s="1308"/>
      <c r="BF73" s="1308"/>
      <c r="BG73" s="1308"/>
      <c r="BH73" s="1308"/>
      <c r="BI73" s="1308"/>
      <c r="BJ73" s="1308"/>
      <c r="BK73" s="1308"/>
      <c r="BL73" s="1308"/>
      <c r="BM73" s="1308"/>
      <c r="BN73" s="1308"/>
      <c r="BO73" s="1308"/>
      <c r="BP73" s="1305">
        <v>71.5</v>
      </c>
      <c r="BQ73" s="1305"/>
      <c r="BR73" s="1305"/>
      <c r="BS73" s="1305"/>
      <c r="BT73" s="1305"/>
      <c r="BU73" s="1305"/>
      <c r="BV73" s="1305"/>
      <c r="BW73" s="1305"/>
      <c r="BX73" s="1305">
        <v>60.4</v>
      </c>
      <c r="BY73" s="1305"/>
      <c r="BZ73" s="1305"/>
      <c r="CA73" s="1305"/>
      <c r="CB73" s="1305"/>
      <c r="CC73" s="1305"/>
      <c r="CD73" s="1305"/>
      <c r="CE73" s="1305"/>
      <c r="CF73" s="1305">
        <v>53.5</v>
      </c>
      <c r="CG73" s="1305"/>
      <c r="CH73" s="1305"/>
      <c r="CI73" s="1305"/>
      <c r="CJ73" s="1305"/>
      <c r="CK73" s="1305"/>
      <c r="CL73" s="1305"/>
      <c r="CM73" s="1305"/>
      <c r="CN73" s="1305">
        <v>44.5</v>
      </c>
      <c r="CO73" s="1305"/>
      <c r="CP73" s="1305"/>
      <c r="CQ73" s="1305"/>
      <c r="CR73" s="1305"/>
      <c r="CS73" s="1305"/>
      <c r="CT73" s="1305"/>
      <c r="CU73" s="1305"/>
      <c r="CV73" s="1305">
        <v>33.200000000000003</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618</v>
      </c>
      <c r="BC75" s="1308"/>
      <c r="BD75" s="1308"/>
      <c r="BE75" s="1308"/>
      <c r="BF75" s="1308"/>
      <c r="BG75" s="1308"/>
      <c r="BH75" s="1308"/>
      <c r="BI75" s="1308"/>
      <c r="BJ75" s="1308"/>
      <c r="BK75" s="1308"/>
      <c r="BL75" s="1308"/>
      <c r="BM75" s="1308"/>
      <c r="BN75" s="1308"/>
      <c r="BO75" s="1308"/>
      <c r="BP75" s="1305">
        <v>7.6</v>
      </c>
      <c r="BQ75" s="1305"/>
      <c r="BR75" s="1305"/>
      <c r="BS75" s="1305"/>
      <c r="BT75" s="1305"/>
      <c r="BU75" s="1305"/>
      <c r="BV75" s="1305"/>
      <c r="BW75" s="1305"/>
      <c r="BX75" s="1305">
        <v>6.3</v>
      </c>
      <c r="BY75" s="1305"/>
      <c r="BZ75" s="1305"/>
      <c r="CA75" s="1305"/>
      <c r="CB75" s="1305"/>
      <c r="CC75" s="1305"/>
      <c r="CD75" s="1305"/>
      <c r="CE75" s="1305"/>
      <c r="CF75" s="1305">
        <v>5.3</v>
      </c>
      <c r="CG75" s="1305"/>
      <c r="CH75" s="1305"/>
      <c r="CI75" s="1305"/>
      <c r="CJ75" s="1305"/>
      <c r="CK75" s="1305"/>
      <c r="CL75" s="1305"/>
      <c r="CM75" s="1305"/>
      <c r="CN75" s="1305">
        <v>4.5999999999999996</v>
      </c>
      <c r="CO75" s="1305"/>
      <c r="CP75" s="1305"/>
      <c r="CQ75" s="1305"/>
      <c r="CR75" s="1305"/>
      <c r="CS75" s="1305"/>
      <c r="CT75" s="1305"/>
      <c r="CU75" s="1305"/>
      <c r="CV75" s="1305">
        <v>4.2</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615</v>
      </c>
      <c r="AO77" s="1310"/>
      <c r="AP77" s="1310"/>
      <c r="AQ77" s="1310"/>
      <c r="AR77" s="1310"/>
      <c r="AS77" s="1310"/>
      <c r="AT77" s="1310"/>
      <c r="AU77" s="1310"/>
      <c r="AV77" s="1310"/>
      <c r="AW77" s="1310"/>
      <c r="AX77" s="1310"/>
      <c r="AY77" s="1310"/>
      <c r="AZ77" s="1310"/>
      <c r="BA77" s="1310"/>
      <c r="BB77" s="1308" t="s">
        <v>613</v>
      </c>
      <c r="BC77" s="1308"/>
      <c r="BD77" s="1308"/>
      <c r="BE77" s="1308"/>
      <c r="BF77" s="1308"/>
      <c r="BG77" s="1308"/>
      <c r="BH77" s="1308"/>
      <c r="BI77" s="1308"/>
      <c r="BJ77" s="1308"/>
      <c r="BK77" s="1308"/>
      <c r="BL77" s="1308"/>
      <c r="BM77" s="1308"/>
      <c r="BN77" s="1308"/>
      <c r="BO77" s="1308"/>
      <c r="BP77" s="1305">
        <v>45.1</v>
      </c>
      <c r="BQ77" s="1305"/>
      <c r="BR77" s="1305"/>
      <c r="BS77" s="1305"/>
      <c r="BT77" s="1305"/>
      <c r="BU77" s="1305"/>
      <c r="BV77" s="1305"/>
      <c r="BW77" s="1305"/>
      <c r="BX77" s="1305">
        <v>37.4</v>
      </c>
      <c r="BY77" s="1305"/>
      <c r="BZ77" s="1305"/>
      <c r="CA77" s="1305"/>
      <c r="CB77" s="1305"/>
      <c r="CC77" s="1305"/>
      <c r="CD77" s="1305"/>
      <c r="CE77" s="1305"/>
      <c r="CF77" s="1305">
        <v>31</v>
      </c>
      <c r="CG77" s="1305"/>
      <c r="CH77" s="1305"/>
      <c r="CI77" s="1305"/>
      <c r="CJ77" s="1305"/>
      <c r="CK77" s="1305"/>
      <c r="CL77" s="1305"/>
      <c r="CM77" s="1305"/>
      <c r="CN77" s="1305">
        <v>30</v>
      </c>
      <c r="CO77" s="1305"/>
      <c r="CP77" s="1305"/>
      <c r="CQ77" s="1305"/>
      <c r="CR77" s="1305"/>
      <c r="CS77" s="1305"/>
      <c r="CT77" s="1305"/>
      <c r="CU77" s="1305"/>
      <c r="CV77" s="1305">
        <v>23.1</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618</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6.3</v>
      </c>
      <c r="BY79" s="1305"/>
      <c r="BZ79" s="1305"/>
      <c r="CA79" s="1305"/>
      <c r="CB79" s="1305"/>
      <c r="CC79" s="1305"/>
      <c r="CD79" s="1305"/>
      <c r="CE79" s="1305"/>
      <c r="CF79" s="1305">
        <v>5.2</v>
      </c>
      <c r="CG79" s="1305"/>
      <c r="CH79" s="1305"/>
      <c r="CI79" s="1305"/>
      <c r="CJ79" s="1305"/>
      <c r="CK79" s="1305"/>
      <c r="CL79" s="1305"/>
      <c r="CM79" s="1305"/>
      <c r="CN79" s="1305">
        <v>5</v>
      </c>
      <c r="CO79" s="1305"/>
      <c r="CP79" s="1305"/>
      <c r="CQ79" s="1305"/>
      <c r="CR79" s="1305"/>
      <c r="CS79" s="1305"/>
      <c r="CT79" s="1305"/>
      <c r="CU79" s="1305"/>
      <c r="CV79" s="1305">
        <v>4.2</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xCwhW1yPKDf1BvmEYSlkOFpFWrkir+0rrXidb5hLRm680eHAzOPoejFVtF5UQ2QivsKo5zi/5at26wQwUM26g==" saltValue="7Tmy8HHz48k01boji+2r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10" zoomScaleNormal="11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v7DHfCxUUPdOpdsEi4rM1yGsLjKEbVg6YNBBsSOlCtIzsRS7vNIVIuyX9Zi7bHMTqM5wIIBAKfKVNMV+Bk+Eg==" saltValue="uQ5Vg+W1PkcFKZIRzeHs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lgLe+Qg+Soynlvyh7+yZbzL0fPVcXrK/ZE4hJFsYn+fzN0RzL8PSDnqKddqTPq8hdvZFkru4aSVAiuDyEM/mQ==" saltValue="PngAsaxa5MoMGUjtF1Lt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561</v>
      </c>
      <c r="G2" s="156"/>
      <c r="H2" s="157"/>
    </row>
    <row r="3" spans="1:8" x14ac:dyDescent="0.15">
      <c r="A3" s="153" t="s">
        <v>554</v>
      </c>
      <c r="B3" s="158"/>
      <c r="C3" s="159"/>
      <c r="D3" s="160">
        <v>31839</v>
      </c>
      <c r="E3" s="161"/>
      <c r="F3" s="162">
        <v>41862</v>
      </c>
      <c r="G3" s="163"/>
      <c r="H3" s="164"/>
    </row>
    <row r="4" spans="1:8" x14ac:dyDescent="0.15">
      <c r="A4" s="165"/>
      <c r="B4" s="166"/>
      <c r="C4" s="167"/>
      <c r="D4" s="168">
        <v>22615</v>
      </c>
      <c r="E4" s="169"/>
      <c r="F4" s="170">
        <v>23710</v>
      </c>
      <c r="G4" s="171"/>
      <c r="H4" s="172"/>
    </row>
    <row r="5" spans="1:8" x14ac:dyDescent="0.15">
      <c r="A5" s="153" t="s">
        <v>556</v>
      </c>
      <c r="B5" s="158"/>
      <c r="C5" s="159"/>
      <c r="D5" s="160">
        <v>39991</v>
      </c>
      <c r="E5" s="161"/>
      <c r="F5" s="162">
        <v>43554</v>
      </c>
      <c r="G5" s="163"/>
      <c r="H5" s="164"/>
    </row>
    <row r="6" spans="1:8" x14ac:dyDescent="0.15">
      <c r="A6" s="165"/>
      <c r="B6" s="166"/>
      <c r="C6" s="167"/>
      <c r="D6" s="168">
        <v>25776</v>
      </c>
      <c r="E6" s="169"/>
      <c r="F6" s="170">
        <v>24811</v>
      </c>
      <c r="G6" s="171"/>
      <c r="H6" s="172"/>
    </row>
    <row r="7" spans="1:8" x14ac:dyDescent="0.15">
      <c r="A7" s="153" t="s">
        <v>557</v>
      </c>
      <c r="B7" s="158"/>
      <c r="C7" s="159"/>
      <c r="D7" s="160">
        <v>48359</v>
      </c>
      <c r="E7" s="161"/>
      <c r="F7" s="162">
        <v>42581</v>
      </c>
      <c r="G7" s="163"/>
      <c r="H7" s="164"/>
    </row>
    <row r="8" spans="1:8" x14ac:dyDescent="0.15">
      <c r="A8" s="165"/>
      <c r="B8" s="166"/>
      <c r="C8" s="167"/>
      <c r="D8" s="168">
        <v>25125</v>
      </c>
      <c r="E8" s="169"/>
      <c r="F8" s="170">
        <v>24354</v>
      </c>
      <c r="G8" s="171"/>
      <c r="H8" s="172"/>
    </row>
    <row r="9" spans="1:8" x14ac:dyDescent="0.15">
      <c r="A9" s="153" t="s">
        <v>558</v>
      </c>
      <c r="B9" s="158"/>
      <c r="C9" s="159"/>
      <c r="D9" s="160">
        <v>37246</v>
      </c>
      <c r="E9" s="161"/>
      <c r="F9" s="162">
        <v>45426</v>
      </c>
      <c r="G9" s="163"/>
      <c r="H9" s="164"/>
    </row>
    <row r="10" spans="1:8" x14ac:dyDescent="0.15">
      <c r="A10" s="165"/>
      <c r="B10" s="166"/>
      <c r="C10" s="167"/>
      <c r="D10" s="168">
        <v>26105</v>
      </c>
      <c r="E10" s="169"/>
      <c r="F10" s="170">
        <v>24508</v>
      </c>
      <c r="G10" s="171"/>
      <c r="H10" s="172"/>
    </row>
    <row r="11" spans="1:8" x14ac:dyDescent="0.15">
      <c r="A11" s="153" t="s">
        <v>559</v>
      </c>
      <c r="B11" s="158"/>
      <c r="C11" s="159"/>
      <c r="D11" s="160">
        <v>34139</v>
      </c>
      <c r="E11" s="161"/>
      <c r="F11" s="162">
        <v>45022</v>
      </c>
      <c r="G11" s="163"/>
      <c r="H11" s="164"/>
    </row>
    <row r="12" spans="1:8" x14ac:dyDescent="0.15">
      <c r="A12" s="165"/>
      <c r="B12" s="166"/>
      <c r="C12" s="173"/>
      <c r="D12" s="168">
        <v>24322</v>
      </c>
      <c r="E12" s="169"/>
      <c r="F12" s="170">
        <v>25247</v>
      </c>
      <c r="G12" s="171"/>
      <c r="H12" s="172"/>
    </row>
    <row r="13" spans="1:8" x14ac:dyDescent="0.15">
      <c r="A13" s="153"/>
      <c r="B13" s="158"/>
      <c r="C13" s="174"/>
      <c r="D13" s="175">
        <v>38315</v>
      </c>
      <c r="E13" s="176"/>
      <c r="F13" s="177">
        <v>43689</v>
      </c>
      <c r="G13" s="178"/>
      <c r="H13" s="164"/>
    </row>
    <row r="14" spans="1:8" x14ac:dyDescent="0.15">
      <c r="A14" s="165"/>
      <c r="B14" s="166"/>
      <c r="C14" s="167"/>
      <c r="D14" s="168">
        <v>24789</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4.66</v>
      </c>
      <c r="C19" s="179">
        <f>ROUND(VALUE(SUBSTITUTE(実質収支比率等に係る経年分析!G$48,"▲","-")),2)</f>
        <v>5.41</v>
      </c>
      <c r="D19" s="179">
        <f>ROUND(VALUE(SUBSTITUTE(実質収支比率等に係る経年分析!H$48,"▲","-")),2)</f>
        <v>4.1399999999999997</v>
      </c>
      <c r="E19" s="179">
        <f>ROUND(VALUE(SUBSTITUTE(実質収支比率等に係る経年分析!I$48,"▲","-")),2)</f>
        <v>3.78</v>
      </c>
      <c r="F19" s="179">
        <f>ROUND(VALUE(SUBSTITUTE(実質収支比率等に係る経年分析!J$48,"▲","-")),2)</f>
        <v>3.09</v>
      </c>
    </row>
    <row r="20" spans="1:11" x14ac:dyDescent="0.15">
      <c r="A20" s="179" t="s">
        <v>55</v>
      </c>
      <c r="B20" s="179">
        <f>ROUND(VALUE(SUBSTITUTE(実質収支比率等に係る経年分析!F$47,"▲","-")),2)</f>
        <v>9.16</v>
      </c>
      <c r="C20" s="179">
        <f>ROUND(VALUE(SUBSTITUTE(実質収支比率等に係る経年分析!G$47,"▲","-")),2)</f>
        <v>10.199999999999999</v>
      </c>
      <c r="D20" s="179">
        <f>ROUND(VALUE(SUBSTITUTE(実質収支比率等に係る経年分析!H$47,"▲","-")),2)</f>
        <v>11.64</v>
      </c>
      <c r="E20" s="179">
        <f>ROUND(VALUE(SUBSTITUTE(実質収支比率等に係る経年分析!I$47,"▲","-")),2)</f>
        <v>13.52</v>
      </c>
      <c r="F20" s="179">
        <f>ROUND(VALUE(SUBSTITUTE(実質収支比率等に係る経年分析!J$47,"▲","-")),2)</f>
        <v>15.19</v>
      </c>
    </row>
    <row r="21" spans="1:11" x14ac:dyDescent="0.15">
      <c r="A21" s="179" t="s">
        <v>56</v>
      </c>
      <c r="B21" s="179">
        <f>IF(ISNUMBER(VALUE(SUBSTITUTE(実質収支比率等に係る経年分析!F$49,"▲","-"))),ROUND(VALUE(SUBSTITUTE(実質収支比率等に係る経年分析!F$49,"▲","-")),2),NA())</f>
        <v>-1.1499999999999999</v>
      </c>
      <c r="C21" s="179">
        <f>IF(ISNUMBER(VALUE(SUBSTITUTE(実質収支比率等に係る経年分析!G$49,"▲","-"))),ROUND(VALUE(SUBSTITUTE(実質収支比率等に係る経年分析!G$49,"▲","-")),2),NA())</f>
        <v>2.09</v>
      </c>
      <c r="D21" s="179">
        <f>IF(ISNUMBER(VALUE(SUBSTITUTE(実質収支比率等に係る経年分析!H$49,"▲","-"))),ROUND(VALUE(SUBSTITUTE(実質収支比率等に係る経年分析!H$49,"▲","-")),2),NA())</f>
        <v>0.15</v>
      </c>
      <c r="E21" s="179">
        <f>IF(ISNUMBER(VALUE(SUBSTITUTE(実質収支比率等に係る経年分析!I$49,"▲","-"))),ROUND(VALUE(SUBSTITUTE(実質収支比率等に係る経年分析!I$49,"▲","-")),2),NA())</f>
        <v>1.75</v>
      </c>
      <c r="F21" s="179">
        <f>IF(ISNUMBER(VALUE(SUBSTITUTE(実質収支比率等に係る経年分析!J$49,"▲","-"))),ROUND(VALUE(SUBSTITUTE(実質収支比率等に係る経年分析!J$49,"▲","-")),2),NA())</f>
        <v>1.26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春日井市公共下水道事業会計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春日井市後期高齢者医療事業特別会計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0.14000000000000001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0.14000000000000001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0.18</v>
      </c>
    </row>
    <row r="31" spans="1:11" x14ac:dyDescent="0.15">
      <c r="A31" s="180" t="str">
        <f>IF(連結実質赤字比率に係る赤字・黒字の構成分析!C$39="",NA(),連結実質赤字比率に係る赤字・黒字の構成分析!C$39)</f>
        <v>春日井市国民健康保険事業特別会計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1.28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0.23</v>
      </c>
    </row>
    <row r="32" spans="1:11" x14ac:dyDescent="0.15">
      <c r="A32" s="180" t="str">
        <f>IF(連結実質赤字比率に係る赤字・黒字の構成分析!C$38="",NA(),連結実質赤字比率に係る赤字・黒字の構成分析!C$38)</f>
        <v>春日井市大泉寺地区企業用地整備事業特別会計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1.32</v>
      </c>
    </row>
    <row r="33" spans="1:16" x14ac:dyDescent="0.15">
      <c r="A33" s="180" t="str">
        <f>IF(連結実質赤字比率に係る赤字・黒字の構成分析!C$37="",NA(),連結実質赤字比率に係る赤字・黒字の構成分析!C$37)</f>
        <v>春日井市介護保険事業特別会計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4.6500000000000004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4.1399999999999997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3.09</v>
      </c>
    </row>
    <row r="35" spans="1:16" x14ac:dyDescent="0.15">
      <c r="A35" s="180" t="str">
        <f>IF(連結実質赤字比率に係る赤字・黒字の構成分析!C$35="",NA(),連結実質赤字比率に係る赤字・黒字の構成分析!C$35)</f>
        <v>春日井市水道事業会計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8.5399999999999991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8.3800000000000008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7.08</v>
      </c>
    </row>
    <row r="36" spans="1:16" x14ac:dyDescent="0.15">
      <c r="A36" s="180" t="str">
        <f>IF(連結実質赤字比率に係る赤字・黒字の構成分析!C$34="",NA(),連結実質赤字比率に係る赤字・黒字の構成分析!C$34)</f>
        <v>春日井市春日井市民病院事業会計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13.79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14.88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10062</v>
      </c>
      <c r="E42" s="181"/>
      <c r="F42" s="181"/>
      <c r="G42" s="181">
        <f>'実質公債費比率（分子）の構造'!L$52</f>
        <v>9516</v>
      </c>
      <c r="H42" s="181"/>
      <c r="I42" s="181"/>
      <c r="J42" s="181">
        <f>'実質公債費比率（分子）の構造'!M$52</f>
        <v>9205</v>
      </c>
      <c r="K42" s="181"/>
      <c r="L42" s="181"/>
      <c r="M42" s="181">
        <f>'実質公債費比率（分子）の構造'!N$52</f>
        <v>9068</v>
      </c>
      <c r="N42" s="181"/>
      <c r="O42" s="181"/>
      <c r="P42" s="181">
        <f>'実質公債費比率（分子）の構造'!O$52</f>
        <v>9149</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68</v>
      </c>
      <c r="C44" s="181"/>
      <c r="D44" s="181"/>
      <c r="E44" s="181">
        <f>'実質公債費比率（分子）の構造'!L$50</f>
        <v>58</v>
      </c>
      <c r="F44" s="181"/>
      <c r="G44" s="181"/>
      <c r="H44" s="181">
        <f>'実質公債費比率（分子）の構造'!M$50</f>
        <v>58</v>
      </c>
      <c r="I44" s="181"/>
      <c r="J44" s="181"/>
      <c r="K44" s="181">
        <f>'実質公債費比率（分子）の構造'!N$50</f>
        <v>66</v>
      </c>
      <c r="L44" s="181"/>
      <c r="M44" s="181"/>
      <c r="N44" s="181">
        <f>'実質公債費比率（分子）の構造'!O$50</f>
        <v>58</v>
      </c>
      <c r="O44" s="181"/>
      <c r="P44" s="181"/>
    </row>
    <row r="45" spans="1:16" x14ac:dyDescent="0.15">
      <c r="A45" s="181" t="s">
        <v>65</v>
      </c>
      <c r="B45" s="181">
        <f>'実質公債費比率（分子）の構造'!K$49</f>
        <v>5</v>
      </c>
      <c r="C45" s="181"/>
      <c r="D45" s="181"/>
      <c r="E45" s="181">
        <f>'実質公債費比率（分子）の構造'!L$49</f>
        <v>5</v>
      </c>
      <c r="F45" s="181"/>
      <c r="G45" s="181"/>
      <c r="H45" s="181">
        <f>'実質公債費比率（分子）の構造'!M$49</f>
        <v>4</v>
      </c>
      <c r="I45" s="181"/>
      <c r="J45" s="181"/>
      <c r="K45" s="181">
        <f>'実質公債費比率（分子）の構造'!N$49</f>
        <v>5</v>
      </c>
      <c r="L45" s="181"/>
      <c r="M45" s="181"/>
      <c r="N45" s="181">
        <f>'実質公債費比率（分子）の構造'!O$49</f>
        <v>4</v>
      </c>
      <c r="O45" s="181"/>
      <c r="P45" s="181"/>
    </row>
    <row r="46" spans="1:16" x14ac:dyDescent="0.15">
      <c r="A46" s="181" t="s">
        <v>66</v>
      </c>
      <c r="B46" s="181">
        <f>'実質公債費比率（分子）の構造'!K$48</f>
        <v>3581</v>
      </c>
      <c r="C46" s="181"/>
      <c r="D46" s="181"/>
      <c r="E46" s="181">
        <f>'実質公債費比率（分子）の構造'!L$48</f>
        <v>3524</v>
      </c>
      <c r="F46" s="181"/>
      <c r="G46" s="181"/>
      <c r="H46" s="181">
        <f>'実質公債費比率（分子）の構造'!M$48</f>
        <v>3187</v>
      </c>
      <c r="I46" s="181"/>
      <c r="J46" s="181"/>
      <c r="K46" s="181">
        <f>'実質公債費比率（分子）の構造'!N$48</f>
        <v>3199</v>
      </c>
      <c r="L46" s="181"/>
      <c r="M46" s="181"/>
      <c r="N46" s="181">
        <f>'実質公債費比率（分子）の構造'!O$48</f>
        <v>3046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9573</v>
      </c>
      <c r="C49" s="181"/>
      <c r="D49" s="181"/>
      <c r="E49" s="181">
        <f>'実質公債費比率（分子）の構造'!L$45</f>
        <v>8416</v>
      </c>
      <c r="F49" s="181"/>
      <c r="G49" s="181"/>
      <c r="H49" s="181">
        <f>'実質公債費比率（分子）の構造'!M$45</f>
        <v>8185</v>
      </c>
      <c r="I49" s="181"/>
      <c r="J49" s="181"/>
      <c r="K49" s="181">
        <f>'実質公債費比率（分子）の構造'!N$45</f>
        <v>8043</v>
      </c>
      <c r="L49" s="181"/>
      <c r="M49" s="181"/>
      <c r="N49" s="181">
        <f>'実質公債費比率（分子）の構造'!O$45</f>
        <v>7984</v>
      </c>
      <c r="O49" s="181"/>
      <c r="P49" s="181"/>
    </row>
    <row r="50" spans="1:16" x14ac:dyDescent="0.15">
      <c r="A50" s="181" t="s">
        <v>70</v>
      </c>
      <c r="B50" s="181" t="e">
        <f>NA()</f>
        <v>#N/A</v>
      </c>
      <c r="C50" s="181">
        <f>IF(ISNUMBER('実質公債費比率（分子）の構造'!K$53),'実質公債費比率（分子）の構造'!K$53,NA())</f>
        <v>3165</v>
      </c>
      <c r="D50" s="181" t="e">
        <f>NA()</f>
        <v>#N/A</v>
      </c>
      <c r="E50" s="181" t="e">
        <f>NA()</f>
        <v>#N/A</v>
      </c>
      <c r="F50" s="181">
        <f>IF(ISNUMBER('実質公債費比率（分子）の構造'!L$53),'実質公債費比率（分子）の構造'!L$53,NA())</f>
        <v>2487</v>
      </c>
      <c r="G50" s="181" t="e">
        <f>NA()</f>
        <v>#N/A</v>
      </c>
      <c r="H50" s="181" t="e">
        <f>NA()</f>
        <v>#N/A</v>
      </c>
      <c r="I50" s="181">
        <f>IF(ISNUMBER('実質公債費比率（分子）の構造'!M$53),'実質公債費比率（分子）の構造'!M$53,NA())</f>
        <v>2229</v>
      </c>
      <c r="J50" s="181" t="e">
        <f>NA()</f>
        <v>#N/A</v>
      </c>
      <c r="K50" s="181" t="e">
        <f>NA()</f>
        <v>#N/A</v>
      </c>
      <c r="L50" s="181">
        <f>IF(ISNUMBER('実質公債費比率（分子）の構造'!N$53),'実質公債費比率（分子）の構造'!N$53,NA())</f>
        <v>2245</v>
      </c>
      <c r="M50" s="181" t="e">
        <f>NA()</f>
        <v>#N/A</v>
      </c>
      <c r="N50" s="181" t="e">
        <f>NA()</f>
        <v>#N/A</v>
      </c>
      <c r="O50" s="181">
        <f>IF(ISNUMBER('実質公債費比率（分子）の構造'!O$53),'実質公債費比率（分子）の構造'!O$53,NA())</f>
        <v>1943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72324</v>
      </c>
      <c r="E56" s="180"/>
      <c r="F56" s="180"/>
      <c r="G56" s="180">
        <f>'将来負担比率（分子）の構造'!J$52</f>
        <v>71429</v>
      </c>
      <c r="H56" s="180"/>
      <c r="I56" s="180"/>
      <c r="J56" s="180">
        <f>'将来負担比率（分子）の構造'!K$52</f>
        <v>69964</v>
      </c>
      <c r="K56" s="180"/>
      <c r="L56" s="180"/>
      <c r="M56" s="180">
        <f>'将来負担比率（分子）の構造'!L$52</f>
        <v>67897</v>
      </c>
      <c r="N56" s="180"/>
      <c r="O56" s="180"/>
      <c r="P56" s="180">
        <f>'将来負担比率（分子）の構造'!M$52</f>
        <v>67007</v>
      </c>
    </row>
    <row r="57" spans="1:16" x14ac:dyDescent="0.15">
      <c r="A57" s="180" t="s">
        <v>42</v>
      </c>
      <c r="B57" s="180"/>
      <c r="C57" s="180"/>
      <c r="D57" s="180">
        <f>'将来負担比率（分子）の構造'!I$51</f>
        <v>34862</v>
      </c>
      <c r="E57" s="180"/>
      <c r="F57" s="180"/>
      <c r="G57" s="180">
        <f>'将来負担比率（分子）の構造'!J$51</f>
        <v>34927</v>
      </c>
      <c r="H57" s="180"/>
      <c r="I57" s="180"/>
      <c r="J57" s="180">
        <f>'将来負担比率（分子）の構造'!K$51</f>
        <v>34638</v>
      </c>
      <c r="K57" s="180"/>
      <c r="L57" s="180"/>
      <c r="M57" s="180">
        <f>'将来負担比率（分子）の構造'!L$51</f>
        <v>32274</v>
      </c>
      <c r="N57" s="180"/>
      <c r="O57" s="180"/>
      <c r="P57" s="180">
        <f>'将来負担比率（分子）の構造'!M$51</f>
        <v>31919</v>
      </c>
    </row>
    <row r="58" spans="1:16" x14ac:dyDescent="0.15">
      <c r="A58" s="180" t="s">
        <v>41</v>
      </c>
      <c r="B58" s="180"/>
      <c r="C58" s="180"/>
      <c r="D58" s="180">
        <f>'将来負担比率（分子）の構造'!I$50</f>
        <v>9170</v>
      </c>
      <c r="E58" s="180"/>
      <c r="F58" s="180"/>
      <c r="G58" s="180">
        <f>'将来負担比率（分子）の構造'!J$50</f>
        <v>10406</v>
      </c>
      <c r="H58" s="180"/>
      <c r="I58" s="180"/>
      <c r="J58" s="180">
        <f>'将来負担比率（分子）の構造'!K$50</f>
        <v>11428</v>
      </c>
      <c r="K58" s="180"/>
      <c r="L58" s="180"/>
      <c r="M58" s="180">
        <f>'将来負担比率（分子）の構造'!L$50</f>
        <v>14051</v>
      </c>
      <c r="N58" s="180"/>
      <c r="O58" s="180"/>
      <c r="P58" s="180">
        <f>'将来負担比率（分子）の構造'!M$50</f>
        <v>16436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13610</v>
      </c>
      <c r="C61" s="180"/>
      <c r="D61" s="180"/>
      <c r="E61" s="180">
        <f>'将来負担比率（分子）の構造'!J$46</f>
        <v>12028</v>
      </c>
      <c r="F61" s="180"/>
      <c r="G61" s="180"/>
      <c r="H61" s="180">
        <f>'将来負担比率（分子）の構造'!K$46</f>
        <v>9980</v>
      </c>
      <c r="I61" s="180"/>
      <c r="J61" s="180"/>
      <c r="K61" s="180">
        <f>'将来負担比率（分子）の構造'!L$46</f>
        <v>8200</v>
      </c>
      <c r="L61" s="180"/>
      <c r="M61" s="180"/>
      <c r="N61" s="180">
        <f>'将来負担比率（分子）の構造'!M$46</f>
        <v>6753</v>
      </c>
      <c r="O61" s="180"/>
      <c r="P61" s="180"/>
    </row>
    <row r="62" spans="1:16" x14ac:dyDescent="0.15">
      <c r="A62" s="180" t="s">
        <v>35</v>
      </c>
      <c r="B62" s="180">
        <f>'将来負担比率（分子）の構造'!I$45</f>
        <v>11189</v>
      </c>
      <c r="C62" s="180"/>
      <c r="D62" s="180"/>
      <c r="E62" s="180">
        <f>'将来負担比率（分子）の構造'!J$45</f>
        <v>10187</v>
      </c>
      <c r="F62" s="180"/>
      <c r="G62" s="180"/>
      <c r="H62" s="180">
        <f>'将来負担比率（分子）の構造'!K$45</f>
        <v>9739</v>
      </c>
      <c r="I62" s="180"/>
      <c r="J62" s="180"/>
      <c r="K62" s="180">
        <f>'将来負担比率（分子）の構造'!L$45</f>
        <v>9614</v>
      </c>
      <c r="L62" s="180"/>
      <c r="M62" s="180"/>
      <c r="N62" s="180">
        <f>'将来負担比率（分子）の構造'!M$45</f>
        <v>9110</v>
      </c>
      <c r="O62" s="180"/>
      <c r="P62" s="180"/>
    </row>
    <row r="63" spans="1:16" x14ac:dyDescent="0.15">
      <c r="A63" s="180" t="s">
        <v>34</v>
      </c>
      <c r="B63" s="180">
        <f>'将来負担比率（分子）の構造'!I$44</f>
        <v>29</v>
      </c>
      <c r="C63" s="180"/>
      <c r="D63" s="180"/>
      <c r="E63" s="180">
        <f>'将来負担比率（分子）の構造'!J$44</f>
        <v>25</v>
      </c>
      <c r="F63" s="180"/>
      <c r="G63" s="180"/>
      <c r="H63" s="180">
        <f>'将来負担比率（分子）の構造'!K$44</f>
        <v>21</v>
      </c>
      <c r="I63" s="180"/>
      <c r="J63" s="180"/>
      <c r="K63" s="180">
        <f>'将来負担比率（分子）の構造'!L$44</f>
        <v>16</v>
      </c>
      <c r="L63" s="180"/>
      <c r="M63" s="180"/>
      <c r="N63" s="180">
        <f>'将来負担比率（分子）の構造'!M$44</f>
        <v>34</v>
      </c>
      <c r="O63" s="180"/>
      <c r="P63" s="180"/>
    </row>
    <row r="64" spans="1:16" x14ac:dyDescent="0.15">
      <c r="A64" s="180" t="s">
        <v>33</v>
      </c>
      <c r="B64" s="180">
        <f>'将来負担比率（分子）の構造'!I$43</f>
        <v>46012</v>
      </c>
      <c r="C64" s="180"/>
      <c r="D64" s="180"/>
      <c r="E64" s="180">
        <f>'将来負担比率（分子）の構造'!J$43</f>
        <v>44501</v>
      </c>
      <c r="F64" s="180"/>
      <c r="G64" s="180"/>
      <c r="H64" s="180">
        <f>'将来負担比率（分子）の構造'!K$43</f>
        <v>41204</v>
      </c>
      <c r="I64" s="180"/>
      <c r="J64" s="180"/>
      <c r="K64" s="180">
        <f>'将来負担比率（分子）の構造'!L$43</f>
        <v>38248</v>
      </c>
      <c r="L64" s="180"/>
      <c r="M64" s="180"/>
      <c r="N64" s="180">
        <f>'将来負担比率（分子）の構造'!M$43</f>
        <v>36245</v>
      </c>
      <c r="O64" s="180"/>
      <c r="P64" s="180"/>
    </row>
    <row r="65" spans="1:16" x14ac:dyDescent="0.15">
      <c r="A65" s="180" t="s">
        <v>32</v>
      </c>
      <c r="B65" s="180">
        <f>'将来負担比率（分子）の構造'!I$42</f>
        <v>688</v>
      </c>
      <c r="C65" s="180"/>
      <c r="D65" s="180"/>
      <c r="E65" s="180">
        <f>'将来負担比率（分子）の構造'!J$42</f>
        <v>650</v>
      </c>
      <c r="F65" s="180"/>
      <c r="G65" s="180"/>
      <c r="H65" s="180">
        <f>'将来負担比率（分子）の構造'!K$42</f>
        <v>611</v>
      </c>
      <c r="I65" s="180"/>
      <c r="J65" s="180"/>
      <c r="K65" s="180">
        <f>'将来負担比率（分子）の構造'!L$42</f>
        <v>571</v>
      </c>
      <c r="L65" s="180"/>
      <c r="M65" s="180"/>
      <c r="N65" s="180">
        <f>'将来負担比率（分子）の構造'!M$42</f>
        <v>531</v>
      </c>
      <c r="O65" s="180"/>
      <c r="P65" s="180"/>
    </row>
    <row r="66" spans="1:16" x14ac:dyDescent="0.15">
      <c r="A66" s="180" t="s">
        <v>31</v>
      </c>
      <c r="B66" s="180">
        <f>'将来負担比率（分子）の構造'!I$41</f>
        <v>79224</v>
      </c>
      <c r="C66" s="180"/>
      <c r="D66" s="180"/>
      <c r="E66" s="180">
        <f>'将来負担比率（分子）の構造'!J$41</f>
        <v>79483</v>
      </c>
      <c r="F66" s="180"/>
      <c r="G66" s="180"/>
      <c r="H66" s="180">
        <f>'将来負担比率（分子）の構造'!K$41</f>
        <v>81126</v>
      </c>
      <c r="I66" s="180"/>
      <c r="J66" s="180"/>
      <c r="K66" s="180">
        <f>'将来負担比率（分子）の構造'!L$41</f>
        <v>80139</v>
      </c>
      <c r="L66" s="180"/>
      <c r="M66" s="180"/>
      <c r="N66" s="180">
        <f>'将来負担比率（分子）の構造'!M$41</f>
        <v>79859</v>
      </c>
      <c r="O66" s="180"/>
      <c r="P66" s="180"/>
    </row>
    <row r="67" spans="1:16" x14ac:dyDescent="0.15">
      <c r="A67" s="180" t="s">
        <v>74</v>
      </c>
      <c r="B67" s="180" t="e">
        <f>NA()</f>
        <v>#N/A</v>
      </c>
      <c r="C67" s="180">
        <f>IF(ISNUMBER('将来負担比率（分子）の構造'!I$53), IF('将来負担比率（分子）の構造'!I$53 &lt; 0, 0, '将来負担比率（分子）の構造'!I$53), NA())</f>
        <v>34396</v>
      </c>
      <c r="D67" s="180" t="e">
        <f>NA()</f>
        <v>#N/A</v>
      </c>
      <c r="E67" s="180" t="e">
        <f>NA()</f>
        <v>#N/A</v>
      </c>
      <c r="F67" s="180">
        <f>IF(ISNUMBER('将来負担比率（分子）の構造'!J$53), IF('将来負担比率（分子）の構造'!J$53 &lt; 0, 0, '将来負担比率（分子）の構造'!J$53), NA())</f>
        <v>30111</v>
      </c>
      <c r="G67" s="180" t="e">
        <f>NA()</f>
        <v>#N/A</v>
      </c>
      <c r="H67" s="180" t="e">
        <f>NA()</f>
        <v>#N/A</v>
      </c>
      <c r="I67" s="180">
        <f>IF(ISNUMBER('将来負担比率（分子）の構造'!K$53), IF('将来負担比率（分子）の構造'!K$53 &lt; 0, 0, '将来負担比率（分子）の構造'!K$53), NA())</f>
        <v>26650</v>
      </c>
      <c r="J67" s="180" t="e">
        <f>NA()</f>
        <v>#N/A</v>
      </c>
      <c r="K67" s="180" t="e">
        <f>NA()</f>
        <v>#N/A</v>
      </c>
      <c r="L67" s="180">
        <f>IF(ISNUMBER('将来負担比率（分子）の構造'!L$53), IF('将来負担比率（分子）の構造'!L$53 &lt; 0, 0, '将来負担比率（分子）の構造'!L$53), NA())</f>
        <v>22566</v>
      </c>
      <c r="M67" s="180" t="e">
        <f>NA()</f>
        <v>#N/A</v>
      </c>
      <c r="N67" s="180" t="e">
        <f>NA()</f>
        <v>#N/A</v>
      </c>
      <c r="O67" s="180">
        <f>IF(ISNUMBER('将来負担比率（分子）の構造'!M$53), IF('将来負担比率（分子）の構造'!M$53 &lt; 0, 0, '将来負担比率（分子）の構造'!M$53), NA())</f>
        <v>17170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6517</v>
      </c>
      <c r="C72" s="184">
        <f>基金残高に係る経年分析!G55</f>
        <v>7687</v>
      </c>
      <c r="D72" s="184">
        <f>基金残高に係る経年分析!H55</f>
        <v>8777</v>
      </c>
    </row>
    <row r="73" spans="1:16" x14ac:dyDescent="0.15">
      <c r="A73" s="183" t="s">
        <v>77</v>
      </c>
      <c r="B73" s="184">
        <f>基金残高に係る経年分析!F56</f>
        <v>3</v>
      </c>
      <c r="C73" s="184">
        <f>基金残高に係る経年分析!G56</f>
        <v>156</v>
      </c>
      <c r="D73" s="184">
        <f>基金残高に係る経年分析!H56</f>
        <v>96</v>
      </c>
    </row>
    <row r="74" spans="1:16" x14ac:dyDescent="0.15">
      <c r="A74" s="183" t="s">
        <v>78</v>
      </c>
      <c r="B74" s="184">
        <f>基金残高に係る経年分析!F57</f>
        <v>3084</v>
      </c>
      <c r="C74" s="184">
        <f>基金残高に係る経年分析!G57</f>
        <v>2813</v>
      </c>
      <c r="D74" s="184">
        <f>基金残高に係る経年分析!H57</f>
        <v>3139</v>
      </c>
    </row>
  </sheetData>
  <sheetProtection algorithmName="SHA-512" hashValue="4VUFwMwQOKMiyj0JmPszzAqw9UpJvZt+aAqB9WC4JzT2WaeBY1RHkN88KLUhRLTPmfDYu2Zw8OwsjZbqbxsSfQ==" saltValue="J+hUXvbNiDkarDhgCzRK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51702834</v>
      </c>
      <c r="S5" s="669"/>
      <c r="T5" s="669"/>
      <c r="U5" s="669"/>
      <c r="V5" s="669"/>
      <c r="W5" s="669"/>
      <c r="X5" s="669"/>
      <c r="Y5" s="670"/>
      <c r="Z5" s="671">
        <v>52.8</v>
      </c>
      <c r="AA5" s="671"/>
      <c r="AB5" s="671"/>
      <c r="AC5" s="671"/>
      <c r="AD5" s="672">
        <v>47593778</v>
      </c>
      <c r="AE5" s="672"/>
      <c r="AF5" s="672"/>
      <c r="AG5" s="672"/>
      <c r="AH5" s="672"/>
      <c r="AI5" s="672"/>
      <c r="AJ5" s="672"/>
      <c r="AK5" s="672"/>
      <c r="AL5" s="673">
        <v>83</v>
      </c>
      <c r="AM5" s="674"/>
      <c r="AN5" s="674"/>
      <c r="AO5" s="675"/>
      <c r="AP5" s="665" t="s">
        <v>228</v>
      </c>
      <c r="AQ5" s="666"/>
      <c r="AR5" s="666"/>
      <c r="AS5" s="666"/>
      <c r="AT5" s="666"/>
      <c r="AU5" s="666"/>
      <c r="AV5" s="666"/>
      <c r="AW5" s="666"/>
      <c r="AX5" s="666"/>
      <c r="AY5" s="666"/>
      <c r="AZ5" s="666"/>
      <c r="BA5" s="666"/>
      <c r="BB5" s="666"/>
      <c r="BC5" s="666"/>
      <c r="BD5" s="666"/>
      <c r="BE5" s="666"/>
      <c r="BF5" s="667"/>
      <c r="BG5" s="679">
        <v>45813699</v>
      </c>
      <c r="BH5" s="680"/>
      <c r="BI5" s="680"/>
      <c r="BJ5" s="680"/>
      <c r="BK5" s="680"/>
      <c r="BL5" s="680"/>
      <c r="BM5" s="680"/>
      <c r="BN5" s="681"/>
      <c r="BO5" s="682">
        <v>88.6</v>
      </c>
      <c r="BP5" s="682"/>
      <c r="BQ5" s="682"/>
      <c r="BR5" s="682"/>
      <c r="BS5" s="683">
        <v>335267</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700691</v>
      </c>
      <c r="S6" s="680"/>
      <c r="T6" s="680"/>
      <c r="U6" s="680"/>
      <c r="V6" s="680"/>
      <c r="W6" s="680"/>
      <c r="X6" s="680"/>
      <c r="Y6" s="681"/>
      <c r="Z6" s="682">
        <v>0.7</v>
      </c>
      <c r="AA6" s="682"/>
      <c r="AB6" s="682"/>
      <c r="AC6" s="682"/>
      <c r="AD6" s="683">
        <v>700691</v>
      </c>
      <c r="AE6" s="683"/>
      <c r="AF6" s="683"/>
      <c r="AG6" s="683"/>
      <c r="AH6" s="683"/>
      <c r="AI6" s="683"/>
      <c r="AJ6" s="683"/>
      <c r="AK6" s="683"/>
      <c r="AL6" s="684">
        <v>1.2</v>
      </c>
      <c r="AM6" s="685"/>
      <c r="AN6" s="685"/>
      <c r="AO6" s="686"/>
      <c r="AP6" s="676" t="s">
        <v>233</v>
      </c>
      <c r="AQ6" s="677"/>
      <c r="AR6" s="677"/>
      <c r="AS6" s="677"/>
      <c r="AT6" s="677"/>
      <c r="AU6" s="677"/>
      <c r="AV6" s="677"/>
      <c r="AW6" s="677"/>
      <c r="AX6" s="677"/>
      <c r="AY6" s="677"/>
      <c r="AZ6" s="677"/>
      <c r="BA6" s="677"/>
      <c r="BB6" s="677"/>
      <c r="BC6" s="677"/>
      <c r="BD6" s="677"/>
      <c r="BE6" s="677"/>
      <c r="BF6" s="678"/>
      <c r="BG6" s="679">
        <v>45813699</v>
      </c>
      <c r="BH6" s="680"/>
      <c r="BI6" s="680"/>
      <c r="BJ6" s="680"/>
      <c r="BK6" s="680"/>
      <c r="BL6" s="680"/>
      <c r="BM6" s="680"/>
      <c r="BN6" s="681"/>
      <c r="BO6" s="682">
        <v>88.6</v>
      </c>
      <c r="BP6" s="682"/>
      <c r="BQ6" s="682"/>
      <c r="BR6" s="682"/>
      <c r="BS6" s="683">
        <v>335267</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474229</v>
      </c>
      <c r="CS6" s="680"/>
      <c r="CT6" s="680"/>
      <c r="CU6" s="680"/>
      <c r="CV6" s="680"/>
      <c r="CW6" s="680"/>
      <c r="CX6" s="680"/>
      <c r="CY6" s="681"/>
      <c r="CZ6" s="673">
        <v>0.5</v>
      </c>
      <c r="DA6" s="674"/>
      <c r="DB6" s="674"/>
      <c r="DC6" s="693"/>
      <c r="DD6" s="688">
        <v>137</v>
      </c>
      <c r="DE6" s="680"/>
      <c r="DF6" s="680"/>
      <c r="DG6" s="680"/>
      <c r="DH6" s="680"/>
      <c r="DI6" s="680"/>
      <c r="DJ6" s="680"/>
      <c r="DK6" s="680"/>
      <c r="DL6" s="680"/>
      <c r="DM6" s="680"/>
      <c r="DN6" s="680"/>
      <c r="DO6" s="680"/>
      <c r="DP6" s="681"/>
      <c r="DQ6" s="688">
        <v>474229</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100075</v>
      </c>
      <c r="S7" s="680"/>
      <c r="T7" s="680"/>
      <c r="U7" s="680"/>
      <c r="V7" s="680"/>
      <c r="W7" s="680"/>
      <c r="X7" s="680"/>
      <c r="Y7" s="681"/>
      <c r="Z7" s="682">
        <v>0.1</v>
      </c>
      <c r="AA7" s="682"/>
      <c r="AB7" s="682"/>
      <c r="AC7" s="682"/>
      <c r="AD7" s="683">
        <v>100075</v>
      </c>
      <c r="AE7" s="683"/>
      <c r="AF7" s="683"/>
      <c r="AG7" s="683"/>
      <c r="AH7" s="683"/>
      <c r="AI7" s="683"/>
      <c r="AJ7" s="683"/>
      <c r="AK7" s="683"/>
      <c r="AL7" s="684">
        <v>0.2</v>
      </c>
      <c r="AM7" s="685"/>
      <c r="AN7" s="685"/>
      <c r="AO7" s="686"/>
      <c r="AP7" s="676" t="s">
        <v>236</v>
      </c>
      <c r="AQ7" s="677"/>
      <c r="AR7" s="677"/>
      <c r="AS7" s="677"/>
      <c r="AT7" s="677"/>
      <c r="AU7" s="677"/>
      <c r="AV7" s="677"/>
      <c r="AW7" s="677"/>
      <c r="AX7" s="677"/>
      <c r="AY7" s="677"/>
      <c r="AZ7" s="677"/>
      <c r="BA7" s="677"/>
      <c r="BB7" s="677"/>
      <c r="BC7" s="677"/>
      <c r="BD7" s="677"/>
      <c r="BE7" s="677"/>
      <c r="BF7" s="678"/>
      <c r="BG7" s="679">
        <v>22757792</v>
      </c>
      <c r="BH7" s="680"/>
      <c r="BI7" s="680"/>
      <c r="BJ7" s="680"/>
      <c r="BK7" s="680"/>
      <c r="BL7" s="680"/>
      <c r="BM7" s="680"/>
      <c r="BN7" s="681"/>
      <c r="BO7" s="682">
        <v>44</v>
      </c>
      <c r="BP7" s="682"/>
      <c r="BQ7" s="682"/>
      <c r="BR7" s="682"/>
      <c r="BS7" s="683">
        <v>335267</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9318970</v>
      </c>
      <c r="CS7" s="680"/>
      <c r="CT7" s="680"/>
      <c r="CU7" s="680"/>
      <c r="CV7" s="680"/>
      <c r="CW7" s="680"/>
      <c r="CX7" s="680"/>
      <c r="CY7" s="681"/>
      <c r="CZ7" s="682">
        <v>9.6999999999999993</v>
      </c>
      <c r="DA7" s="682"/>
      <c r="DB7" s="682"/>
      <c r="DC7" s="682"/>
      <c r="DD7" s="688">
        <v>1740751</v>
      </c>
      <c r="DE7" s="680"/>
      <c r="DF7" s="680"/>
      <c r="DG7" s="680"/>
      <c r="DH7" s="680"/>
      <c r="DI7" s="680"/>
      <c r="DJ7" s="680"/>
      <c r="DK7" s="680"/>
      <c r="DL7" s="680"/>
      <c r="DM7" s="680"/>
      <c r="DN7" s="680"/>
      <c r="DO7" s="680"/>
      <c r="DP7" s="681"/>
      <c r="DQ7" s="688">
        <v>7160720</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285070</v>
      </c>
      <c r="S8" s="680"/>
      <c r="T8" s="680"/>
      <c r="U8" s="680"/>
      <c r="V8" s="680"/>
      <c r="W8" s="680"/>
      <c r="X8" s="680"/>
      <c r="Y8" s="681"/>
      <c r="Z8" s="682">
        <v>0.3</v>
      </c>
      <c r="AA8" s="682"/>
      <c r="AB8" s="682"/>
      <c r="AC8" s="682"/>
      <c r="AD8" s="683">
        <v>285070</v>
      </c>
      <c r="AE8" s="683"/>
      <c r="AF8" s="683"/>
      <c r="AG8" s="683"/>
      <c r="AH8" s="683"/>
      <c r="AI8" s="683"/>
      <c r="AJ8" s="683"/>
      <c r="AK8" s="683"/>
      <c r="AL8" s="684">
        <v>0.5</v>
      </c>
      <c r="AM8" s="685"/>
      <c r="AN8" s="685"/>
      <c r="AO8" s="686"/>
      <c r="AP8" s="676" t="s">
        <v>239</v>
      </c>
      <c r="AQ8" s="677"/>
      <c r="AR8" s="677"/>
      <c r="AS8" s="677"/>
      <c r="AT8" s="677"/>
      <c r="AU8" s="677"/>
      <c r="AV8" s="677"/>
      <c r="AW8" s="677"/>
      <c r="AX8" s="677"/>
      <c r="AY8" s="677"/>
      <c r="AZ8" s="677"/>
      <c r="BA8" s="677"/>
      <c r="BB8" s="677"/>
      <c r="BC8" s="677"/>
      <c r="BD8" s="677"/>
      <c r="BE8" s="677"/>
      <c r="BF8" s="678"/>
      <c r="BG8" s="679">
        <v>551416</v>
      </c>
      <c r="BH8" s="680"/>
      <c r="BI8" s="680"/>
      <c r="BJ8" s="680"/>
      <c r="BK8" s="680"/>
      <c r="BL8" s="680"/>
      <c r="BM8" s="680"/>
      <c r="BN8" s="681"/>
      <c r="BO8" s="682">
        <v>1.1000000000000001</v>
      </c>
      <c r="BP8" s="682"/>
      <c r="BQ8" s="682"/>
      <c r="BR8" s="682"/>
      <c r="BS8" s="688" t="s">
        <v>128</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40475929</v>
      </c>
      <c r="CS8" s="680"/>
      <c r="CT8" s="680"/>
      <c r="CU8" s="680"/>
      <c r="CV8" s="680"/>
      <c r="CW8" s="680"/>
      <c r="CX8" s="680"/>
      <c r="CY8" s="681"/>
      <c r="CZ8" s="682">
        <v>42.2</v>
      </c>
      <c r="DA8" s="682"/>
      <c r="DB8" s="682"/>
      <c r="DC8" s="682"/>
      <c r="DD8" s="688">
        <v>711903</v>
      </c>
      <c r="DE8" s="680"/>
      <c r="DF8" s="680"/>
      <c r="DG8" s="680"/>
      <c r="DH8" s="680"/>
      <c r="DI8" s="680"/>
      <c r="DJ8" s="680"/>
      <c r="DK8" s="680"/>
      <c r="DL8" s="680"/>
      <c r="DM8" s="680"/>
      <c r="DN8" s="680"/>
      <c r="DO8" s="680"/>
      <c r="DP8" s="681"/>
      <c r="DQ8" s="688">
        <v>21560361</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216067</v>
      </c>
      <c r="S9" s="680"/>
      <c r="T9" s="680"/>
      <c r="U9" s="680"/>
      <c r="V9" s="680"/>
      <c r="W9" s="680"/>
      <c r="X9" s="680"/>
      <c r="Y9" s="681"/>
      <c r="Z9" s="682">
        <v>0.2</v>
      </c>
      <c r="AA9" s="682"/>
      <c r="AB9" s="682"/>
      <c r="AC9" s="682"/>
      <c r="AD9" s="683">
        <v>216067</v>
      </c>
      <c r="AE9" s="683"/>
      <c r="AF9" s="683"/>
      <c r="AG9" s="683"/>
      <c r="AH9" s="683"/>
      <c r="AI9" s="683"/>
      <c r="AJ9" s="683"/>
      <c r="AK9" s="683"/>
      <c r="AL9" s="684">
        <v>0.4</v>
      </c>
      <c r="AM9" s="685"/>
      <c r="AN9" s="685"/>
      <c r="AO9" s="686"/>
      <c r="AP9" s="676" t="s">
        <v>242</v>
      </c>
      <c r="AQ9" s="677"/>
      <c r="AR9" s="677"/>
      <c r="AS9" s="677"/>
      <c r="AT9" s="677"/>
      <c r="AU9" s="677"/>
      <c r="AV9" s="677"/>
      <c r="AW9" s="677"/>
      <c r="AX9" s="677"/>
      <c r="AY9" s="677"/>
      <c r="AZ9" s="677"/>
      <c r="BA9" s="677"/>
      <c r="BB9" s="677"/>
      <c r="BC9" s="677"/>
      <c r="BD9" s="677"/>
      <c r="BE9" s="677"/>
      <c r="BF9" s="678"/>
      <c r="BG9" s="679">
        <v>19083878</v>
      </c>
      <c r="BH9" s="680"/>
      <c r="BI9" s="680"/>
      <c r="BJ9" s="680"/>
      <c r="BK9" s="680"/>
      <c r="BL9" s="680"/>
      <c r="BM9" s="680"/>
      <c r="BN9" s="681"/>
      <c r="BO9" s="682">
        <v>36.9</v>
      </c>
      <c r="BP9" s="682"/>
      <c r="BQ9" s="682"/>
      <c r="BR9" s="682"/>
      <c r="BS9" s="688" t="s">
        <v>128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11091230</v>
      </c>
      <c r="CS9" s="680"/>
      <c r="CT9" s="680"/>
      <c r="CU9" s="680"/>
      <c r="CV9" s="680"/>
      <c r="CW9" s="680"/>
      <c r="CX9" s="680"/>
      <c r="CY9" s="681"/>
      <c r="CZ9" s="682">
        <v>11.6</v>
      </c>
      <c r="DA9" s="682"/>
      <c r="DB9" s="682"/>
      <c r="DC9" s="682"/>
      <c r="DD9" s="688">
        <v>1628877</v>
      </c>
      <c r="DE9" s="680"/>
      <c r="DF9" s="680"/>
      <c r="DG9" s="680"/>
      <c r="DH9" s="680"/>
      <c r="DI9" s="680"/>
      <c r="DJ9" s="680"/>
      <c r="DK9" s="680"/>
      <c r="DL9" s="680"/>
      <c r="DM9" s="680"/>
      <c r="DN9" s="680"/>
      <c r="DO9" s="680"/>
      <c r="DP9" s="681"/>
      <c r="DQ9" s="688">
        <v>9120271</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757381</v>
      </c>
      <c r="BH10" s="680"/>
      <c r="BI10" s="680"/>
      <c r="BJ10" s="680"/>
      <c r="BK10" s="680"/>
      <c r="BL10" s="680"/>
      <c r="BM10" s="680"/>
      <c r="BN10" s="681"/>
      <c r="BO10" s="682">
        <v>1.5</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236046</v>
      </c>
      <c r="CS10" s="680"/>
      <c r="CT10" s="680"/>
      <c r="CU10" s="680"/>
      <c r="CV10" s="680"/>
      <c r="CW10" s="680"/>
      <c r="CX10" s="680"/>
      <c r="CY10" s="681"/>
      <c r="CZ10" s="682">
        <v>0.2</v>
      </c>
      <c r="DA10" s="682"/>
      <c r="DB10" s="682"/>
      <c r="DC10" s="682"/>
      <c r="DD10" s="688">
        <v>76060</v>
      </c>
      <c r="DE10" s="680"/>
      <c r="DF10" s="680"/>
      <c r="DG10" s="680"/>
      <c r="DH10" s="680"/>
      <c r="DI10" s="680"/>
      <c r="DJ10" s="680"/>
      <c r="DK10" s="680"/>
      <c r="DL10" s="680"/>
      <c r="DM10" s="680"/>
      <c r="DN10" s="680"/>
      <c r="DO10" s="680"/>
      <c r="DP10" s="681"/>
      <c r="DQ10" s="688">
        <v>115516</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180</v>
      </c>
      <c r="S11" s="680"/>
      <c r="T11" s="680"/>
      <c r="U11" s="680"/>
      <c r="V11" s="680"/>
      <c r="W11" s="680"/>
      <c r="X11" s="680"/>
      <c r="Y11" s="681"/>
      <c r="Z11" s="682" t="s">
        <v>128</v>
      </c>
      <c r="AA11" s="682"/>
      <c r="AB11" s="682"/>
      <c r="AC11" s="682"/>
      <c r="AD11" s="683" t="s">
        <v>180</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2365117</v>
      </c>
      <c r="BH11" s="680"/>
      <c r="BI11" s="680"/>
      <c r="BJ11" s="680"/>
      <c r="BK11" s="680"/>
      <c r="BL11" s="680"/>
      <c r="BM11" s="680"/>
      <c r="BN11" s="681"/>
      <c r="BO11" s="682">
        <v>4.5999999999999996</v>
      </c>
      <c r="BP11" s="682"/>
      <c r="BQ11" s="682"/>
      <c r="BR11" s="682"/>
      <c r="BS11" s="688">
        <v>335267</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977158</v>
      </c>
      <c r="CS11" s="680"/>
      <c r="CT11" s="680"/>
      <c r="CU11" s="680"/>
      <c r="CV11" s="680"/>
      <c r="CW11" s="680"/>
      <c r="CX11" s="680"/>
      <c r="CY11" s="681"/>
      <c r="CZ11" s="682">
        <v>1</v>
      </c>
      <c r="DA11" s="682"/>
      <c r="DB11" s="682"/>
      <c r="DC11" s="682"/>
      <c r="DD11" s="688">
        <v>856703</v>
      </c>
      <c r="DE11" s="680"/>
      <c r="DF11" s="680"/>
      <c r="DG11" s="680"/>
      <c r="DH11" s="680"/>
      <c r="DI11" s="680"/>
      <c r="DJ11" s="680"/>
      <c r="DK11" s="680"/>
      <c r="DL11" s="680"/>
      <c r="DM11" s="680"/>
      <c r="DN11" s="680"/>
      <c r="DO11" s="680"/>
      <c r="DP11" s="681"/>
      <c r="DQ11" s="688">
        <v>344750</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5539943</v>
      </c>
      <c r="S12" s="680"/>
      <c r="T12" s="680"/>
      <c r="U12" s="680"/>
      <c r="V12" s="680"/>
      <c r="W12" s="680"/>
      <c r="X12" s="680"/>
      <c r="Y12" s="681"/>
      <c r="Z12" s="682">
        <v>5.7</v>
      </c>
      <c r="AA12" s="682"/>
      <c r="AB12" s="682"/>
      <c r="AC12" s="682"/>
      <c r="AD12" s="683">
        <v>5539943</v>
      </c>
      <c r="AE12" s="683"/>
      <c r="AF12" s="683"/>
      <c r="AG12" s="683"/>
      <c r="AH12" s="683"/>
      <c r="AI12" s="683"/>
      <c r="AJ12" s="683"/>
      <c r="AK12" s="683"/>
      <c r="AL12" s="684">
        <v>9.6999999999999993</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20849280</v>
      </c>
      <c r="BH12" s="680"/>
      <c r="BI12" s="680"/>
      <c r="BJ12" s="680"/>
      <c r="BK12" s="680"/>
      <c r="BL12" s="680"/>
      <c r="BM12" s="680"/>
      <c r="BN12" s="681"/>
      <c r="BO12" s="682">
        <v>40.299999999999997</v>
      </c>
      <c r="BP12" s="682"/>
      <c r="BQ12" s="682"/>
      <c r="BR12" s="682"/>
      <c r="BS12" s="688" t="s">
        <v>180</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2118963</v>
      </c>
      <c r="CS12" s="680"/>
      <c r="CT12" s="680"/>
      <c r="CU12" s="680"/>
      <c r="CV12" s="680"/>
      <c r="CW12" s="680"/>
      <c r="CX12" s="680"/>
      <c r="CY12" s="681"/>
      <c r="CZ12" s="682">
        <v>2.2000000000000002</v>
      </c>
      <c r="DA12" s="682"/>
      <c r="DB12" s="682"/>
      <c r="DC12" s="682"/>
      <c r="DD12" s="688">
        <v>15209</v>
      </c>
      <c r="DE12" s="680"/>
      <c r="DF12" s="680"/>
      <c r="DG12" s="680"/>
      <c r="DH12" s="680"/>
      <c r="DI12" s="680"/>
      <c r="DJ12" s="680"/>
      <c r="DK12" s="680"/>
      <c r="DL12" s="680"/>
      <c r="DM12" s="680"/>
      <c r="DN12" s="680"/>
      <c r="DO12" s="680"/>
      <c r="DP12" s="681"/>
      <c r="DQ12" s="688">
        <v>1129138</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42811</v>
      </c>
      <c r="S13" s="680"/>
      <c r="T13" s="680"/>
      <c r="U13" s="680"/>
      <c r="V13" s="680"/>
      <c r="W13" s="680"/>
      <c r="X13" s="680"/>
      <c r="Y13" s="681"/>
      <c r="Z13" s="682">
        <v>0</v>
      </c>
      <c r="AA13" s="682"/>
      <c r="AB13" s="682"/>
      <c r="AC13" s="682"/>
      <c r="AD13" s="683">
        <v>42811</v>
      </c>
      <c r="AE13" s="683"/>
      <c r="AF13" s="683"/>
      <c r="AG13" s="683"/>
      <c r="AH13" s="683"/>
      <c r="AI13" s="683"/>
      <c r="AJ13" s="683"/>
      <c r="AK13" s="683"/>
      <c r="AL13" s="684">
        <v>0.1</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20689108</v>
      </c>
      <c r="BH13" s="680"/>
      <c r="BI13" s="680"/>
      <c r="BJ13" s="680"/>
      <c r="BK13" s="680"/>
      <c r="BL13" s="680"/>
      <c r="BM13" s="680"/>
      <c r="BN13" s="681"/>
      <c r="BO13" s="682">
        <v>40</v>
      </c>
      <c r="BP13" s="682"/>
      <c r="BQ13" s="682"/>
      <c r="BR13" s="682"/>
      <c r="BS13" s="688" t="s">
        <v>128</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9558420</v>
      </c>
      <c r="CS13" s="680"/>
      <c r="CT13" s="680"/>
      <c r="CU13" s="680"/>
      <c r="CV13" s="680"/>
      <c r="CW13" s="680"/>
      <c r="CX13" s="680"/>
      <c r="CY13" s="681"/>
      <c r="CZ13" s="682">
        <v>10</v>
      </c>
      <c r="DA13" s="682"/>
      <c r="DB13" s="682"/>
      <c r="DC13" s="682"/>
      <c r="DD13" s="688">
        <v>3702079</v>
      </c>
      <c r="DE13" s="680"/>
      <c r="DF13" s="680"/>
      <c r="DG13" s="680"/>
      <c r="DH13" s="680"/>
      <c r="DI13" s="680"/>
      <c r="DJ13" s="680"/>
      <c r="DK13" s="680"/>
      <c r="DL13" s="680"/>
      <c r="DM13" s="680"/>
      <c r="DN13" s="680"/>
      <c r="DO13" s="680"/>
      <c r="DP13" s="681"/>
      <c r="DQ13" s="688">
        <v>6901495</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180</v>
      </c>
      <c r="AA14" s="682"/>
      <c r="AB14" s="682"/>
      <c r="AC14" s="682"/>
      <c r="AD14" s="683" t="s">
        <v>128</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527116</v>
      </c>
      <c r="BH14" s="680"/>
      <c r="BI14" s="680"/>
      <c r="BJ14" s="680"/>
      <c r="BK14" s="680"/>
      <c r="BL14" s="680"/>
      <c r="BM14" s="680"/>
      <c r="BN14" s="681"/>
      <c r="BO14" s="682">
        <v>1</v>
      </c>
      <c r="BP14" s="682"/>
      <c r="BQ14" s="682"/>
      <c r="BR14" s="682"/>
      <c r="BS14" s="688" t="s">
        <v>128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3133139</v>
      </c>
      <c r="CS14" s="680"/>
      <c r="CT14" s="680"/>
      <c r="CU14" s="680"/>
      <c r="CV14" s="680"/>
      <c r="CW14" s="680"/>
      <c r="CX14" s="680"/>
      <c r="CY14" s="681"/>
      <c r="CZ14" s="682">
        <v>3.3</v>
      </c>
      <c r="DA14" s="682"/>
      <c r="DB14" s="682"/>
      <c r="DC14" s="682"/>
      <c r="DD14" s="688">
        <v>308333</v>
      </c>
      <c r="DE14" s="680"/>
      <c r="DF14" s="680"/>
      <c r="DG14" s="680"/>
      <c r="DH14" s="680"/>
      <c r="DI14" s="680"/>
      <c r="DJ14" s="680"/>
      <c r="DK14" s="680"/>
      <c r="DL14" s="680"/>
      <c r="DM14" s="680"/>
      <c r="DN14" s="680"/>
      <c r="DO14" s="680"/>
      <c r="DP14" s="681"/>
      <c r="DQ14" s="688">
        <v>2991895</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401003</v>
      </c>
      <c r="S15" s="680"/>
      <c r="T15" s="680"/>
      <c r="U15" s="680"/>
      <c r="V15" s="680"/>
      <c r="W15" s="680"/>
      <c r="X15" s="680"/>
      <c r="Y15" s="681"/>
      <c r="Z15" s="682">
        <v>0.4</v>
      </c>
      <c r="AA15" s="682"/>
      <c r="AB15" s="682"/>
      <c r="AC15" s="682"/>
      <c r="AD15" s="683">
        <v>401003</v>
      </c>
      <c r="AE15" s="683"/>
      <c r="AF15" s="683"/>
      <c r="AG15" s="683"/>
      <c r="AH15" s="683"/>
      <c r="AI15" s="683"/>
      <c r="AJ15" s="683"/>
      <c r="AK15" s="683"/>
      <c r="AL15" s="684">
        <v>0.7</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1679511</v>
      </c>
      <c r="BH15" s="680"/>
      <c r="BI15" s="680"/>
      <c r="BJ15" s="680"/>
      <c r="BK15" s="680"/>
      <c r="BL15" s="680"/>
      <c r="BM15" s="680"/>
      <c r="BN15" s="681"/>
      <c r="BO15" s="682">
        <v>3.2</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10563842</v>
      </c>
      <c r="CS15" s="680"/>
      <c r="CT15" s="680"/>
      <c r="CU15" s="680"/>
      <c r="CV15" s="680"/>
      <c r="CW15" s="680"/>
      <c r="CX15" s="680"/>
      <c r="CY15" s="681"/>
      <c r="CZ15" s="682">
        <v>11</v>
      </c>
      <c r="DA15" s="682"/>
      <c r="DB15" s="682"/>
      <c r="DC15" s="682"/>
      <c r="DD15" s="688">
        <v>1611439</v>
      </c>
      <c r="DE15" s="680"/>
      <c r="DF15" s="680"/>
      <c r="DG15" s="680"/>
      <c r="DH15" s="680"/>
      <c r="DI15" s="680"/>
      <c r="DJ15" s="680"/>
      <c r="DK15" s="680"/>
      <c r="DL15" s="680"/>
      <c r="DM15" s="680"/>
      <c r="DN15" s="680"/>
      <c r="DO15" s="680"/>
      <c r="DP15" s="681"/>
      <c r="DQ15" s="688">
        <v>7865695</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180</v>
      </c>
      <c r="AE16" s="683"/>
      <c r="AF16" s="683"/>
      <c r="AG16" s="683"/>
      <c r="AH16" s="683"/>
      <c r="AI16" s="683"/>
      <c r="AJ16" s="683"/>
      <c r="AK16" s="683"/>
      <c r="AL16" s="684" t="s">
        <v>128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180</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180</v>
      </c>
      <c r="CS16" s="680"/>
      <c r="CT16" s="680"/>
      <c r="CU16" s="680"/>
      <c r="CV16" s="680"/>
      <c r="CW16" s="680"/>
      <c r="CX16" s="680"/>
      <c r="CY16" s="681"/>
      <c r="CZ16" s="682" t="s">
        <v>180</v>
      </c>
      <c r="DA16" s="682"/>
      <c r="DB16" s="682"/>
      <c r="DC16" s="682"/>
      <c r="DD16" s="688" t="s">
        <v>128</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299181</v>
      </c>
      <c r="S17" s="680"/>
      <c r="T17" s="680"/>
      <c r="U17" s="680"/>
      <c r="V17" s="680"/>
      <c r="W17" s="680"/>
      <c r="X17" s="680"/>
      <c r="Y17" s="681"/>
      <c r="Z17" s="682">
        <v>0.3</v>
      </c>
      <c r="AA17" s="682"/>
      <c r="AB17" s="682"/>
      <c r="AC17" s="682"/>
      <c r="AD17" s="683">
        <v>299181</v>
      </c>
      <c r="AE17" s="683"/>
      <c r="AF17" s="683"/>
      <c r="AG17" s="683"/>
      <c r="AH17" s="683"/>
      <c r="AI17" s="683"/>
      <c r="AJ17" s="683"/>
      <c r="AK17" s="683"/>
      <c r="AL17" s="684">
        <v>0.5</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7907781</v>
      </c>
      <c r="CS17" s="680"/>
      <c r="CT17" s="680"/>
      <c r="CU17" s="680"/>
      <c r="CV17" s="680"/>
      <c r="CW17" s="680"/>
      <c r="CX17" s="680"/>
      <c r="CY17" s="681"/>
      <c r="CZ17" s="682">
        <v>8.1999999999999993</v>
      </c>
      <c r="DA17" s="682"/>
      <c r="DB17" s="682"/>
      <c r="DC17" s="682"/>
      <c r="DD17" s="688" t="s">
        <v>128</v>
      </c>
      <c r="DE17" s="680"/>
      <c r="DF17" s="680"/>
      <c r="DG17" s="680"/>
      <c r="DH17" s="680"/>
      <c r="DI17" s="680"/>
      <c r="DJ17" s="680"/>
      <c r="DK17" s="680"/>
      <c r="DL17" s="680"/>
      <c r="DM17" s="680"/>
      <c r="DN17" s="680"/>
      <c r="DO17" s="680"/>
      <c r="DP17" s="681"/>
      <c r="DQ17" s="688">
        <v>7781629</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1414914</v>
      </c>
      <c r="S18" s="680"/>
      <c r="T18" s="680"/>
      <c r="U18" s="680"/>
      <c r="V18" s="680"/>
      <c r="W18" s="680"/>
      <c r="X18" s="680"/>
      <c r="Y18" s="681"/>
      <c r="Z18" s="682">
        <v>1.4</v>
      </c>
      <c r="AA18" s="682"/>
      <c r="AB18" s="682"/>
      <c r="AC18" s="682"/>
      <c r="AD18" s="683">
        <v>1112051</v>
      </c>
      <c r="AE18" s="683"/>
      <c r="AF18" s="683"/>
      <c r="AG18" s="683"/>
      <c r="AH18" s="683"/>
      <c r="AI18" s="683"/>
      <c r="AJ18" s="683"/>
      <c r="AK18" s="683"/>
      <c r="AL18" s="684">
        <v>1.9</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1112051</v>
      </c>
      <c r="S19" s="680"/>
      <c r="T19" s="680"/>
      <c r="U19" s="680"/>
      <c r="V19" s="680"/>
      <c r="W19" s="680"/>
      <c r="X19" s="680"/>
      <c r="Y19" s="681"/>
      <c r="Z19" s="682">
        <v>1.1000000000000001</v>
      </c>
      <c r="AA19" s="682"/>
      <c r="AB19" s="682"/>
      <c r="AC19" s="682"/>
      <c r="AD19" s="683">
        <v>1112051</v>
      </c>
      <c r="AE19" s="683"/>
      <c r="AF19" s="683"/>
      <c r="AG19" s="683"/>
      <c r="AH19" s="683"/>
      <c r="AI19" s="683"/>
      <c r="AJ19" s="683"/>
      <c r="AK19" s="683"/>
      <c r="AL19" s="684">
        <v>1.9</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5889135</v>
      </c>
      <c r="BH19" s="680"/>
      <c r="BI19" s="680"/>
      <c r="BJ19" s="680"/>
      <c r="BK19" s="680"/>
      <c r="BL19" s="680"/>
      <c r="BM19" s="680"/>
      <c r="BN19" s="681"/>
      <c r="BO19" s="682">
        <v>11.4</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302822</v>
      </c>
      <c r="S20" s="680"/>
      <c r="T20" s="680"/>
      <c r="U20" s="680"/>
      <c r="V20" s="680"/>
      <c r="W20" s="680"/>
      <c r="X20" s="680"/>
      <c r="Y20" s="681"/>
      <c r="Z20" s="682">
        <v>0.3</v>
      </c>
      <c r="AA20" s="682"/>
      <c r="AB20" s="682"/>
      <c r="AC20" s="682"/>
      <c r="AD20" s="683" t="s">
        <v>128</v>
      </c>
      <c r="AE20" s="683"/>
      <c r="AF20" s="683"/>
      <c r="AG20" s="683"/>
      <c r="AH20" s="683"/>
      <c r="AI20" s="683"/>
      <c r="AJ20" s="683"/>
      <c r="AK20" s="683"/>
      <c r="AL20" s="684" t="s">
        <v>128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5889135</v>
      </c>
      <c r="BH20" s="680"/>
      <c r="BI20" s="680"/>
      <c r="BJ20" s="680"/>
      <c r="BK20" s="680"/>
      <c r="BL20" s="680"/>
      <c r="BM20" s="680"/>
      <c r="BN20" s="681"/>
      <c r="BO20" s="682">
        <v>11.4</v>
      </c>
      <c r="BP20" s="682"/>
      <c r="BQ20" s="682"/>
      <c r="BR20" s="682"/>
      <c r="BS20" s="688" t="s">
        <v>128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95855707</v>
      </c>
      <c r="CS20" s="680"/>
      <c r="CT20" s="680"/>
      <c r="CU20" s="680"/>
      <c r="CV20" s="680"/>
      <c r="CW20" s="680"/>
      <c r="CX20" s="680"/>
      <c r="CY20" s="681"/>
      <c r="CZ20" s="682">
        <v>100</v>
      </c>
      <c r="DA20" s="682"/>
      <c r="DB20" s="682"/>
      <c r="DC20" s="682"/>
      <c r="DD20" s="688">
        <v>10651491</v>
      </c>
      <c r="DE20" s="680"/>
      <c r="DF20" s="680"/>
      <c r="DG20" s="680"/>
      <c r="DH20" s="680"/>
      <c r="DI20" s="680"/>
      <c r="DJ20" s="680"/>
      <c r="DK20" s="680"/>
      <c r="DL20" s="680"/>
      <c r="DM20" s="680"/>
      <c r="DN20" s="680"/>
      <c r="DO20" s="680"/>
      <c r="DP20" s="681"/>
      <c r="DQ20" s="688">
        <v>65445699</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41</v>
      </c>
      <c r="S21" s="680"/>
      <c r="T21" s="680"/>
      <c r="U21" s="680"/>
      <c r="V21" s="680"/>
      <c r="W21" s="680"/>
      <c r="X21" s="680"/>
      <c r="Y21" s="681"/>
      <c r="Z21" s="682">
        <v>0</v>
      </c>
      <c r="AA21" s="682"/>
      <c r="AB21" s="682"/>
      <c r="AC21" s="682"/>
      <c r="AD21" s="683" t="s">
        <v>128</v>
      </c>
      <c r="AE21" s="683"/>
      <c r="AF21" s="683"/>
      <c r="AG21" s="683"/>
      <c r="AH21" s="683"/>
      <c r="AI21" s="683"/>
      <c r="AJ21" s="683"/>
      <c r="AK21" s="683"/>
      <c r="AL21" s="684" t="s">
        <v>128</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60702589</v>
      </c>
      <c r="S22" s="680"/>
      <c r="T22" s="680"/>
      <c r="U22" s="680"/>
      <c r="V22" s="680"/>
      <c r="W22" s="680"/>
      <c r="X22" s="680"/>
      <c r="Y22" s="681"/>
      <c r="Z22" s="682">
        <v>61.9</v>
      </c>
      <c r="AA22" s="682"/>
      <c r="AB22" s="682"/>
      <c r="AC22" s="682"/>
      <c r="AD22" s="683">
        <v>56290670</v>
      </c>
      <c r="AE22" s="683"/>
      <c r="AF22" s="683"/>
      <c r="AG22" s="683"/>
      <c r="AH22" s="683"/>
      <c r="AI22" s="683"/>
      <c r="AJ22" s="683"/>
      <c r="AK22" s="683"/>
      <c r="AL22" s="684">
        <v>98.1</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v>1780079</v>
      </c>
      <c r="BH22" s="680"/>
      <c r="BI22" s="680"/>
      <c r="BJ22" s="680"/>
      <c r="BK22" s="680"/>
      <c r="BL22" s="680"/>
      <c r="BM22" s="680"/>
      <c r="BN22" s="681"/>
      <c r="BO22" s="682">
        <v>3.4</v>
      </c>
      <c r="BP22" s="682"/>
      <c r="BQ22" s="682"/>
      <c r="BR22" s="682"/>
      <c r="BS22" s="688" t="s">
        <v>180</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53914</v>
      </c>
      <c r="S23" s="680"/>
      <c r="T23" s="680"/>
      <c r="U23" s="680"/>
      <c r="V23" s="680"/>
      <c r="W23" s="680"/>
      <c r="X23" s="680"/>
      <c r="Y23" s="681"/>
      <c r="Z23" s="682">
        <v>0.1</v>
      </c>
      <c r="AA23" s="682"/>
      <c r="AB23" s="682"/>
      <c r="AC23" s="682"/>
      <c r="AD23" s="683">
        <v>53914</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4109056</v>
      </c>
      <c r="BH23" s="680"/>
      <c r="BI23" s="680"/>
      <c r="BJ23" s="680"/>
      <c r="BK23" s="680"/>
      <c r="BL23" s="680"/>
      <c r="BM23" s="680"/>
      <c r="BN23" s="681"/>
      <c r="BO23" s="682">
        <v>7.9</v>
      </c>
      <c r="BP23" s="682"/>
      <c r="BQ23" s="682"/>
      <c r="BR23" s="682"/>
      <c r="BS23" s="688" t="s">
        <v>128</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501112</v>
      </c>
      <c r="S24" s="680"/>
      <c r="T24" s="680"/>
      <c r="U24" s="680"/>
      <c r="V24" s="680"/>
      <c r="W24" s="680"/>
      <c r="X24" s="680"/>
      <c r="Y24" s="681"/>
      <c r="Z24" s="682">
        <v>0.5</v>
      </c>
      <c r="AA24" s="682"/>
      <c r="AB24" s="682"/>
      <c r="AC24" s="682"/>
      <c r="AD24" s="683" t="s">
        <v>128</v>
      </c>
      <c r="AE24" s="683"/>
      <c r="AF24" s="683"/>
      <c r="AG24" s="683"/>
      <c r="AH24" s="683"/>
      <c r="AI24" s="683"/>
      <c r="AJ24" s="683"/>
      <c r="AK24" s="683"/>
      <c r="AL24" s="684" t="s">
        <v>128</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180</v>
      </c>
      <c r="BH24" s="680"/>
      <c r="BI24" s="680"/>
      <c r="BJ24" s="680"/>
      <c r="BK24" s="680"/>
      <c r="BL24" s="680"/>
      <c r="BM24" s="680"/>
      <c r="BN24" s="681"/>
      <c r="BO24" s="682" t="s">
        <v>128</v>
      </c>
      <c r="BP24" s="682"/>
      <c r="BQ24" s="682"/>
      <c r="BR24" s="682"/>
      <c r="BS24" s="688" t="s">
        <v>180</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47161750</v>
      </c>
      <c r="CS24" s="669"/>
      <c r="CT24" s="669"/>
      <c r="CU24" s="669"/>
      <c r="CV24" s="669"/>
      <c r="CW24" s="669"/>
      <c r="CX24" s="669"/>
      <c r="CY24" s="670"/>
      <c r="CZ24" s="673">
        <v>49.2</v>
      </c>
      <c r="DA24" s="674"/>
      <c r="DB24" s="674"/>
      <c r="DC24" s="693"/>
      <c r="DD24" s="712">
        <v>30024812</v>
      </c>
      <c r="DE24" s="669"/>
      <c r="DF24" s="669"/>
      <c r="DG24" s="669"/>
      <c r="DH24" s="669"/>
      <c r="DI24" s="669"/>
      <c r="DJ24" s="669"/>
      <c r="DK24" s="670"/>
      <c r="DL24" s="712">
        <v>29830170</v>
      </c>
      <c r="DM24" s="669"/>
      <c r="DN24" s="669"/>
      <c r="DO24" s="669"/>
      <c r="DP24" s="669"/>
      <c r="DQ24" s="669"/>
      <c r="DR24" s="669"/>
      <c r="DS24" s="669"/>
      <c r="DT24" s="669"/>
      <c r="DU24" s="669"/>
      <c r="DV24" s="670"/>
      <c r="DW24" s="673">
        <v>50.2</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1691917</v>
      </c>
      <c r="S25" s="680"/>
      <c r="T25" s="680"/>
      <c r="U25" s="680"/>
      <c r="V25" s="680"/>
      <c r="W25" s="680"/>
      <c r="X25" s="680"/>
      <c r="Y25" s="681"/>
      <c r="Z25" s="682">
        <v>1.7</v>
      </c>
      <c r="AA25" s="682"/>
      <c r="AB25" s="682"/>
      <c r="AC25" s="682"/>
      <c r="AD25" s="683">
        <v>194901</v>
      </c>
      <c r="AE25" s="683"/>
      <c r="AF25" s="683"/>
      <c r="AG25" s="683"/>
      <c r="AH25" s="683"/>
      <c r="AI25" s="683"/>
      <c r="AJ25" s="683"/>
      <c r="AK25" s="683"/>
      <c r="AL25" s="684">
        <v>0.3</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180</v>
      </c>
      <c r="BP25" s="682"/>
      <c r="BQ25" s="682"/>
      <c r="BR25" s="682"/>
      <c r="BS25" s="688" t="s">
        <v>180</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14007235</v>
      </c>
      <c r="CS25" s="715"/>
      <c r="CT25" s="715"/>
      <c r="CU25" s="715"/>
      <c r="CV25" s="715"/>
      <c r="CW25" s="715"/>
      <c r="CX25" s="715"/>
      <c r="CY25" s="716"/>
      <c r="CZ25" s="684">
        <v>14.6</v>
      </c>
      <c r="DA25" s="713"/>
      <c r="DB25" s="713"/>
      <c r="DC25" s="717"/>
      <c r="DD25" s="688">
        <v>12466743</v>
      </c>
      <c r="DE25" s="715"/>
      <c r="DF25" s="715"/>
      <c r="DG25" s="715"/>
      <c r="DH25" s="715"/>
      <c r="DI25" s="715"/>
      <c r="DJ25" s="715"/>
      <c r="DK25" s="716"/>
      <c r="DL25" s="688">
        <v>12336939</v>
      </c>
      <c r="DM25" s="715"/>
      <c r="DN25" s="715"/>
      <c r="DO25" s="715"/>
      <c r="DP25" s="715"/>
      <c r="DQ25" s="715"/>
      <c r="DR25" s="715"/>
      <c r="DS25" s="715"/>
      <c r="DT25" s="715"/>
      <c r="DU25" s="715"/>
      <c r="DV25" s="716"/>
      <c r="DW25" s="684">
        <v>20.8</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777656</v>
      </c>
      <c r="S26" s="680"/>
      <c r="T26" s="680"/>
      <c r="U26" s="680"/>
      <c r="V26" s="680"/>
      <c r="W26" s="680"/>
      <c r="X26" s="680"/>
      <c r="Y26" s="681"/>
      <c r="Z26" s="682">
        <v>0.8</v>
      </c>
      <c r="AA26" s="682"/>
      <c r="AB26" s="682"/>
      <c r="AC26" s="682"/>
      <c r="AD26" s="683" t="s">
        <v>128</v>
      </c>
      <c r="AE26" s="683"/>
      <c r="AF26" s="683"/>
      <c r="AG26" s="683"/>
      <c r="AH26" s="683"/>
      <c r="AI26" s="683"/>
      <c r="AJ26" s="683"/>
      <c r="AK26" s="683"/>
      <c r="AL26" s="684" t="s">
        <v>128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180</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9883403</v>
      </c>
      <c r="CS26" s="680"/>
      <c r="CT26" s="680"/>
      <c r="CU26" s="680"/>
      <c r="CV26" s="680"/>
      <c r="CW26" s="680"/>
      <c r="CX26" s="680"/>
      <c r="CY26" s="681"/>
      <c r="CZ26" s="684">
        <v>10.3</v>
      </c>
      <c r="DA26" s="713"/>
      <c r="DB26" s="713"/>
      <c r="DC26" s="717"/>
      <c r="DD26" s="688">
        <v>8433324</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13891563</v>
      </c>
      <c r="S27" s="680"/>
      <c r="T27" s="680"/>
      <c r="U27" s="680"/>
      <c r="V27" s="680"/>
      <c r="W27" s="680"/>
      <c r="X27" s="680"/>
      <c r="Y27" s="681"/>
      <c r="Z27" s="682">
        <v>14.2</v>
      </c>
      <c r="AA27" s="682"/>
      <c r="AB27" s="682"/>
      <c r="AC27" s="682"/>
      <c r="AD27" s="683" t="s">
        <v>128</v>
      </c>
      <c r="AE27" s="683"/>
      <c r="AF27" s="683"/>
      <c r="AG27" s="683"/>
      <c r="AH27" s="683"/>
      <c r="AI27" s="683"/>
      <c r="AJ27" s="683"/>
      <c r="AK27" s="683"/>
      <c r="AL27" s="684" t="s">
        <v>180</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51702834</v>
      </c>
      <c r="BH27" s="680"/>
      <c r="BI27" s="680"/>
      <c r="BJ27" s="680"/>
      <c r="BK27" s="680"/>
      <c r="BL27" s="680"/>
      <c r="BM27" s="680"/>
      <c r="BN27" s="681"/>
      <c r="BO27" s="682">
        <v>100</v>
      </c>
      <c r="BP27" s="682"/>
      <c r="BQ27" s="682"/>
      <c r="BR27" s="682"/>
      <c r="BS27" s="688">
        <v>335267</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25246734</v>
      </c>
      <c r="CS27" s="715"/>
      <c r="CT27" s="715"/>
      <c r="CU27" s="715"/>
      <c r="CV27" s="715"/>
      <c r="CW27" s="715"/>
      <c r="CX27" s="715"/>
      <c r="CY27" s="716"/>
      <c r="CZ27" s="684">
        <v>26.3</v>
      </c>
      <c r="DA27" s="713"/>
      <c r="DB27" s="713"/>
      <c r="DC27" s="717"/>
      <c r="DD27" s="688">
        <v>9776440</v>
      </c>
      <c r="DE27" s="715"/>
      <c r="DF27" s="715"/>
      <c r="DG27" s="715"/>
      <c r="DH27" s="715"/>
      <c r="DI27" s="715"/>
      <c r="DJ27" s="715"/>
      <c r="DK27" s="716"/>
      <c r="DL27" s="688">
        <v>9771309</v>
      </c>
      <c r="DM27" s="715"/>
      <c r="DN27" s="715"/>
      <c r="DO27" s="715"/>
      <c r="DP27" s="715"/>
      <c r="DQ27" s="715"/>
      <c r="DR27" s="715"/>
      <c r="DS27" s="715"/>
      <c r="DT27" s="715"/>
      <c r="DU27" s="715"/>
      <c r="DV27" s="716"/>
      <c r="DW27" s="684">
        <v>16.399999999999999</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v>145132</v>
      </c>
      <c r="S28" s="680"/>
      <c r="T28" s="680"/>
      <c r="U28" s="680"/>
      <c r="V28" s="680"/>
      <c r="W28" s="680"/>
      <c r="X28" s="680"/>
      <c r="Y28" s="681"/>
      <c r="Z28" s="682">
        <v>0.1</v>
      </c>
      <c r="AA28" s="682"/>
      <c r="AB28" s="682"/>
      <c r="AC28" s="682"/>
      <c r="AD28" s="683">
        <v>145132</v>
      </c>
      <c r="AE28" s="683"/>
      <c r="AF28" s="683"/>
      <c r="AG28" s="683"/>
      <c r="AH28" s="683"/>
      <c r="AI28" s="683"/>
      <c r="AJ28" s="683"/>
      <c r="AK28" s="683"/>
      <c r="AL28" s="684">
        <v>0.3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7907781</v>
      </c>
      <c r="CS28" s="680"/>
      <c r="CT28" s="680"/>
      <c r="CU28" s="680"/>
      <c r="CV28" s="680"/>
      <c r="CW28" s="680"/>
      <c r="CX28" s="680"/>
      <c r="CY28" s="681"/>
      <c r="CZ28" s="684">
        <v>8.1999999999999993</v>
      </c>
      <c r="DA28" s="713"/>
      <c r="DB28" s="713"/>
      <c r="DC28" s="717"/>
      <c r="DD28" s="688">
        <v>7781629</v>
      </c>
      <c r="DE28" s="680"/>
      <c r="DF28" s="680"/>
      <c r="DG28" s="680"/>
      <c r="DH28" s="680"/>
      <c r="DI28" s="680"/>
      <c r="DJ28" s="680"/>
      <c r="DK28" s="681"/>
      <c r="DL28" s="688">
        <v>7721922</v>
      </c>
      <c r="DM28" s="680"/>
      <c r="DN28" s="680"/>
      <c r="DO28" s="680"/>
      <c r="DP28" s="680"/>
      <c r="DQ28" s="680"/>
      <c r="DR28" s="680"/>
      <c r="DS28" s="680"/>
      <c r="DT28" s="680"/>
      <c r="DU28" s="680"/>
      <c r="DV28" s="681"/>
      <c r="DW28" s="684">
        <v>13</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6157826</v>
      </c>
      <c r="S29" s="680"/>
      <c r="T29" s="680"/>
      <c r="U29" s="680"/>
      <c r="V29" s="680"/>
      <c r="W29" s="680"/>
      <c r="X29" s="680"/>
      <c r="Y29" s="681"/>
      <c r="Z29" s="682">
        <v>6.3</v>
      </c>
      <c r="AA29" s="682"/>
      <c r="AB29" s="682"/>
      <c r="AC29" s="682"/>
      <c r="AD29" s="683" t="s">
        <v>128</v>
      </c>
      <c r="AE29" s="683"/>
      <c r="AF29" s="683"/>
      <c r="AG29" s="683"/>
      <c r="AH29" s="683"/>
      <c r="AI29" s="683"/>
      <c r="AJ29" s="683"/>
      <c r="AK29" s="683"/>
      <c r="AL29" s="684" t="s">
        <v>128</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7907621</v>
      </c>
      <c r="CS29" s="715"/>
      <c r="CT29" s="715"/>
      <c r="CU29" s="715"/>
      <c r="CV29" s="715"/>
      <c r="CW29" s="715"/>
      <c r="CX29" s="715"/>
      <c r="CY29" s="716"/>
      <c r="CZ29" s="684">
        <v>8.1999999999999993</v>
      </c>
      <c r="DA29" s="713"/>
      <c r="DB29" s="713"/>
      <c r="DC29" s="717"/>
      <c r="DD29" s="688">
        <v>7781469</v>
      </c>
      <c r="DE29" s="715"/>
      <c r="DF29" s="715"/>
      <c r="DG29" s="715"/>
      <c r="DH29" s="715"/>
      <c r="DI29" s="715"/>
      <c r="DJ29" s="715"/>
      <c r="DK29" s="716"/>
      <c r="DL29" s="688">
        <v>7721762</v>
      </c>
      <c r="DM29" s="715"/>
      <c r="DN29" s="715"/>
      <c r="DO29" s="715"/>
      <c r="DP29" s="715"/>
      <c r="DQ29" s="715"/>
      <c r="DR29" s="715"/>
      <c r="DS29" s="715"/>
      <c r="DT29" s="715"/>
      <c r="DU29" s="715"/>
      <c r="DV29" s="716"/>
      <c r="DW29" s="684">
        <v>13</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397488</v>
      </c>
      <c r="S30" s="680"/>
      <c r="T30" s="680"/>
      <c r="U30" s="680"/>
      <c r="V30" s="680"/>
      <c r="W30" s="680"/>
      <c r="X30" s="680"/>
      <c r="Y30" s="681"/>
      <c r="Z30" s="682">
        <v>0.4</v>
      </c>
      <c r="AA30" s="682"/>
      <c r="AB30" s="682"/>
      <c r="AC30" s="682"/>
      <c r="AD30" s="683">
        <v>119598</v>
      </c>
      <c r="AE30" s="683"/>
      <c r="AF30" s="683"/>
      <c r="AG30" s="683"/>
      <c r="AH30" s="683"/>
      <c r="AI30" s="683"/>
      <c r="AJ30" s="683"/>
      <c r="AK30" s="683"/>
      <c r="AL30" s="684">
        <v>0.2</v>
      </c>
      <c r="AM30" s="685"/>
      <c r="AN30" s="685"/>
      <c r="AO30" s="686"/>
      <c r="AP30" s="727" t="s">
        <v>309</v>
      </c>
      <c r="AQ30" s="728"/>
      <c r="AR30" s="728"/>
      <c r="AS30" s="728"/>
      <c r="AT30" s="733" t="s">
        <v>310</v>
      </c>
      <c r="AU30" s="230"/>
      <c r="AV30" s="230"/>
      <c r="AW30" s="230"/>
      <c r="AX30" s="665" t="s">
        <v>189</v>
      </c>
      <c r="AY30" s="666"/>
      <c r="AZ30" s="666"/>
      <c r="BA30" s="666"/>
      <c r="BB30" s="666"/>
      <c r="BC30" s="666"/>
      <c r="BD30" s="666"/>
      <c r="BE30" s="666"/>
      <c r="BF30" s="667"/>
      <c r="BG30" s="739">
        <v>99.3</v>
      </c>
      <c r="BH30" s="740"/>
      <c r="BI30" s="740"/>
      <c r="BJ30" s="740"/>
      <c r="BK30" s="740"/>
      <c r="BL30" s="740"/>
      <c r="BM30" s="674">
        <v>97.4</v>
      </c>
      <c r="BN30" s="740"/>
      <c r="BO30" s="740"/>
      <c r="BP30" s="740"/>
      <c r="BQ30" s="741"/>
      <c r="BR30" s="739">
        <v>99.2</v>
      </c>
      <c r="BS30" s="740"/>
      <c r="BT30" s="740"/>
      <c r="BU30" s="740"/>
      <c r="BV30" s="740"/>
      <c r="BW30" s="740"/>
      <c r="BX30" s="674">
        <v>96.6</v>
      </c>
      <c r="BY30" s="740"/>
      <c r="BZ30" s="740"/>
      <c r="CA30" s="740"/>
      <c r="CB30" s="741"/>
      <c r="CD30" s="744"/>
      <c r="CE30" s="745"/>
      <c r="CF30" s="694" t="s">
        <v>311</v>
      </c>
      <c r="CG30" s="695"/>
      <c r="CH30" s="695"/>
      <c r="CI30" s="695"/>
      <c r="CJ30" s="695"/>
      <c r="CK30" s="695"/>
      <c r="CL30" s="695"/>
      <c r="CM30" s="695"/>
      <c r="CN30" s="695"/>
      <c r="CO30" s="695"/>
      <c r="CP30" s="695"/>
      <c r="CQ30" s="696"/>
      <c r="CR30" s="679">
        <v>7332341</v>
      </c>
      <c r="CS30" s="680"/>
      <c r="CT30" s="680"/>
      <c r="CU30" s="680"/>
      <c r="CV30" s="680"/>
      <c r="CW30" s="680"/>
      <c r="CX30" s="680"/>
      <c r="CY30" s="681"/>
      <c r="CZ30" s="684">
        <v>7.6</v>
      </c>
      <c r="DA30" s="713"/>
      <c r="DB30" s="713"/>
      <c r="DC30" s="717"/>
      <c r="DD30" s="688">
        <v>7206189</v>
      </c>
      <c r="DE30" s="680"/>
      <c r="DF30" s="680"/>
      <c r="DG30" s="680"/>
      <c r="DH30" s="680"/>
      <c r="DI30" s="680"/>
      <c r="DJ30" s="680"/>
      <c r="DK30" s="681"/>
      <c r="DL30" s="688">
        <v>7147855</v>
      </c>
      <c r="DM30" s="680"/>
      <c r="DN30" s="680"/>
      <c r="DO30" s="680"/>
      <c r="DP30" s="680"/>
      <c r="DQ30" s="680"/>
      <c r="DR30" s="680"/>
      <c r="DS30" s="680"/>
      <c r="DT30" s="680"/>
      <c r="DU30" s="680"/>
      <c r="DV30" s="681"/>
      <c r="DW30" s="684">
        <v>12</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173143</v>
      </c>
      <c r="S31" s="680"/>
      <c r="T31" s="680"/>
      <c r="U31" s="680"/>
      <c r="V31" s="680"/>
      <c r="W31" s="680"/>
      <c r="X31" s="680"/>
      <c r="Y31" s="681"/>
      <c r="Z31" s="682">
        <v>0.2</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v>
      </c>
      <c r="BH31" s="715"/>
      <c r="BI31" s="715"/>
      <c r="BJ31" s="715"/>
      <c r="BK31" s="715"/>
      <c r="BL31" s="715"/>
      <c r="BM31" s="685">
        <v>96.2</v>
      </c>
      <c r="BN31" s="737"/>
      <c r="BO31" s="737"/>
      <c r="BP31" s="737"/>
      <c r="BQ31" s="738"/>
      <c r="BR31" s="736">
        <v>98.9</v>
      </c>
      <c r="BS31" s="715"/>
      <c r="BT31" s="715"/>
      <c r="BU31" s="715"/>
      <c r="BV31" s="715"/>
      <c r="BW31" s="715"/>
      <c r="BX31" s="685">
        <v>95.2</v>
      </c>
      <c r="BY31" s="737"/>
      <c r="BZ31" s="737"/>
      <c r="CA31" s="737"/>
      <c r="CB31" s="738"/>
      <c r="CD31" s="744"/>
      <c r="CE31" s="745"/>
      <c r="CF31" s="694" t="s">
        <v>315</v>
      </c>
      <c r="CG31" s="695"/>
      <c r="CH31" s="695"/>
      <c r="CI31" s="695"/>
      <c r="CJ31" s="695"/>
      <c r="CK31" s="695"/>
      <c r="CL31" s="695"/>
      <c r="CM31" s="695"/>
      <c r="CN31" s="695"/>
      <c r="CO31" s="695"/>
      <c r="CP31" s="695"/>
      <c r="CQ31" s="696"/>
      <c r="CR31" s="679">
        <v>575280</v>
      </c>
      <c r="CS31" s="715"/>
      <c r="CT31" s="715"/>
      <c r="CU31" s="715"/>
      <c r="CV31" s="715"/>
      <c r="CW31" s="715"/>
      <c r="CX31" s="715"/>
      <c r="CY31" s="716"/>
      <c r="CZ31" s="684">
        <v>0.6</v>
      </c>
      <c r="DA31" s="713"/>
      <c r="DB31" s="713"/>
      <c r="DC31" s="717"/>
      <c r="DD31" s="688">
        <v>575280</v>
      </c>
      <c r="DE31" s="715"/>
      <c r="DF31" s="715"/>
      <c r="DG31" s="715"/>
      <c r="DH31" s="715"/>
      <c r="DI31" s="715"/>
      <c r="DJ31" s="715"/>
      <c r="DK31" s="716"/>
      <c r="DL31" s="688">
        <v>573907</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437389</v>
      </c>
      <c r="S32" s="680"/>
      <c r="T32" s="680"/>
      <c r="U32" s="680"/>
      <c r="V32" s="680"/>
      <c r="W32" s="680"/>
      <c r="X32" s="680"/>
      <c r="Y32" s="681"/>
      <c r="Z32" s="682">
        <v>0.4</v>
      </c>
      <c r="AA32" s="682"/>
      <c r="AB32" s="682"/>
      <c r="AC32" s="682"/>
      <c r="AD32" s="683" t="s">
        <v>128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99.5</v>
      </c>
      <c r="BH32" s="749"/>
      <c r="BI32" s="749"/>
      <c r="BJ32" s="749"/>
      <c r="BK32" s="749"/>
      <c r="BL32" s="749"/>
      <c r="BM32" s="750">
        <v>98.2</v>
      </c>
      <c r="BN32" s="749"/>
      <c r="BO32" s="749"/>
      <c r="BP32" s="749"/>
      <c r="BQ32" s="751"/>
      <c r="BR32" s="748">
        <v>99.4</v>
      </c>
      <c r="BS32" s="749"/>
      <c r="BT32" s="749"/>
      <c r="BU32" s="749"/>
      <c r="BV32" s="749"/>
      <c r="BW32" s="749"/>
      <c r="BX32" s="750">
        <v>97.5</v>
      </c>
      <c r="BY32" s="749"/>
      <c r="BZ32" s="749"/>
      <c r="CA32" s="749"/>
      <c r="CB32" s="751"/>
      <c r="CD32" s="746"/>
      <c r="CE32" s="747"/>
      <c r="CF32" s="694" t="s">
        <v>318</v>
      </c>
      <c r="CG32" s="695"/>
      <c r="CH32" s="695"/>
      <c r="CI32" s="695"/>
      <c r="CJ32" s="695"/>
      <c r="CK32" s="695"/>
      <c r="CL32" s="695"/>
      <c r="CM32" s="695"/>
      <c r="CN32" s="695"/>
      <c r="CO32" s="695"/>
      <c r="CP32" s="695"/>
      <c r="CQ32" s="696"/>
      <c r="CR32" s="679">
        <v>160</v>
      </c>
      <c r="CS32" s="680"/>
      <c r="CT32" s="680"/>
      <c r="CU32" s="680"/>
      <c r="CV32" s="680"/>
      <c r="CW32" s="680"/>
      <c r="CX32" s="680"/>
      <c r="CY32" s="681"/>
      <c r="CZ32" s="684">
        <v>0</v>
      </c>
      <c r="DA32" s="713"/>
      <c r="DB32" s="713"/>
      <c r="DC32" s="717"/>
      <c r="DD32" s="688">
        <v>160</v>
      </c>
      <c r="DE32" s="680"/>
      <c r="DF32" s="680"/>
      <c r="DG32" s="680"/>
      <c r="DH32" s="680"/>
      <c r="DI32" s="680"/>
      <c r="DJ32" s="680"/>
      <c r="DK32" s="681"/>
      <c r="DL32" s="688">
        <v>160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2377272</v>
      </c>
      <c r="S33" s="680"/>
      <c r="T33" s="680"/>
      <c r="U33" s="680"/>
      <c r="V33" s="680"/>
      <c r="W33" s="680"/>
      <c r="X33" s="680"/>
      <c r="Y33" s="681"/>
      <c r="Z33" s="682">
        <v>2.4</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38042466</v>
      </c>
      <c r="CS33" s="715"/>
      <c r="CT33" s="715"/>
      <c r="CU33" s="715"/>
      <c r="CV33" s="715"/>
      <c r="CW33" s="715"/>
      <c r="CX33" s="715"/>
      <c r="CY33" s="716"/>
      <c r="CZ33" s="684">
        <v>39.700000000000003</v>
      </c>
      <c r="DA33" s="713"/>
      <c r="DB33" s="713"/>
      <c r="DC33" s="717"/>
      <c r="DD33" s="688">
        <v>31607182</v>
      </c>
      <c r="DE33" s="715"/>
      <c r="DF33" s="715"/>
      <c r="DG33" s="715"/>
      <c r="DH33" s="715"/>
      <c r="DI33" s="715"/>
      <c r="DJ33" s="715"/>
      <c r="DK33" s="716"/>
      <c r="DL33" s="688">
        <v>25134602</v>
      </c>
      <c r="DM33" s="715"/>
      <c r="DN33" s="715"/>
      <c r="DO33" s="715"/>
      <c r="DP33" s="715"/>
      <c r="DQ33" s="715"/>
      <c r="DR33" s="715"/>
      <c r="DS33" s="715"/>
      <c r="DT33" s="715"/>
      <c r="DU33" s="715"/>
      <c r="DV33" s="716"/>
      <c r="DW33" s="684">
        <v>42.3</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3724332</v>
      </c>
      <c r="S34" s="680"/>
      <c r="T34" s="680"/>
      <c r="U34" s="680"/>
      <c r="V34" s="680"/>
      <c r="W34" s="680"/>
      <c r="X34" s="680"/>
      <c r="Y34" s="681"/>
      <c r="Z34" s="682">
        <v>3.8</v>
      </c>
      <c r="AA34" s="682"/>
      <c r="AB34" s="682"/>
      <c r="AC34" s="682"/>
      <c r="AD34" s="683">
        <v>558751</v>
      </c>
      <c r="AE34" s="683"/>
      <c r="AF34" s="683"/>
      <c r="AG34" s="683"/>
      <c r="AH34" s="683"/>
      <c r="AI34" s="683"/>
      <c r="AJ34" s="683"/>
      <c r="AK34" s="683"/>
      <c r="AL34" s="684">
        <v>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14153925</v>
      </c>
      <c r="CS34" s="680"/>
      <c r="CT34" s="680"/>
      <c r="CU34" s="680"/>
      <c r="CV34" s="680"/>
      <c r="CW34" s="680"/>
      <c r="CX34" s="680"/>
      <c r="CY34" s="681"/>
      <c r="CZ34" s="684">
        <v>14.8</v>
      </c>
      <c r="DA34" s="713"/>
      <c r="DB34" s="713"/>
      <c r="DC34" s="717"/>
      <c r="DD34" s="688">
        <v>10883434</v>
      </c>
      <c r="DE34" s="680"/>
      <c r="DF34" s="680"/>
      <c r="DG34" s="680"/>
      <c r="DH34" s="680"/>
      <c r="DI34" s="680"/>
      <c r="DJ34" s="680"/>
      <c r="DK34" s="681"/>
      <c r="DL34" s="688">
        <v>10658640</v>
      </c>
      <c r="DM34" s="680"/>
      <c r="DN34" s="680"/>
      <c r="DO34" s="680"/>
      <c r="DP34" s="680"/>
      <c r="DQ34" s="680"/>
      <c r="DR34" s="680"/>
      <c r="DS34" s="680"/>
      <c r="DT34" s="680"/>
      <c r="DU34" s="680"/>
      <c r="DV34" s="681"/>
      <c r="DW34" s="684">
        <v>17.899999999999999</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6976400</v>
      </c>
      <c r="S35" s="680"/>
      <c r="T35" s="680"/>
      <c r="U35" s="680"/>
      <c r="V35" s="680"/>
      <c r="W35" s="680"/>
      <c r="X35" s="680"/>
      <c r="Y35" s="681"/>
      <c r="Z35" s="682">
        <v>7.1</v>
      </c>
      <c r="AA35" s="682"/>
      <c r="AB35" s="682"/>
      <c r="AC35" s="682"/>
      <c r="AD35" s="683" t="s">
        <v>128</v>
      </c>
      <c r="AE35" s="683"/>
      <c r="AF35" s="683"/>
      <c r="AG35" s="683"/>
      <c r="AH35" s="683"/>
      <c r="AI35" s="683"/>
      <c r="AJ35" s="683"/>
      <c r="AK35" s="683"/>
      <c r="AL35" s="684" t="s">
        <v>128</v>
      </c>
      <c r="AM35" s="685"/>
      <c r="AN35" s="685"/>
      <c r="AO35" s="686"/>
      <c r="AP35" s="234"/>
      <c r="AQ35" s="752" t="s">
        <v>326</v>
      </c>
      <c r="AR35" s="753"/>
      <c r="AS35" s="753"/>
      <c r="AT35" s="753"/>
      <c r="AU35" s="753"/>
      <c r="AV35" s="753"/>
      <c r="AW35" s="753"/>
      <c r="AX35" s="753"/>
      <c r="AY35" s="754"/>
      <c r="AZ35" s="668">
        <v>13897533</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134358</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2114179</v>
      </c>
      <c r="CS35" s="715"/>
      <c r="CT35" s="715"/>
      <c r="CU35" s="715"/>
      <c r="CV35" s="715"/>
      <c r="CW35" s="715"/>
      <c r="CX35" s="715"/>
      <c r="CY35" s="716"/>
      <c r="CZ35" s="684">
        <v>2.2000000000000002</v>
      </c>
      <c r="DA35" s="713"/>
      <c r="DB35" s="713"/>
      <c r="DC35" s="717"/>
      <c r="DD35" s="688">
        <v>2084781</v>
      </c>
      <c r="DE35" s="715"/>
      <c r="DF35" s="715"/>
      <c r="DG35" s="715"/>
      <c r="DH35" s="715"/>
      <c r="DI35" s="715"/>
      <c r="DJ35" s="715"/>
      <c r="DK35" s="716"/>
      <c r="DL35" s="688">
        <v>2039433</v>
      </c>
      <c r="DM35" s="715"/>
      <c r="DN35" s="715"/>
      <c r="DO35" s="715"/>
      <c r="DP35" s="715"/>
      <c r="DQ35" s="715"/>
      <c r="DR35" s="715"/>
      <c r="DS35" s="715"/>
      <c r="DT35" s="715"/>
      <c r="DU35" s="715"/>
      <c r="DV35" s="716"/>
      <c r="DW35" s="684">
        <v>3.4</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180</v>
      </c>
      <c r="AE36" s="683"/>
      <c r="AF36" s="683"/>
      <c r="AG36" s="683"/>
      <c r="AH36" s="683"/>
      <c r="AI36" s="683"/>
      <c r="AJ36" s="683"/>
      <c r="AK36" s="683"/>
      <c r="AL36" s="684" t="s">
        <v>128</v>
      </c>
      <c r="AM36" s="685"/>
      <c r="AN36" s="685"/>
      <c r="AO36" s="686"/>
      <c r="AQ36" s="756" t="s">
        <v>330</v>
      </c>
      <c r="AR36" s="757"/>
      <c r="AS36" s="757"/>
      <c r="AT36" s="757"/>
      <c r="AU36" s="757"/>
      <c r="AV36" s="757"/>
      <c r="AW36" s="757"/>
      <c r="AX36" s="757"/>
      <c r="AY36" s="758"/>
      <c r="AZ36" s="679">
        <v>3320712</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-515642</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8993179</v>
      </c>
      <c r="CS36" s="680"/>
      <c r="CT36" s="680"/>
      <c r="CU36" s="680"/>
      <c r="CV36" s="680"/>
      <c r="CW36" s="680"/>
      <c r="CX36" s="680"/>
      <c r="CY36" s="681"/>
      <c r="CZ36" s="684">
        <v>9.4</v>
      </c>
      <c r="DA36" s="713"/>
      <c r="DB36" s="713"/>
      <c r="DC36" s="717"/>
      <c r="DD36" s="688">
        <v>8409082</v>
      </c>
      <c r="DE36" s="680"/>
      <c r="DF36" s="680"/>
      <c r="DG36" s="680"/>
      <c r="DH36" s="680"/>
      <c r="DI36" s="680"/>
      <c r="DJ36" s="680"/>
      <c r="DK36" s="681"/>
      <c r="DL36" s="688">
        <v>5674859</v>
      </c>
      <c r="DM36" s="680"/>
      <c r="DN36" s="680"/>
      <c r="DO36" s="680"/>
      <c r="DP36" s="680"/>
      <c r="DQ36" s="680"/>
      <c r="DR36" s="680"/>
      <c r="DS36" s="680"/>
      <c r="DT36" s="680"/>
      <c r="DU36" s="680"/>
      <c r="DV36" s="681"/>
      <c r="DW36" s="684">
        <v>9.5</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2085400</v>
      </c>
      <c r="S37" s="680"/>
      <c r="T37" s="680"/>
      <c r="U37" s="680"/>
      <c r="V37" s="680"/>
      <c r="W37" s="680"/>
      <c r="X37" s="680"/>
      <c r="Y37" s="681"/>
      <c r="Z37" s="682">
        <v>2.1</v>
      </c>
      <c r="AA37" s="682"/>
      <c r="AB37" s="682"/>
      <c r="AC37" s="682"/>
      <c r="AD37" s="683" t="s">
        <v>128</v>
      </c>
      <c r="AE37" s="683"/>
      <c r="AF37" s="683"/>
      <c r="AG37" s="683"/>
      <c r="AH37" s="683"/>
      <c r="AI37" s="683"/>
      <c r="AJ37" s="683"/>
      <c r="AK37" s="683"/>
      <c r="AL37" s="684" t="s">
        <v>128</v>
      </c>
      <c r="AM37" s="685"/>
      <c r="AN37" s="685"/>
      <c r="AO37" s="686"/>
      <c r="AQ37" s="756" t="s">
        <v>334</v>
      </c>
      <c r="AR37" s="757"/>
      <c r="AS37" s="757"/>
      <c r="AT37" s="757"/>
      <c r="AU37" s="757"/>
      <c r="AV37" s="757"/>
      <c r="AW37" s="757"/>
      <c r="AX37" s="757"/>
      <c r="AY37" s="758"/>
      <c r="AZ37" s="679">
        <v>1403857</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39157</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259451</v>
      </c>
      <c r="CS37" s="715"/>
      <c r="CT37" s="715"/>
      <c r="CU37" s="715"/>
      <c r="CV37" s="715"/>
      <c r="CW37" s="715"/>
      <c r="CX37" s="715"/>
      <c r="CY37" s="716"/>
      <c r="CZ37" s="684">
        <v>0.3</v>
      </c>
      <c r="DA37" s="713"/>
      <c r="DB37" s="713"/>
      <c r="DC37" s="717"/>
      <c r="DD37" s="688">
        <v>259451</v>
      </c>
      <c r="DE37" s="715"/>
      <c r="DF37" s="715"/>
      <c r="DG37" s="715"/>
      <c r="DH37" s="715"/>
      <c r="DI37" s="715"/>
      <c r="DJ37" s="715"/>
      <c r="DK37" s="716"/>
      <c r="DL37" s="688">
        <v>259451</v>
      </c>
      <c r="DM37" s="715"/>
      <c r="DN37" s="715"/>
      <c r="DO37" s="715"/>
      <c r="DP37" s="715"/>
      <c r="DQ37" s="715"/>
      <c r="DR37" s="715"/>
      <c r="DS37" s="715"/>
      <c r="DT37" s="715"/>
      <c r="DU37" s="715"/>
      <c r="DV37" s="716"/>
      <c r="DW37" s="684">
        <v>0.4</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98007733</v>
      </c>
      <c r="S38" s="760"/>
      <c r="T38" s="760"/>
      <c r="U38" s="760"/>
      <c r="V38" s="760"/>
      <c r="W38" s="760"/>
      <c r="X38" s="760"/>
      <c r="Y38" s="761"/>
      <c r="Z38" s="762">
        <v>100</v>
      </c>
      <c r="AA38" s="762"/>
      <c r="AB38" s="762"/>
      <c r="AC38" s="762"/>
      <c r="AD38" s="763">
        <v>57362966</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219986</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61892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8952978</v>
      </c>
      <c r="CS38" s="680"/>
      <c r="CT38" s="680"/>
      <c r="CU38" s="680"/>
      <c r="CV38" s="680"/>
      <c r="CW38" s="680"/>
      <c r="CX38" s="680"/>
      <c r="CY38" s="681"/>
      <c r="CZ38" s="684">
        <v>9.3000000000000007</v>
      </c>
      <c r="DA38" s="713"/>
      <c r="DB38" s="713"/>
      <c r="DC38" s="717"/>
      <c r="DD38" s="688">
        <v>7443389</v>
      </c>
      <c r="DE38" s="680"/>
      <c r="DF38" s="680"/>
      <c r="DG38" s="680"/>
      <c r="DH38" s="680"/>
      <c r="DI38" s="680"/>
      <c r="DJ38" s="680"/>
      <c r="DK38" s="681"/>
      <c r="DL38" s="688">
        <v>6440086</v>
      </c>
      <c r="DM38" s="680"/>
      <c r="DN38" s="680"/>
      <c r="DO38" s="680"/>
      <c r="DP38" s="680"/>
      <c r="DQ38" s="680"/>
      <c r="DR38" s="680"/>
      <c r="DS38" s="680"/>
      <c r="DT38" s="680"/>
      <c r="DU38" s="680"/>
      <c r="DV38" s="681"/>
      <c r="DW38" s="684">
        <v>10.8</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v>59707</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103</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1783395</v>
      </c>
      <c r="CS39" s="715"/>
      <c r="CT39" s="715"/>
      <c r="CU39" s="715"/>
      <c r="CV39" s="715"/>
      <c r="CW39" s="715"/>
      <c r="CX39" s="715"/>
      <c r="CY39" s="716"/>
      <c r="CZ39" s="684">
        <v>1.9</v>
      </c>
      <c r="DA39" s="713"/>
      <c r="DB39" s="713"/>
      <c r="DC39" s="717"/>
      <c r="DD39" s="688">
        <v>1606755</v>
      </c>
      <c r="DE39" s="715"/>
      <c r="DF39" s="715"/>
      <c r="DG39" s="715"/>
      <c r="DH39" s="715"/>
      <c r="DI39" s="715"/>
      <c r="DJ39" s="715"/>
      <c r="DK39" s="716"/>
      <c r="DL39" s="688" t="s">
        <v>138</v>
      </c>
      <c r="DM39" s="715"/>
      <c r="DN39" s="715"/>
      <c r="DO39" s="715"/>
      <c r="DP39" s="715"/>
      <c r="DQ39" s="715"/>
      <c r="DR39" s="715"/>
      <c r="DS39" s="715"/>
      <c r="DT39" s="715"/>
      <c r="DU39" s="715"/>
      <c r="DV39" s="716"/>
      <c r="DW39" s="684" t="s">
        <v>138</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2516096</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128</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2044810</v>
      </c>
      <c r="CS40" s="680"/>
      <c r="CT40" s="680"/>
      <c r="CU40" s="680"/>
      <c r="CV40" s="680"/>
      <c r="CW40" s="680"/>
      <c r="CX40" s="680"/>
      <c r="CY40" s="681"/>
      <c r="CZ40" s="684">
        <v>2.1</v>
      </c>
      <c r="DA40" s="713"/>
      <c r="DB40" s="713"/>
      <c r="DC40" s="717"/>
      <c r="DD40" s="688">
        <v>1179741</v>
      </c>
      <c r="DE40" s="680"/>
      <c r="DF40" s="680"/>
      <c r="DG40" s="680"/>
      <c r="DH40" s="680"/>
      <c r="DI40" s="680"/>
      <c r="DJ40" s="680"/>
      <c r="DK40" s="681"/>
      <c r="DL40" s="688">
        <v>321584</v>
      </c>
      <c r="DM40" s="680"/>
      <c r="DN40" s="680"/>
      <c r="DO40" s="680"/>
      <c r="DP40" s="680"/>
      <c r="DQ40" s="680"/>
      <c r="DR40" s="680"/>
      <c r="DS40" s="680"/>
      <c r="DT40" s="680"/>
      <c r="DU40" s="680"/>
      <c r="DV40" s="681"/>
      <c r="DW40" s="684">
        <v>0.5</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6377175</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284</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138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10651491</v>
      </c>
      <c r="CS42" s="680"/>
      <c r="CT42" s="680"/>
      <c r="CU42" s="680"/>
      <c r="CV42" s="680"/>
      <c r="CW42" s="680"/>
      <c r="CX42" s="680"/>
      <c r="CY42" s="681"/>
      <c r="CZ42" s="684">
        <v>11.1</v>
      </c>
      <c r="DA42" s="685"/>
      <c r="DB42" s="685"/>
      <c r="DC42" s="780"/>
      <c r="DD42" s="688">
        <v>3813705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542257</v>
      </c>
      <c r="CS43" s="715"/>
      <c r="CT43" s="715"/>
      <c r="CU43" s="715"/>
      <c r="CV43" s="715"/>
      <c r="CW43" s="715"/>
      <c r="CX43" s="715"/>
      <c r="CY43" s="716"/>
      <c r="CZ43" s="684">
        <v>0.6</v>
      </c>
      <c r="DA43" s="713"/>
      <c r="DB43" s="713"/>
      <c r="DC43" s="717"/>
      <c r="DD43" s="688">
        <v>542257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10651491</v>
      </c>
      <c r="CS44" s="680"/>
      <c r="CT44" s="680"/>
      <c r="CU44" s="680"/>
      <c r="CV44" s="680"/>
      <c r="CW44" s="680"/>
      <c r="CX44" s="680"/>
      <c r="CY44" s="681"/>
      <c r="CZ44" s="684">
        <v>11.1</v>
      </c>
      <c r="DA44" s="685"/>
      <c r="DB44" s="685"/>
      <c r="DC44" s="780"/>
      <c r="DD44" s="688">
        <v>3813705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2876944</v>
      </c>
      <c r="CS45" s="715"/>
      <c r="CT45" s="715"/>
      <c r="CU45" s="715"/>
      <c r="CV45" s="715"/>
      <c r="CW45" s="715"/>
      <c r="CX45" s="715"/>
      <c r="CY45" s="716"/>
      <c r="CZ45" s="684">
        <v>3</v>
      </c>
      <c r="DA45" s="713"/>
      <c r="DB45" s="713"/>
      <c r="DC45" s="717"/>
      <c r="DD45" s="688">
        <v>187312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7588653</v>
      </c>
      <c r="CS46" s="680"/>
      <c r="CT46" s="680"/>
      <c r="CU46" s="680"/>
      <c r="CV46" s="680"/>
      <c r="CW46" s="680"/>
      <c r="CX46" s="680"/>
      <c r="CY46" s="681"/>
      <c r="CZ46" s="684">
        <v>7.9</v>
      </c>
      <c r="DA46" s="685"/>
      <c r="DB46" s="685"/>
      <c r="DC46" s="780"/>
      <c r="DD46" s="688">
        <v>3564899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128</v>
      </c>
      <c r="CS47" s="715"/>
      <c r="CT47" s="715"/>
      <c r="CU47" s="715"/>
      <c r="CV47" s="715"/>
      <c r="CW47" s="715"/>
      <c r="CX47" s="715"/>
      <c r="CY47" s="716"/>
      <c r="CZ47" s="684" t="s">
        <v>138</v>
      </c>
      <c r="DA47" s="713"/>
      <c r="DB47" s="713"/>
      <c r="DC47" s="717"/>
      <c r="DD47" s="688" t="s">
        <v>138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128</v>
      </c>
      <c r="DA48" s="685"/>
      <c r="DB48" s="685"/>
      <c r="DC48" s="780"/>
      <c r="DD48" s="688" t="s">
        <v>138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95855707</v>
      </c>
      <c r="CS49" s="749"/>
      <c r="CT49" s="749"/>
      <c r="CU49" s="749"/>
      <c r="CV49" s="749"/>
      <c r="CW49" s="749"/>
      <c r="CX49" s="749"/>
      <c r="CY49" s="781"/>
      <c r="CZ49" s="764">
        <v>100</v>
      </c>
      <c r="DA49" s="782"/>
      <c r="DB49" s="782"/>
      <c r="DC49" s="783"/>
      <c r="DD49" s="784">
        <v>65445699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1/XRU3E10ydzVR36sysYm5e4a+S9rcV3w+mijuP6vBl6SmgZ+W3+wzNM1saZ0tZRmJHPNVP8m1BDir37Ln3iA==" saltValue="eBC2b971QIg7KT4a9MgR3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97928</v>
      </c>
      <c r="R7" s="815"/>
      <c r="S7" s="815"/>
      <c r="T7" s="815"/>
      <c r="U7" s="815"/>
      <c r="V7" s="815">
        <v>95776</v>
      </c>
      <c r="W7" s="815"/>
      <c r="X7" s="815"/>
      <c r="Y7" s="815"/>
      <c r="Z7" s="815"/>
      <c r="AA7" s="815">
        <v>2152</v>
      </c>
      <c r="AB7" s="815"/>
      <c r="AC7" s="815"/>
      <c r="AD7" s="815"/>
      <c r="AE7" s="816"/>
      <c r="AF7" s="817">
        <v>1785</v>
      </c>
      <c r="AG7" s="818"/>
      <c r="AH7" s="818"/>
      <c r="AI7" s="818"/>
      <c r="AJ7" s="819"/>
      <c r="AK7" s="854">
        <v>369</v>
      </c>
      <c r="AL7" s="855"/>
      <c r="AM7" s="855"/>
      <c r="AN7" s="855"/>
      <c r="AO7" s="855"/>
      <c r="AP7" s="855">
        <v>78950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t="s">
        <v>590</v>
      </c>
      <c r="CI7" s="852"/>
      <c r="CJ7" s="852"/>
      <c r="CK7" s="852"/>
      <c r="CL7" s="853"/>
      <c r="CM7" s="851">
        <v>182</v>
      </c>
      <c r="CN7" s="852"/>
      <c r="CO7" s="852"/>
      <c r="CP7" s="852"/>
      <c r="CQ7" s="853"/>
      <c r="CR7" s="851">
        <v>100</v>
      </c>
      <c r="CS7" s="852"/>
      <c r="CT7" s="852"/>
      <c r="CU7" s="852"/>
      <c r="CV7" s="853"/>
      <c r="CW7" s="851">
        <v>190</v>
      </c>
      <c r="CX7" s="852"/>
      <c r="CY7" s="852"/>
      <c r="CZ7" s="852"/>
      <c r="DA7" s="853"/>
      <c r="DB7" s="851">
        <v>30</v>
      </c>
      <c r="DC7" s="852"/>
      <c r="DD7" s="852"/>
      <c r="DE7" s="852"/>
      <c r="DF7" s="853"/>
      <c r="DG7" s="851" t="s">
        <v>590</v>
      </c>
      <c r="DH7" s="852"/>
      <c r="DI7" s="852"/>
      <c r="DJ7" s="852"/>
      <c r="DK7" s="853"/>
      <c r="DL7" s="851" t="s">
        <v>590</v>
      </c>
      <c r="DM7" s="852"/>
      <c r="DN7" s="852"/>
      <c r="DO7" s="852"/>
      <c r="DP7" s="853"/>
      <c r="DQ7" s="851" t="s">
        <v>590</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234</v>
      </c>
      <c r="R8" s="839"/>
      <c r="S8" s="839"/>
      <c r="T8" s="839"/>
      <c r="U8" s="839"/>
      <c r="V8" s="839">
        <v>234</v>
      </c>
      <c r="W8" s="839"/>
      <c r="X8" s="839"/>
      <c r="Y8" s="839"/>
      <c r="Z8" s="839"/>
      <c r="AA8" s="839" t="s">
        <v>585</v>
      </c>
      <c r="AB8" s="839"/>
      <c r="AC8" s="839"/>
      <c r="AD8" s="839"/>
      <c r="AE8" s="840"/>
      <c r="AF8" s="841" t="s">
        <v>386</v>
      </c>
      <c r="AG8" s="842"/>
      <c r="AH8" s="842"/>
      <c r="AI8" s="842"/>
      <c r="AJ8" s="843"/>
      <c r="AK8" s="844">
        <v>234</v>
      </c>
      <c r="AL8" s="845"/>
      <c r="AM8" s="845"/>
      <c r="AN8" s="845"/>
      <c r="AO8" s="845"/>
      <c r="AP8" s="845">
        <v>909</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c r="BU8" s="849"/>
      <c r="BV8" s="849"/>
      <c r="BW8" s="849"/>
      <c r="BX8" s="849"/>
      <c r="BY8" s="849"/>
      <c r="BZ8" s="849"/>
      <c r="CA8" s="849"/>
      <c r="CB8" s="849"/>
      <c r="CC8" s="849"/>
      <c r="CD8" s="849"/>
      <c r="CE8" s="849"/>
      <c r="CF8" s="849"/>
      <c r="CG8" s="850"/>
      <c r="CH8" s="861" t="s">
        <v>590</v>
      </c>
      <c r="CI8" s="862"/>
      <c r="CJ8" s="862"/>
      <c r="CK8" s="862"/>
      <c r="CL8" s="863"/>
      <c r="CM8" s="861">
        <v>61</v>
      </c>
      <c r="CN8" s="862"/>
      <c r="CO8" s="862"/>
      <c r="CP8" s="862"/>
      <c r="CQ8" s="863"/>
      <c r="CR8" s="861">
        <v>10</v>
      </c>
      <c r="CS8" s="862"/>
      <c r="CT8" s="862"/>
      <c r="CU8" s="862"/>
      <c r="CV8" s="863"/>
      <c r="CW8" s="861" t="s">
        <v>590</v>
      </c>
      <c r="CX8" s="862"/>
      <c r="CY8" s="862"/>
      <c r="CZ8" s="862"/>
      <c r="DA8" s="863"/>
      <c r="DB8" s="861" t="s">
        <v>590</v>
      </c>
      <c r="DC8" s="862"/>
      <c r="DD8" s="862"/>
      <c r="DE8" s="862"/>
      <c r="DF8" s="863"/>
      <c r="DG8" s="861">
        <v>6764</v>
      </c>
      <c r="DH8" s="862"/>
      <c r="DI8" s="862"/>
      <c r="DJ8" s="862"/>
      <c r="DK8" s="863"/>
      <c r="DL8" s="861" t="s">
        <v>590</v>
      </c>
      <c r="DM8" s="862"/>
      <c r="DN8" s="862"/>
      <c r="DO8" s="862"/>
      <c r="DP8" s="863"/>
      <c r="DQ8" s="861">
        <v>6753</v>
      </c>
      <c r="DR8" s="862"/>
      <c r="DS8" s="862"/>
      <c r="DT8" s="862"/>
      <c r="DU8" s="863"/>
      <c r="DV8" s="864"/>
      <c r="DW8" s="865"/>
      <c r="DX8" s="865"/>
      <c r="DY8" s="865"/>
      <c r="DZ8" s="866"/>
      <c r="EA8" s="254"/>
    </row>
    <row r="9" spans="1:131" s="255" customFormat="1" ht="26.25" customHeight="1" x14ac:dyDescent="0.15">
      <c r="A9" s="261">
        <v>3</v>
      </c>
      <c r="B9" s="835" t="s">
        <v>387</v>
      </c>
      <c r="C9" s="836"/>
      <c r="D9" s="836"/>
      <c r="E9" s="836"/>
      <c r="F9" s="836"/>
      <c r="G9" s="836"/>
      <c r="H9" s="836"/>
      <c r="I9" s="836"/>
      <c r="J9" s="836"/>
      <c r="K9" s="836"/>
      <c r="L9" s="836"/>
      <c r="M9" s="836"/>
      <c r="N9" s="836"/>
      <c r="O9" s="836"/>
      <c r="P9" s="837"/>
      <c r="Q9" s="838">
        <v>22</v>
      </c>
      <c r="R9" s="839"/>
      <c r="S9" s="839"/>
      <c r="T9" s="839"/>
      <c r="U9" s="839"/>
      <c r="V9" s="839">
        <v>22</v>
      </c>
      <c r="W9" s="839"/>
      <c r="X9" s="839"/>
      <c r="Y9" s="839"/>
      <c r="Z9" s="839"/>
      <c r="AA9" s="839" t="s">
        <v>585</v>
      </c>
      <c r="AB9" s="839"/>
      <c r="AC9" s="839"/>
      <c r="AD9" s="839"/>
      <c r="AE9" s="840"/>
      <c r="AF9" s="841" t="s">
        <v>128</v>
      </c>
      <c r="AG9" s="842"/>
      <c r="AH9" s="842"/>
      <c r="AI9" s="842"/>
      <c r="AJ9" s="843"/>
      <c r="AK9" s="844">
        <v>15</v>
      </c>
      <c r="AL9" s="845"/>
      <c r="AM9" s="845"/>
      <c r="AN9" s="845"/>
      <c r="AO9" s="845"/>
      <c r="AP9" s="845" t="s">
        <v>585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593</v>
      </c>
      <c r="BT9" s="849"/>
      <c r="BU9" s="849"/>
      <c r="BV9" s="849"/>
      <c r="BW9" s="849"/>
      <c r="BX9" s="849"/>
      <c r="BY9" s="849"/>
      <c r="BZ9" s="849"/>
      <c r="CA9" s="849"/>
      <c r="CB9" s="849"/>
      <c r="CC9" s="849"/>
      <c r="CD9" s="849"/>
      <c r="CE9" s="849"/>
      <c r="CF9" s="849"/>
      <c r="CG9" s="850"/>
      <c r="CH9" s="861">
        <v>3</v>
      </c>
      <c r="CI9" s="862"/>
      <c r="CJ9" s="862"/>
      <c r="CK9" s="862"/>
      <c r="CL9" s="863"/>
      <c r="CM9" s="861">
        <v>31</v>
      </c>
      <c r="CN9" s="862"/>
      <c r="CO9" s="862"/>
      <c r="CP9" s="862"/>
      <c r="CQ9" s="863"/>
      <c r="CR9" s="861">
        <v>10</v>
      </c>
      <c r="CS9" s="862"/>
      <c r="CT9" s="862"/>
      <c r="CU9" s="862"/>
      <c r="CV9" s="863"/>
      <c r="CW9" s="861">
        <v>99</v>
      </c>
      <c r="CX9" s="862"/>
      <c r="CY9" s="862"/>
      <c r="CZ9" s="862"/>
      <c r="DA9" s="863"/>
      <c r="DB9" s="861" t="s">
        <v>590</v>
      </c>
      <c r="DC9" s="862"/>
      <c r="DD9" s="862"/>
      <c r="DE9" s="862"/>
      <c r="DF9" s="863"/>
      <c r="DG9" s="861" t="s">
        <v>590</v>
      </c>
      <c r="DH9" s="862"/>
      <c r="DI9" s="862"/>
      <c r="DJ9" s="862"/>
      <c r="DK9" s="863"/>
      <c r="DL9" s="861" t="s">
        <v>590</v>
      </c>
      <c r="DM9" s="862"/>
      <c r="DN9" s="862"/>
      <c r="DO9" s="862"/>
      <c r="DP9" s="863"/>
      <c r="DQ9" s="861" t="s">
        <v>590</v>
      </c>
      <c r="DR9" s="862"/>
      <c r="DS9" s="862"/>
      <c r="DT9" s="862"/>
      <c r="DU9" s="863"/>
      <c r="DV9" s="864"/>
      <c r="DW9" s="865"/>
      <c r="DX9" s="865"/>
      <c r="DY9" s="865"/>
      <c r="DZ9" s="866"/>
      <c r="EA9" s="254"/>
    </row>
    <row r="10" spans="1:131" s="255" customFormat="1" ht="26.25" customHeight="1" x14ac:dyDescent="0.15">
      <c r="A10" s="261">
        <v>4</v>
      </c>
      <c r="B10" s="835" t="s">
        <v>388</v>
      </c>
      <c r="C10" s="836"/>
      <c r="D10" s="836"/>
      <c r="E10" s="836"/>
      <c r="F10" s="836"/>
      <c r="G10" s="836"/>
      <c r="H10" s="836"/>
      <c r="I10" s="836"/>
      <c r="J10" s="836"/>
      <c r="K10" s="836"/>
      <c r="L10" s="836"/>
      <c r="M10" s="836"/>
      <c r="N10" s="836"/>
      <c r="O10" s="836"/>
      <c r="P10" s="837"/>
      <c r="Q10" s="838">
        <v>138</v>
      </c>
      <c r="R10" s="839"/>
      <c r="S10" s="839"/>
      <c r="T10" s="839"/>
      <c r="U10" s="839"/>
      <c r="V10" s="839">
        <v>138</v>
      </c>
      <c r="W10" s="839"/>
      <c r="X10" s="839"/>
      <c r="Y10" s="839"/>
      <c r="Z10" s="839"/>
      <c r="AA10" s="839" t="s">
        <v>585</v>
      </c>
      <c r="AB10" s="839"/>
      <c r="AC10" s="839"/>
      <c r="AD10" s="839"/>
      <c r="AE10" s="840"/>
      <c r="AF10" s="841" t="s">
        <v>389</v>
      </c>
      <c r="AG10" s="842"/>
      <c r="AH10" s="842"/>
      <c r="AI10" s="842"/>
      <c r="AJ10" s="843"/>
      <c r="AK10" s="844">
        <v>67</v>
      </c>
      <c r="AL10" s="845"/>
      <c r="AM10" s="845"/>
      <c r="AN10" s="845"/>
      <c r="AO10" s="845"/>
      <c r="AP10" s="845" t="s">
        <v>585</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594</v>
      </c>
      <c r="BT10" s="849"/>
      <c r="BU10" s="849"/>
      <c r="BV10" s="849"/>
      <c r="BW10" s="849"/>
      <c r="BX10" s="849"/>
      <c r="BY10" s="849"/>
      <c r="BZ10" s="849"/>
      <c r="CA10" s="849"/>
      <c r="CB10" s="849"/>
      <c r="CC10" s="849"/>
      <c r="CD10" s="849"/>
      <c r="CE10" s="849"/>
      <c r="CF10" s="849"/>
      <c r="CG10" s="850"/>
      <c r="CH10" s="861">
        <v>0</v>
      </c>
      <c r="CI10" s="862"/>
      <c r="CJ10" s="862"/>
      <c r="CK10" s="862"/>
      <c r="CL10" s="863"/>
      <c r="CM10" s="861">
        <v>6</v>
      </c>
      <c r="CN10" s="862"/>
      <c r="CO10" s="862"/>
      <c r="CP10" s="862"/>
      <c r="CQ10" s="863"/>
      <c r="CR10" s="861">
        <v>3</v>
      </c>
      <c r="CS10" s="862"/>
      <c r="CT10" s="862"/>
      <c r="CU10" s="862"/>
      <c r="CV10" s="863"/>
      <c r="CW10" s="861">
        <v>570</v>
      </c>
      <c r="CX10" s="862"/>
      <c r="CY10" s="862"/>
      <c r="CZ10" s="862"/>
      <c r="DA10" s="863"/>
      <c r="DB10" s="861" t="s">
        <v>590</v>
      </c>
      <c r="DC10" s="862"/>
      <c r="DD10" s="862"/>
      <c r="DE10" s="862"/>
      <c r="DF10" s="863"/>
      <c r="DG10" s="861" t="s">
        <v>590</v>
      </c>
      <c r="DH10" s="862"/>
      <c r="DI10" s="862"/>
      <c r="DJ10" s="862"/>
      <c r="DK10" s="863"/>
      <c r="DL10" s="861" t="s">
        <v>590</v>
      </c>
      <c r="DM10" s="862"/>
      <c r="DN10" s="862"/>
      <c r="DO10" s="862"/>
      <c r="DP10" s="863"/>
      <c r="DQ10" s="861" t="s">
        <v>590</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595</v>
      </c>
      <c r="BT11" s="849"/>
      <c r="BU11" s="849"/>
      <c r="BV11" s="849"/>
      <c r="BW11" s="849"/>
      <c r="BX11" s="849"/>
      <c r="BY11" s="849"/>
      <c r="BZ11" s="849"/>
      <c r="CA11" s="849"/>
      <c r="CB11" s="849"/>
      <c r="CC11" s="849"/>
      <c r="CD11" s="849"/>
      <c r="CE11" s="849"/>
      <c r="CF11" s="849"/>
      <c r="CG11" s="850"/>
      <c r="CH11" s="861" t="s">
        <v>590</v>
      </c>
      <c r="CI11" s="862"/>
      <c r="CJ11" s="862"/>
      <c r="CK11" s="862"/>
      <c r="CL11" s="863"/>
      <c r="CM11" s="861">
        <v>10</v>
      </c>
      <c r="CN11" s="862"/>
      <c r="CO11" s="862"/>
      <c r="CP11" s="862"/>
      <c r="CQ11" s="863"/>
      <c r="CR11" s="861">
        <v>10</v>
      </c>
      <c r="CS11" s="862"/>
      <c r="CT11" s="862"/>
      <c r="CU11" s="862"/>
      <c r="CV11" s="863"/>
      <c r="CW11" s="861">
        <v>735</v>
      </c>
      <c r="CX11" s="862"/>
      <c r="CY11" s="862"/>
      <c r="CZ11" s="862"/>
      <c r="DA11" s="863"/>
      <c r="DB11" s="861" t="s">
        <v>590</v>
      </c>
      <c r="DC11" s="862"/>
      <c r="DD11" s="862"/>
      <c r="DE11" s="862"/>
      <c r="DF11" s="863"/>
      <c r="DG11" s="861" t="s">
        <v>590</v>
      </c>
      <c r="DH11" s="862"/>
      <c r="DI11" s="862"/>
      <c r="DJ11" s="862"/>
      <c r="DK11" s="863"/>
      <c r="DL11" s="861" t="s">
        <v>590</v>
      </c>
      <c r="DM11" s="862"/>
      <c r="DN11" s="862"/>
      <c r="DO11" s="862"/>
      <c r="DP11" s="863"/>
      <c r="DQ11" s="861" t="s">
        <v>590</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596</v>
      </c>
      <c r="BT12" s="849"/>
      <c r="BU12" s="849"/>
      <c r="BV12" s="849"/>
      <c r="BW12" s="849"/>
      <c r="BX12" s="849"/>
      <c r="BY12" s="849"/>
      <c r="BZ12" s="849"/>
      <c r="CA12" s="849"/>
      <c r="CB12" s="849"/>
      <c r="CC12" s="849"/>
      <c r="CD12" s="849"/>
      <c r="CE12" s="849"/>
      <c r="CF12" s="849"/>
      <c r="CG12" s="850"/>
      <c r="CH12" s="861">
        <v>62</v>
      </c>
      <c r="CI12" s="862"/>
      <c r="CJ12" s="862"/>
      <c r="CK12" s="862"/>
      <c r="CL12" s="863"/>
      <c r="CM12" s="861">
        <v>480</v>
      </c>
      <c r="CN12" s="862"/>
      <c r="CO12" s="862"/>
      <c r="CP12" s="862"/>
      <c r="CQ12" s="863"/>
      <c r="CR12" s="861">
        <v>206</v>
      </c>
      <c r="CS12" s="862"/>
      <c r="CT12" s="862"/>
      <c r="CU12" s="862"/>
      <c r="CV12" s="863"/>
      <c r="CW12" s="861" t="s">
        <v>590</v>
      </c>
      <c r="CX12" s="862"/>
      <c r="CY12" s="862"/>
      <c r="CZ12" s="862"/>
      <c r="DA12" s="863"/>
      <c r="DB12" s="861">
        <v>929</v>
      </c>
      <c r="DC12" s="862"/>
      <c r="DD12" s="862"/>
      <c r="DE12" s="862"/>
      <c r="DF12" s="863"/>
      <c r="DG12" s="861" t="s">
        <v>590</v>
      </c>
      <c r="DH12" s="862"/>
      <c r="DI12" s="862"/>
      <c r="DJ12" s="862"/>
      <c r="DK12" s="863"/>
      <c r="DL12" s="861" t="s">
        <v>590</v>
      </c>
      <c r="DM12" s="862"/>
      <c r="DN12" s="862"/>
      <c r="DO12" s="862"/>
      <c r="DP12" s="863"/>
      <c r="DQ12" s="861" t="s">
        <v>590</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597</v>
      </c>
      <c r="BT13" s="849"/>
      <c r="BU13" s="849"/>
      <c r="BV13" s="849"/>
      <c r="BW13" s="849"/>
      <c r="BX13" s="849"/>
      <c r="BY13" s="849"/>
      <c r="BZ13" s="849"/>
      <c r="CA13" s="849"/>
      <c r="CB13" s="849"/>
      <c r="CC13" s="849"/>
      <c r="CD13" s="849"/>
      <c r="CE13" s="849"/>
      <c r="CF13" s="849"/>
      <c r="CG13" s="850"/>
      <c r="CH13" s="861">
        <v>13</v>
      </c>
      <c r="CI13" s="862"/>
      <c r="CJ13" s="862"/>
      <c r="CK13" s="862"/>
      <c r="CL13" s="863"/>
      <c r="CM13" s="861">
        <v>27</v>
      </c>
      <c r="CN13" s="862"/>
      <c r="CO13" s="862"/>
      <c r="CP13" s="862"/>
      <c r="CQ13" s="863"/>
      <c r="CR13" s="861">
        <v>10</v>
      </c>
      <c r="CS13" s="862"/>
      <c r="CT13" s="862"/>
      <c r="CU13" s="862"/>
      <c r="CV13" s="863"/>
      <c r="CW13" s="861" t="s">
        <v>590</v>
      </c>
      <c r="CX13" s="862"/>
      <c r="CY13" s="862"/>
      <c r="CZ13" s="862"/>
      <c r="DA13" s="863"/>
      <c r="DB13" s="861" t="s">
        <v>590</v>
      </c>
      <c r="DC13" s="862"/>
      <c r="DD13" s="862"/>
      <c r="DE13" s="862"/>
      <c r="DF13" s="863"/>
      <c r="DG13" s="861" t="s">
        <v>590</v>
      </c>
      <c r="DH13" s="862"/>
      <c r="DI13" s="862"/>
      <c r="DJ13" s="862"/>
      <c r="DK13" s="863"/>
      <c r="DL13" s="861" t="s">
        <v>590</v>
      </c>
      <c r="DM13" s="862"/>
      <c r="DN13" s="862"/>
      <c r="DO13" s="862"/>
      <c r="DP13" s="863"/>
      <c r="DQ13" s="861" t="s">
        <v>590</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98065</v>
      </c>
      <c r="R23" s="874"/>
      <c r="S23" s="874"/>
      <c r="T23" s="874"/>
      <c r="U23" s="874"/>
      <c r="V23" s="874">
        <v>95913</v>
      </c>
      <c r="W23" s="874"/>
      <c r="X23" s="874"/>
      <c r="Y23" s="874"/>
      <c r="Z23" s="874"/>
      <c r="AA23" s="874">
        <v>2152</v>
      </c>
      <c r="AB23" s="874"/>
      <c r="AC23" s="874"/>
      <c r="AD23" s="874"/>
      <c r="AE23" s="875"/>
      <c r="AF23" s="876">
        <v>1785</v>
      </c>
      <c r="AG23" s="874"/>
      <c r="AH23" s="874"/>
      <c r="AI23" s="874"/>
      <c r="AJ23" s="877"/>
      <c r="AK23" s="878"/>
      <c r="AL23" s="879"/>
      <c r="AM23" s="879"/>
      <c r="AN23" s="879"/>
      <c r="AO23" s="879"/>
      <c r="AP23" s="874">
        <v>79859</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2">
        <v>27902</v>
      </c>
      <c r="R28" s="903"/>
      <c r="S28" s="903"/>
      <c r="T28" s="903"/>
      <c r="U28" s="903"/>
      <c r="V28" s="903">
        <v>26957</v>
      </c>
      <c r="W28" s="903"/>
      <c r="X28" s="903"/>
      <c r="Y28" s="903"/>
      <c r="Z28" s="903"/>
      <c r="AA28" s="903">
        <v>134</v>
      </c>
      <c r="AB28" s="903"/>
      <c r="AC28" s="903"/>
      <c r="AD28" s="903"/>
      <c r="AE28" s="904"/>
      <c r="AF28" s="905">
        <v>134</v>
      </c>
      <c r="AG28" s="903"/>
      <c r="AH28" s="903"/>
      <c r="AI28" s="903"/>
      <c r="AJ28" s="906"/>
      <c r="AK28" s="907">
        <v>2386</v>
      </c>
      <c r="AL28" s="898"/>
      <c r="AM28" s="898"/>
      <c r="AN28" s="898"/>
      <c r="AO28" s="898"/>
      <c r="AP28" s="898" t="s">
        <v>585</v>
      </c>
      <c r="AQ28" s="898"/>
      <c r="AR28" s="898"/>
      <c r="AS28" s="898"/>
      <c r="AT28" s="898"/>
      <c r="AU28" s="898" t="s">
        <v>585</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4427</v>
      </c>
      <c r="R29" s="839"/>
      <c r="S29" s="839"/>
      <c r="T29" s="839"/>
      <c r="U29" s="839"/>
      <c r="V29" s="839">
        <v>4318</v>
      </c>
      <c r="W29" s="839"/>
      <c r="X29" s="839"/>
      <c r="Y29" s="839"/>
      <c r="Z29" s="839"/>
      <c r="AA29" s="839">
        <v>109</v>
      </c>
      <c r="AB29" s="839"/>
      <c r="AC29" s="839"/>
      <c r="AD29" s="839"/>
      <c r="AE29" s="840"/>
      <c r="AF29" s="841">
        <v>109</v>
      </c>
      <c r="AG29" s="842"/>
      <c r="AH29" s="842"/>
      <c r="AI29" s="842"/>
      <c r="AJ29" s="843"/>
      <c r="AK29" s="910">
        <v>651</v>
      </c>
      <c r="AL29" s="911"/>
      <c r="AM29" s="911"/>
      <c r="AN29" s="911"/>
      <c r="AO29" s="911"/>
      <c r="AP29" s="911" t="s">
        <v>585</v>
      </c>
      <c r="AQ29" s="911"/>
      <c r="AR29" s="911"/>
      <c r="AS29" s="911"/>
      <c r="AT29" s="911"/>
      <c r="AU29" s="911" t="s">
        <v>585</v>
      </c>
      <c r="AV29" s="911"/>
      <c r="AW29" s="911"/>
      <c r="AX29" s="911"/>
      <c r="AY29" s="911"/>
      <c r="AZ29" s="912" t="s">
        <v>585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21181</v>
      </c>
      <c r="R30" s="839"/>
      <c r="S30" s="839"/>
      <c r="T30" s="839"/>
      <c r="U30" s="839"/>
      <c r="V30" s="839">
        <v>20294</v>
      </c>
      <c r="W30" s="839"/>
      <c r="X30" s="839"/>
      <c r="Y30" s="839"/>
      <c r="Z30" s="839"/>
      <c r="AA30" s="839">
        <v>887</v>
      </c>
      <c r="AB30" s="839"/>
      <c r="AC30" s="839"/>
      <c r="AD30" s="839"/>
      <c r="AE30" s="840"/>
      <c r="AF30" s="841">
        <v>887</v>
      </c>
      <c r="AG30" s="842"/>
      <c r="AH30" s="842"/>
      <c r="AI30" s="842"/>
      <c r="AJ30" s="843"/>
      <c r="AK30" s="910">
        <v>2695</v>
      </c>
      <c r="AL30" s="911"/>
      <c r="AM30" s="911"/>
      <c r="AN30" s="911"/>
      <c r="AO30" s="911"/>
      <c r="AP30" s="911" t="s">
        <v>585</v>
      </c>
      <c r="AQ30" s="911"/>
      <c r="AR30" s="911"/>
      <c r="AS30" s="911"/>
      <c r="AT30" s="911"/>
      <c r="AU30" s="911" t="s">
        <v>585</v>
      </c>
      <c r="AV30" s="911"/>
      <c r="AW30" s="911"/>
      <c r="AX30" s="911"/>
      <c r="AY30" s="911"/>
      <c r="AZ30" s="912" t="s">
        <v>585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93</v>
      </c>
      <c r="R31" s="839"/>
      <c r="S31" s="839"/>
      <c r="T31" s="839"/>
      <c r="U31" s="839"/>
      <c r="V31" s="839">
        <v>93</v>
      </c>
      <c r="W31" s="839"/>
      <c r="X31" s="839"/>
      <c r="Y31" s="839"/>
      <c r="Z31" s="839"/>
      <c r="AA31" s="839" t="s">
        <v>585</v>
      </c>
      <c r="AB31" s="839"/>
      <c r="AC31" s="839"/>
      <c r="AD31" s="839"/>
      <c r="AE31" s="840"/>
      <c r="AF31" s="841" t="s">
        <v>128</v>
      </c>
      <c r="AG31" s="842"/>
      <c r="AH31" s="842"/>
      <c r="AI31" s="842"/>
      <c r="AJ31" s="843"/>
      <c r="AK31" s="910">
        <v>25</v>
      </c>
      <c r="AL31" s="911"/>
      <c r="AM31" s="911"/>
      <c r="AN31" s="911"/>
      <c r="AO31" s="911"/>
      <c r="AP31" s="911" t="s">
        <v>585</v>
      </c>
      <c r="AQ31" s="911"/>
      <c r="AR31" s="911"/>
      <c r="AS31" s="911"/>
      <c r="AT31" s="911"/>
      <c r="AU31" s="911" t="s">
        <v>585</v>
      </c>
      <c r="AV31" s="911"/>
      <c r="AW31" s="911"/>
      <c r="AX31" s="911"/>
      <c r="AY31" s="911"/>
      <c r="AZ31" s="912" t="s">
        <v>585</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5680</v>
      </c>
      <c r="R32" s="839"/>
      <c r="S32" s="839"/>
      <c r="T32" s="839"/>
      <c r="U32" s="839"/>
      <c r="V32" s="839">
        <v>5393</v>
      </c>
      <c r="W32" s="839"/>
      <c r="X32" s="839"/>
      <c r="Y32" s="839"/>
      <c r="Z32" s="839"/>
      <c r="AA32" s="839">
        <v>286</v>
      </c>
      <c r="AB32" s="839"/>
      <c r="AC32" s="839"/>
      <c r="AD32" s="839"/>
      <c r="AE32" s="840"/>
      <c r="AF32" s="841">
        <v>4093</v>
      </c>
      <c r="AG32" s="842"/>
      <c r="AH32" s="842"/>
      <c r="AI32" s="842"/>
      <c r="AJ32" s="843"/>
      <c r="AK32" s="910">
        <v>20</v>
      </c>
      <c r="AL32" s="911"/>
      <c r="AM32" s="911"/>
      <c r="AN32" s="911"/>
      <c r="AO32" s="911"/>
      <c r="AP32" s="911">
        <v>2694</v>
      </c>
      <c r="AQ32" s="911"/>
      <c r="AR32" s="911"/>
      <c r="AS32" s="911"/>
      <c r="AT32" s="911"/>
      <c r="AU32" s="911">
        <v>403</v>
      </c>
      <c r="AV32" s="911"/>
      <c r="AW32" s="911"/>
      <c r="AX32" s="911"/>
      <c r="AY32" s="911"/>
      <c r="AZ32" s="912" t="s">
        <v>585</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17318</v>
      </c>
      <c r="R33" s="839"/>
      <c r="S33" s="839"/>
      <c r="T33" s="839"/>
      <c r="U33" s="839"/>
      <c r="V33" s="839">
        <v>16410</v>
      </c>
      <c r="W33" s="839"/>
      <c r="X33" s="839"/>
      <c r="Y33" s="839"/>
      <c r="Z33" s="839"/>
      <c r="AA33" s="839">
        <v>908</v>
      </c>
      <c r="AB33" s="839"/>
      <c r="AC33" s="839"/>
      <c r="AD33" s="839"/>
      <c r="AE33" s="840"/>
      <c r="AF33" s="841">
        <v>8596</v>
      </c>
      <c r="AG33" s="842"/>
      <c r="AH33" s="842"/>
      <c r="AI33" s="842"/>
      <c r="AJ33" s="843"/>
      <c r="AK33" s="910">
        <v>670</v>
      </c>
      <c r="AL33" s="911"/>
      <c r="AM33" s="911"/>
      <c r="AN33" s="911"/>
      <c r="AO33" s="911"/>
      <c r="AP33" s="911">
        <v>7913</v>
      </c>
      <c r="AQ33" s="911"/>
      <c r="AR33" s="911"/>
      <c r="AS33" s="911"/>
      <c r="AT33" s="911"/>
      <c r="AU33" s="911">
        <v>5717</v>
      </c>
      <c r="AV33" s="911"/>
      <c r="AW33" s="911"/>
      <c r="AX33" s="911"/>
      <c r="AY33" s="911"/>
      <c r="AZ33" s="912" t="s">
        <v>585</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6474</v>
      </c>
      <c r="R34" s="839"/>
      <c r="S34" s="839"/>
      <c r="T34" s="839"/>
      <c r="U34" s="839"/>
      <c r="V34" s="839">
        <v>6474</v>
      </c>
      <c r="W34" s="839"/>
      <c r="X34" s="839"/>
      <c r="Y34" s="839"/>
      <c r="Z34" s="839"/>
      <c r="AA34" s="839" t="s">
        <v>585</v>
      </c>
      <c r="AB34" s="839"/>
      <c r="AC34" s="839"/>
      <c r="AD34" s="839"/>
      <c r="AE34" s="840"/>
      <c r="AF34" s="841">
        <v>29</v>
      </c>
      <c r="AG34" s="842"/>
      <c r="AH34" s="842"/>
      <c r="AI34" s="842"/>
      <c r="AJ34" s="843"/>
      <c r="AK34" s="910">
        <v>3327</v>
      </c>
      <c r="AL34" s="911"/>
      <c r="AM34" s="911"/>
      <c r="AN34" s="911"/>
      <c r="AO34" s="911"/>
      <c r="AP34" s="911">
        <v>46417</v>
      </c>
      <c r="AQ34" s="911"/>
      <c r="AR34" s="911"/>
      <c r="AS34" s="911"/>
      <c r="AT34" s="911"/>
      <c r="AU34" s="911">
        <v>30125</v>
      </c>
      <c r="AV34" s="911"/>
      <c r="AW34" s="911"/>
      <c r="AX34" s="911"/>
      <c r="AY34" s="911"/>
      <c r="AZ34" s="912" t="s">
        <v>585</v>
      </c>
      <c r="BA34" s="912"/>
      <c r="BB34" s="912"/>
      <c r="BC34" s="912"/>
      <c r="BD34" s="912"/>
      <c r="BE34" s="908" t="s">
        <v>411</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412</v>
      </c>
      <c r="C35" s="836"/>
      <c r="D35" s="836"/>
      <c r="E35" s="836"/>
      <c r="F35" s="836"/>
      <c r="G35" s="836"/>
      <c r="H35" s="836"/>
      <c r="I35" s="836"/>
      <c r="J35" s="836"/>
      <c r="K35" s="836"/>
      <c r="L35" s="836"/>
      <c r="M35" s="836"/>
      <c r="N35" s="836"/>
      <c r="O35" s="836"/>
      <c r="P35" s="837"/>
      <c r="Q35" s="838">
        <v>657</v>
      </c>
      <c r="R35" s="839"/>
      <c r="S35" s="839"/>
      <c r="T35" s="839"/>
      <c r="U35" s="839"/>
      <c r="V35" s="839">
        <v>657</v>
      </c>
      <c r="W35" s="839"/>
      <c r="X35" s="839"/>
      <c r="Y35" s="839"/>
      <c r="Z35" s="839"/>
      <c r="AA35" s="839">
        <v>0</v>
      </c>
      <c r="AB35" s="839"/>
      <c r="AC35" s="839"/>
      <c r="AD35" s="839"/>
      <c r="AE35" s="840"/>
      <c r="AF35" s="841">
        <v>765</v>
      </c>
      <c r="AG35" s="842"/>
      <c r="AH35" s="842"/>
      <c r="AI35" s="842"/>
      <c r="AJ35" s="843"/>
      <c r="AK35" s="910" t="s">
        <v>601</v>
      </c>
      <c r="AL35" s="911"/>
      <c r="AM35" s="911"/>
      <c r="AN35" s="911"/>
      <c r="AO35" s="911"/>
      <c r="AP35" s="911">
        <v>1862</v>
      </c>
      <c r="AQ35" s="911"/>
      <c r="AR35" s="911"/>
      <c r="AS35" s="911"/>
      <c r="AT35" s="911"/>
      <c r="AU35" s="911" t="s">
        <v>585</v>
      </c>
      <c r="AV35" s="911"/>
      <c r="AW35" s="911"/>
      <c r="AX35" s="911"/>
      <c r="AY35" s="911"/>
      <c r="AZ35" s="912" t="s">
        <v>585</v>
      </c>
      <c r="BA35" s="912"/>
      <c r="BB35" s="912"/>
      <c r="BC35" s="912"/>
      <c r="BD35" s="912"/>
      <c r="BE35" s="908" t="s">
        <v>413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414</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415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14613</v>
      </c>
      <c r="AG63" s="922"/>
      <c r="AH63" s="922"/>
      <c r="AI63" s="922"/>
      <c r="AJ63" s="923"/>
      <c r="AK63" s="924"/>
      <c r="AL63" s="919"/>
      <c r="AM63" s="919"/>
      <c r="AN63" s="919"/>
      <c r="AO63" s="919"/>
      <c r="AP63" s="922">
        <v>58885</v>
      </c>
      <c r="AQ63" s="922"/>
      <c r="AR63" s="922"/>
      <c r="AS63" s="922"/>
      <c r="AT63" s="922"/>
      <c r="AU63" s="922">
        <v>36245</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395</v>
      </c>
      <c r="R66" s="798"/>
      <c r="S66" s="798"/>
      <c r="T66" s="798"/>
      <c r="U66" s="799"/>
      <c r="V66" s="797" t="s">
        <v>396</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586</v>
      </c>
      <c r="C68" s="950"/>
      <c r="D68" s="950"/>
      <c r="E68" s="950"/>
      <c r="F68" s="950"/>
      <c r="G68" s="950"/>
      <c r="H68" s="950"/>
      <c r="I68" s="950"/>
      <c r="J68" s="950"/>
      <c r="K68" s="950"/>
      <c r="L68" s="950"/>
      <c r="M68" s="950"/>
      <c r="N68" s="950"/>
      <c r="O68" s="950"/>
      <c r="P68" s="951"/>
      <c r="Q68" s="952">
        <v>295</v>
      </c>
      <c r="R68" s="946"/>
      <c r="S68" s="946"/>
      <c r="T68" s="946"/>
      <c r="U68" s="946"/>
      <c r="V68" s="946">
        <v>272</v>
      </c>
      <c r="W68" s="946"/>
      <c r="X68" s="946"/>
      <c r="Y68" s="946"/>
      <c r="Z68" s="946"/>
      <c r="AA68" s="946">
        <v>23</v>
      </c>
      <c r="AB68" s="946"/>
      <c r="AC68" s="946"/>
      <c r="AD68" s="946"/>
      <c r="AE68" s="946"/>
      <c r="AF68" s="946">
        <v>23</v>
      </c>
      <c r="AG68" s="946"/>
      <c r="AH68" s="946"/>
      <c r="AI68" s="946"/>
      <c r="AJ68" s="946"/>
      <c r="AK68" s="946" t="s">
        <v>599</v>
      </c>
      <c r="AL68" s="946"/>
      <c r="AM68" s="946"/>
      <c r="AN68" s="946"/>
      <c r="AO68" s="946"/>
      <c r="AP68" s="946">
        <v>55</v>
      </c>
      <c r="AQ68" s="946"/>
      <c r="AR68" s="946"/>
      <c r="AS68" s="946"/>
      <c r="AT68" s="946"/>
      <c r="AU68" s="946">
        <v>34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587</v>
      </c>
      <c r="C69" s="954"/>
      <c r="D69" s="954"/>
      <c r="E69" s="954"/>
      <c r="F69" s="954"/>
      <c r="G69" s="954"/>
      <c r="H69" s="954"/>
      <c r="I69" s="954"/>
      <c r="J69" s="954"/>
      <c r="K69" s="954"/>
      <c r="L69" s="954"/>
      <c r="M69" s="954"/>
      <c r="N69" s="954"/>
      <c r="O69" s="954"/>
      <c r="P69" s="955"/>
      <c r="Q69" s="956">
        <v>244</v>
      </c>
      <c r="R69" s="911"/>
      <c r="S69" s="911"/>
      <c r="T69" s="911"/>
      <c r="U69" s="911"/>
      <c r="V69" s="911">
        <v>232</v>
      </c>
      <c r="W69" s="911"/>
      <c r="X69" s="911"/>
      <c r="Y69" s="911"/>
      <c r="Z69" s="911"/>
      <c r="AA69" s="911">
        <v>12</v>
      </c>
      <c r="AB69" s="911"/>
      <c r="AC69" s="911"/>
      <c r="AD69" s="911"/>
      <c r="AE69" s="911"/>
      <c r="AF69" s="911">
        <v>12</v>
      </c>
      <c r="AG69" s="911"/>
      <c r="AH69" s="911"/>
      <c r="AI69" s="911"/>
      <c r="AJ69" s="911"/>
      <c r="AK69" s="911" t="s">
        <v>598</v>
      </c>
      <c r="AL69" s="911"/>
      <c r="AM69" s="911"/>
      <c r="AN69" s="911"/>
      <c r="AO69" s="911"/>
      <c r="AP69" s="911" t="s">
        <v>590</v>
      </c>
      <c r="AQ69" s="911"/>
      <c r="AR69" s="911"/>
      <c r="AS69" s="911"/>
      <c r="AT69" s="911"/>
      <c r="AU69" s="911" t="s">
        <v>598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588</v>
      </c>
      <c r="C70" s="954"/>
      <c r="D70" s="954"/>
      <c r="E70" s="954"/>
      <c r="F70" s="954"/>
      <c r="G70" s="954"/>
      <c r="H70" s="954"/>
      <c r="I70" s="954"/>
      <c r="J70" s="954"/>
      <c r="K70" s="954"/>
      <c r="L70" s="954"/>
      <c r="M70" s="954"/>
      <c r="N70" s="954"/>
      <c r="O70" s="954"/>
      <c r="P70" s="955"/>
      <c r="Q70" s="956">
        <v>2074</v>
      </c>
      <c r="R70" s="911"/>
      <c r="S70" s="911"/>
      <c r="T70" s="911"/>
      <c r="U70" s="911"/>
      <c r="V70" s="911">
        <v>1850</v>
      </c>
      <c r="W70" s="911"/>
      <c r="X70" s="911"/>
      <c r="Y70" s="911"/>
      <c r="Z70" s="911"/>
      <c r="AA70" s="911">
        <v>224</v>
      </c>
      <c r="AB70" s="911"/>
      <c r="AC70" s="911"/>
      <c r="AD70" s="911"/>
      <c r="AE70" s="911"/>
      <c r="AF70" s="911">
        <v>224</v>
      </c>
      <c r="AG70" s="911"/>
      <c r="AH70" s="911"/>
      <c r="AI70" s="911"/>
      <c r="AJ70" s="911"/>
      <c r="AK70" s="911" t="s">
        <v>590</v>
      </c>
      <c r="AL70" s="911"/>
      <c r="AM70" s="911"/>
      <c r="AN70" s="911"/>
      <c r="AO70" s="911"/>
      <c r="AP70" s="911" t="s">
        <v>590</v>
      </c>
      <c r="AQ70" s="911"/>
      <c r="AR70" s="911"/>
      <c r="AS70" s="911"/>
      <c r="AT70" s="911"/>
      <c r="AU70" s="911" t="s">
        <v>590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589</v>
      </c>
      <c r="C71" s="954"/>
      <c r="D71" s="954"/>
      <c r="E71" s="954"/>
      <c r="F71" s="954"/>
      <c r="G71" s="954"/>
      <c r="H71" s="954"/>
      <c r="I71" s="954"/>
      <c r="J71" s="954"/>
      <c r="K71" s="954"/>
      <c r="L71" s="954"/>
      <c r="M71" s="954"/>
      <c r="N71" s="954"/>
      <c r="O71" s="954"/>
      <c r="P71" s="955"/>
      <c r="Q71" s="956">
        <v>848493</v>
      </c>
      <c r="R71" s="911"/>
      <c r="S71" s="911"/>
      <c r="T71" s="911"/>
      <c r="U71" s="911"/>
      <c r="V71" s="911">
        <v>821243</v>
      </c>
      <c r="W71" s="911"/>
      <c r="X71" s="911"/>
      <c r="Y71" s="911"/>
      <c r="Z71" s="911"/>
      <c r="AA71" s="911">
        <v>27250</v>
      </c>
      <c r="AB71" s="911"/>
      <c r="AC71" s="911"/>
      <c r="AD71" s="911"/>
      <c r="AE71" s="911"/>
      <c r="AF71" s="911">
        <v>27250</v>
      </c>
      <c r="AG71" s="911"/>
      <c r="AH71" s="911"/>
      <c r="AI71" s="911"/>
      <c r="AJ71" s="911"/>
      <c r="AK71" s="911">
        <v>2</v>
      </c>
      <c r="AL71" s="911"/>
      <c r="AM71" s="911"/>
      <c r="AN71" s="911"/>
      <c r="AO71" s="911"/>
      <c r="AP71" s="911" t="s">
        <v>590</v>
      </c>
      <c r="AQ71" s="911"/>
      <c r="AR71" s="911"/>
      <c r="AS71" s="911"/>
      <c r="AT71" s="911"/>
      <c r="AU71" s="911" t="s">
        <v>590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391</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27509</v>
      </c>
      <c r="AG88" s="922"/>
      <c r="AH88" s="922"/>
      <c r="AI88" s="922"/>
      <c r="AJ88" s="922"/>
      <c r="AK88" s="919"/>
      <c r="AL88" s="919"/>
      <c r="AM88" s="919"/>
      <c r="AN88" s="919"/>
      <c r="AO88" s="919"/>
      <c r="AP88" s="922">
        <v>55</v>
      </c>
      <c r="AQ88" s="922"/>
      <c r="AR88" s="922"/>
      <c r="AS88" s="922"/>
      <c r="AT88" s="922"/>
      <c r="AU88" s="922">
        <v>34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349</v>
      </c>
      <c r="CS102" s="930"/>
      <c r="CT102" s="930"/>
      <c r="CU102" s="930"/>
      <c r="CV102" s="973"/>
      <c r="CW102" s="972">
        <v>1593</v>
      </c>
      <c r="CX102" s="930"/>
      <c r="CY102" s="930"/>
      <c r="CZ102" s="930"/>
      <c r="DA102" s="973"/>
      <c r="DB102" s="972">
        <v>959</v>
      </c>
      <c r="DC102" s="930"/>
      <c r="DD102" s="930"/>
      <c r="DE102" s="930"/>
      <c r="DF102" s="973"/>
      <c r="DG102" s="972">
        <v>6764</v>
      </c>
      <c r="DH102" s="930"/>
      <c r="DI102" s="930"/>
      <c r="DJ102" s="930"/>
      <c r="DK102" s="973"/>
      <c r="DL102" s="972" t="s">
        <v>590</v>
      </c>
      <c r="DM102" s="930"/>
      <c r="DN102" s="930"/>
      <c r="DO102" s="930"/>
      <c r="DP102" s="973"/>
      <c r="DQ102" s="972">
        <v>6753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305</v>
      </c>
      <c r="AG109" s="975"/>
      <c r="AH109" s="975"/>
      <c r="AI109" s="975"/>
      <c r="AJ109" s="976"/>
      <c r="AK109" s="974" t="s">
        <v>304</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305</v>
      </c>
      <c r="BW109" s="975"/>
      <c r="BX109" s="975"/>
      <c r="BY109" s="975"/>
      <c r="BZ109" s="976"/>
      <c r="CA109" s="974" t="s">
        <v>304</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305</v>
      </c>
      <c r="DM109" s="975"/>
      <c r="DN109" s="975"/>
      <c r="DO109" s="975"/>
      <c r="DP109" s="976"/>
      <c r="DQ109" s="974" t="s">
        <v>304</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8184746</v>
      </c>
      <c r="AB110" s="982"/>
      <c r="AC110" s="982"/>
      <c r="AD110" s="982"/>
      <c r="AE110" s="983"/>
      <c r="AF110" s="984">
        <v>8043021</v>
      </c>
      <c r="AG110" s="982"/>
      <c r="AH110" s="982"/>
      <c r="AI110" s="982"/>
      <c r="AJ110" s="983"/>
      <c r="AK110" s="984">
        <v>7983542</v>
      </c>
      <c r="AL110" s="982"/>
      <c r="AM110" s="982"/>
      <c r="AN110" s="982"/>
      <c r="AO110" s="983"/>
      <c r="AP110" s="985">
        <v>15.4</v>
      </c>
      <c r="AQ110" s="986"/>
      <c r="AR110" s="986"/>
      <c r="AS110" s="986"/>
      <c r="AT110" s="987"/>
      <c r="AU110" s="988" t="s">
        <v>72</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81125918</v>
      </c>
      <c r="BR110" s="1017"/>
      <c r="BS110" s="1017"/>
      <c r="BT110" s="1017"/>
      <c r="BU110" s="1017"/>
      <c r="BV110" s="1017">
        <v>80139054</v>
      </c>
      <c r="BW110" s="1017"/>
      <c r="BX110" s="1017"/>
      <c r="BY110" s="1017"/>
      <c r="BZ110" s="1017"/>
      <c r="CA110" s="1017">
        <v>79859396</v>
      </c>
      <c r="CB110" s="1017"/>
      <c r="CC110" s="1017"/>
      <c r="CD110" s="1017"/>
      <c r="CE110" s="1017"/>
      <c r="CF110" s="1031">
        <v>154.4</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439</v>
      </c>
      <c r="DH110" s="1017"/>
      <c r="DI110" s="1017"/>
      <c r="DJ110" s="1017"/>
      <c r="DK110" s="1017"/>
      <c r="DL110" s="1017" t="s">
        <v>439</v>
      </c>
      <c r="DM110" s="1017"/>
      <c r="DN110" s="1017"/>
      <c r="DO110" s="1017"/>
      <c r="DP110" s="1017"/>
      <c r="DQ110" s="1017" t="s">
        <v>439</v>
      </c>
      <c r="DR110" s="1017"/>
      <c r="DS110" s="1017"/>
      <c r="DT110" s="1017"/>
      <c r="DU110" s="1017"/>
      <c r="DV110" s="1018" t="s">
        <v>439</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441</v>
      </c>
      <c r="AG111" s="1024"/>
      <c r="AH111" s="1024"/>
      <c r="AI111" s="1024"/>
      <c r="AJ111" s="1025"/>
      <c r="AK111" s="1026" t="s">
        <v>439</v>
      </c>
      <c r="AL111" s="1024"/>
      <c r="AM111" s="1024"/>
      <c r="AN111" s="1024"/>
      <c r="AO111" s="1025"/>
      <c r="AP111" s="1027" t="s">
        <v>439</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611319</v>
      </c>
      <c r="BR111" s="1010"/>
      <c r="BS111" s="1010"/>
      <c r="BT111" s="1010"/>
      <c r="BU111" s="1010"/>
      <c r="BV111" s="1010">
        <v>571274</v>
      </c>
      <c r="BW111" s="1010"/>
      <c r="BX111" s="1010"/>
      <c r="BY111" s="1010"/>
      <c r="BZ111" s="1010"/>
      <c r="CA111" s="1010">
        <v>530873</v>
      </c>
      <c r="CB111" s="1010"/>
      <c r="CC111" s="1010"/>
      <c r="CD111" s="1010"/>
      <c r="CE111" s="1010"/>
      <c r="CF111" s="1004">
        <v>1</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v>528877</v>
      </c>
      <c r="DH111" s="1010"/>
      <c r="DI111" s="1010"/>
      <c r="DJ111" s="1010"/>
      <c r="DK111" s="1010"/>
      <c r="DL111" s="1010">
        <v>501762</v>
      </c>
      <c r="DM111" s="1010"/>
      <c r="DN111" s="1010"/>
      <c r="DO111" s="1010"/>
      <c r="DP111" s="1010"/>
      <c r="DQ111" s="1010">
        <v>474573</v>
      </c>
      <c r="DR111" s="1010"/>
      <c r="DS111" s="1010"/>
      <c r="DT111" s="1010"/>
      <c r="DU111" s="1010"/>
      <c r="DV111" s="1011">
        <v>0.9</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439</v>
      </c>
      <c r="AG112" s="1049"/>
      <c r="AH112" s="1049"/>
      <c r="AI112" s="1049"/>
      <c r="AJ112" s="1050"/>
      <c r="AK112" s="1051" t="s">
        <v>446</v>
      </c>
      <c r="AL112" s="1049"/>
      <c r="AM112" s="1049"/>
      <c r="AN112" s="1049"/>
      <c r="AO112" s="1050"/>
      <c r="AP112" s="1052" t="s">
        <v>439</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41203598</v>
      </c>
      <c r="BR112" s="1010"/>
      <c r="BS112" s="1010"/>
      <c r="BT112" s="1010"/>
      <c r="BU112" s="1010"/>
      <c r="BV112" s="1010">
        <v>38247745</v>
      </c>
      <c r="BW112" s="1010"/>
      <c r="BX112" s="1010"/>
      <c r="BY112" s="1010"/>
      <c r="BZ112" s="1010"/>
      <c r="CA112" s="1010">
        <v>36244909</v>
      </c>
      <c r="CB112" s="1010"/>
      <c r="CC112" s="1010"/>
      <c r="CD112" s="1010"/>
      <c r="CE112" s="1010"/>
      <c r="CF112" s="1004">
        <v>70.099999999999994</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449</v>
      </c>
      <c r="DM112" s="1010"/>
      <c r="DN112" s="1010"/>
      <c r="DO112" s="1010"/>
      <c r="DP112" s="1010"/>
      <c r="DQ112" s="1010" t="s">
        <v>449</v>
      </c>
      <c r="DR112" s="1010"/>
      <c r="DS112" s="1010"/>
      <c r="DT112" s="1010"/>
      <c r="DU112" s="1010"/>
      <c r="DV112" s="1011" t="s">
        <v>439</v>
      </c>
      <c r="DW112" s="1011"/>
      <c r="DX112" s="1011"/>
      <c r="DY112" s="1011"/>
      <c r="DZ112" s="1012"/>
    </row>
    <row r="113" spans="1:130" s="246" customFormat="1" ht="26.25" customHeight="1" x14ac:dyDescent="0.15">
      <c r="A113" s="1044"/>
      <c r="B113" s="1045"/>
      <c r="C113" s="1040" t="s">
        <v>450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3186649</v>
      </c>
      <c r="AB113" s="1024"/>
      <c r="AC113" s="1024"/>
      <c r="AD113" s="1024"/>
      <c r="AE113" s="1025"/>
      <c r="AF113" s="1026">
        <v>3199143</v>
      </c>
      <c r="AG113" s="1024"/>
      <c r="AH113" s="1024"/>
      <c r="AI113" s="1024"/>
      <c r="AJ113" s="1025"/>
      <c r="AK113" s="1026">
        <v>3046051</v>
      </c>
      <c r="AL113" s="1024"/>
      <c r="AM113" s="1024"/>
      <c r="AN113" s="1024"/>
      <c r="AO113" s="1025"/>
      <c r="AP113" s="1027">
        <v>5.9</v>
      </c>
      <c r="AQ113" s="1028"/>
      <c r="AR113" s="1028"/>
      <c r="AS113" s="1028"/>
      <c r="AT113" s="1029"/>
      <c r="AU113" s="990"/>
      <c r="AV113" s="991"/>
      <c r="AW113" s="991"/>
      <c r="AX113" s="991"/>
      <c r="AY113" s="991"/>
      <c r="AZ113" s="1039" t="s">
        <v>451</v>
      </c>
      <c r="BA113" s="1040"/>
      <c r="BB113" s="1040"/>
      <c r="BC113" s="1040"/>
      <c r="BD113" s="1040"/>
      <c r="BE113" s="1040"/>
      <c r="BF113" s="1040"/>
      <c r="BG113" s="1040"/>
      <c r="BH113" s="1040"/>
      <c r="BI113" s="1040"/>
      <c r="BJ113" s="1040"/>
      <c r="BK113" s="1040"/>
      <c r="BL113" s="1040"/>
      <c r="BM113" s="1040"/>
      <c r="BN113" s="1040"/>
      <c r="BO113" s="1040"/>
      <c r="BP113" s="1041"/>
      <c r="BQ113" s="1009">
        <v>20570</v>
      </c>
      <c r="BR113" s="1010"/>
      <c r="BS113" s="1010"/>
      <c r="BT113" s="1010"/>
      <c r="BU113" s="1010"/>
      <c r="BV113" s="1010">
        <v>16403</v>
      </c>
      <c r="BW113" s="1010"/>
      <c r="BX113" s="1010"/>
      <c r="BY113" s="1010"/>
      <c r="BZ113" s="1010"/>
      <c r="CA113" s="1010">
        <v>33715</v>
      </c>
      <c r="CB113" s="1010"/>
      <c r="CC113" s="1010"/>
      <c r="CD113" s="1010"/>
      <c r="CE113" s="1010"/>
      <c r="CF113" s="1004">
        <v>0.1</v>
      </c>
      <c r="CG113" s="1005"/>
      <c r="CH113" s="1005"/>
      <c r="CI113" s="1005"/>
      <c r="CJ113" s="1005"/>
      <c r="CK113" s="1035"/>
      <c r="CL113" s="1036"/>
      <c r="CM113" s="1006" t="s">
        <v>452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59517</v>
      </c>
      <c r="DH113" s="1049"/>
      <c r="DI113" s="1049"/>
      <c r="DJ113" s="1049"/>
      <c r="DK113" s="1050"/>
      <c r="DL113" s="1051">
        <v>48119</v>
      </c>
      <c r="DM113" s="1049"/>
      <c r="DN113" s="1049"/>
      <c r="DO113" s="1049"/>
      <c r="DP113" s="1050"/>
      <c r="DQ113" s="1051">
        <v>36474</v>
      </c>
      <c r="DR113" s="1049"/>
      <c r="DS113" s="1049"/>
      <c r="DT113" s="1049"/>
      <c r="DU113" s="1050"/>
      <c r="DV113" s="1052">
        <v>0.1</v>
      </c>
      <c r="DW113" s="1053"/>
      <c r="DX113" s="1053"/>
      <c r="DY113" s="1053"/>
      <c r="DZ113" s="1054"/>
    </row>
    <row r="114" spans="1:130" s="246" customFormat="1" ht="26.25" customHeight="1" x14ac:dyDescent="0.15">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4209</v>
      </c>
      <c r="AB114" s="1049"/>
      <c r="AC114" s="1049"/>
      <c r="AD114" s="1049"/>
      <c r="AE114" s="1050"/>
      <c r="AF114" s="1051">
        <v>4627</v>
      </c>
      <c r="AG114" s="1049"/>
      <c r="AH114" s="1049"/>
      <c r="AI114" s="1049"/>
      <c r="AJ114" s="1050"/>
      <c r="AK114" s="1051">
        <v>4006</v>
      </c>
      <c r="AL114" s="1049"/>
      <c r="AM114" s="1049"/>
      <c r="AN114" s="1049"/>
      <c r="AO114" s="1050"/>
      <c r="AP114" s="1052">
        <v>0</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9738582</v>
      </c>
      <c r="BR114" s="1010"/>
      <c r="BS114" s="1010"/>
      <c r="BT114" s="1010"/>
      <c r="BU114" s="1010"/>
      <c r="BV114" s="1010">
        <v>9613831</v>
      </c>
      <c r="BW114" s="1010"/>
      <c r="BX114" s="1010"/>
      <c r="BY114" s="1010"/>
      <c r="BZ114" s="1010"/>
      <c r="CA114" s="1010">
        <v>9109986</v>
      </c>
      <c r="CB114" s="1010"/>
      <c r="CC114" s="1010"/>
      <c r="CD114" s="1010"/>
      <c r="CE114" s="1010"/>
      <c r="CF114" s="1004">
        <v>17.600000000000001</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439</v>
      </c>
      <c r="DM114" s="1049"/>
      <c r="DN114" s="1049"/>
      <c r="DO114" s="1049"/>
      <c r="DP114" s="1050"/>
      <c r="DQ114" s="1051" t="s">
        <v>449</v>
      </c>
      <c r="DR114" s="1049"/>
      <c r="DS114" s="1049"/>
      <c r="DT114" s="1049"/>
      <c r="DU114" s="1050"/>
      <c r="DV114" s="1052" t="s">
        <v>439</v>
      </c>
      <c r="DW114" s="1053"/>
      <c r="DX114" s="1053"/>
      <c r="DY114" s="1053"/>
      <c r="DZ114" s="1054"/>
    </row>
    <row r="115" spans="1:130" s="246" customFormat="1" ht="26.25" customHeight="1" x14ac:dyDescent="0.15">
      <c r="A115" s="1044"/>
      <c r="B115" s="1045"/>
      <c r="C115" s="1040" t="s">
        <v>456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58205</v>
      </c>
      <c r="AB115" s="1024"/>
      <c r="AC115" s="1024"/>
      <c r="AD115" s="1024"/>
      <c r="AE115" s="1025"/>
      <c r="AF115" s="1026">
        <v>66106</v>
      </c>
      <c r="AG115" s="1024"/>
      <c r="AH115" s="1024"/>
      <c r="AI115" s="1024"/>
      <c r="AJ115" s="1025"/>
      <c r="AK115" s="1026">
        <v>58259</v>
      </c>
      <c r="AL115" s="1024"/>
      <c r="AM115" s="1024"/>
      <c r="AN115" s="1024"/>
      <c r="AO115" s="1025"/>
      <c r="AP115" s="1027">
        <v>0.1</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v>9980039</v>
      </c>
      <c r="BR115" s="1010"/>
      <c r="BS115" s="1010"/>
      <c r="BT115" s="1010"/>
      <c r="BU115" s="1010"/>
      <c r="BV115" s="1010">
        <v>8199981</v>
      </c>
      <c r="BW115" s="1010"/>
      <c r="BX115" s="1010"/>
      <c r="BY115" s="1010"/>
      <c r="BZ115" s="1010"/>
      <c r="CA115" s="1010">
        <v>6752888</v>
      </c>
      <c r="CB115" s="1010"/>
      <c r="CC115" s="1010"/>
      <c r="CD115" s="1010"/>
      <c r="CE115" s="1010"/>
      <c r="CF115" s="1004">
        <v>13.1</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439</v>
      </c>
      <c r="DH115" s="1049"/>
      <c r="DI115" s="1049"/>
      <c r="DJ115" s="1049"/>
      <c r="DK115" s="1050"/>
      <c r="DL115" s="1051" t="s">
        <v>449</v>
      </c>
      <c r="DM115" s="1049"/>
      <c r="DN115" s="1049"/>
      <c r="DO115" s="1049"/>
      <c r="DP115" s="1050"/>
      <c r="DQ115" s="1051" t="s">
        <v>449</v>
      </c>
      <c r="DR115" s="1049"/>
      <c r="DS115" s="1049"/>
      <c r="DT115" s="1049"/>
      <c r="DU115" s="1050"/>
      <c r="DV115" s="1052" t="s">
        <v>449</v>
      </c>
      <c r="DW115" s="1053"/>
      <c r="DX115" s="1053"/>
      <c r="DY115" s="1053"/>
      <c r="DZ115" s="1054"/>
    </row>
    <row r="116" spans="1:130" s="246" customFormat="1" ht="26.25" customHeight="1" x14ac:dyDescent="0.15">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439</v>
      </c>
      <c r="AB116" s="1049"/>
      <c r="AC116" s="1049"/>
      <c r="AD116" s="1049"/>
      <c r="AE116" s="1050"/>
      <c r="AF116" s="1051" t="s">
        <v>449</v>
      </c>
      <c r="AG116" s="1049"/>
      <c r="AH116" s="1049"/>
      <c r="AI116" s="1049"/>
      <c r="AJ116" s="1050"/>
      <c r="AK116" s="1051" t="s">
        <v>449</v>
      </c>
      <c r="AL116" s="1049"/>
      <c r="AM116" s="1049"/>
      <c r="AN116" s="1049"/>
      <c r="AO116" s="1050"/>
      <c r="AP116" s="1052" t="s">
        <v>439</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449</v>
      </c>
      <c r="BR116" s="1010"/>
      <c r="BS116" s="1010"/>
      <c r="BT116" s="1010"/>
      <c r="BU116" s="1010"/>
      <c r="BV116" s="1010" t="s">
        <v>439</v>
      </c>
      <c r="BW116" s="1010"/>
      <c r="BX116" s="1010"/>
      <c r="BY116" s="1010"/>
      <c r="BZ116" s="1010"/>
      <c r="CA116" s="1010" t="s">
        <v>449</v>
      </c>
      <c r="CB116" s="1010"/>
      <c r="CC116" s="1010"/>
      <c r="CD116" s="1010"/>
      <c r="CE116" s="1010"/>
      <c r="CF116" s="1004" t="s">
        <v>439</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439</v>
      </c>
      <c r="DH116" s="1049"/>
      <c r="DI116" s="1049"/>
      <c r="DJ116" s="1049"/>
      <c r="DK116" s="1050"/>
      <c r="DL116" s="1051" t="s">
        <v>449</v>
      </c>
      <c r="DM116" s="1049"/>
      <c r="DN116" s="1049"/>
      <c r="DO116" s="1049"/>
      <c r="DP116" s="1050"/>
      <c r="DQ116" s="1051" t="s">
        <v>446</v>
      </c>
      <c r="DR116" s="1049"/>
      <c r="DS116" s="1049"/>
      <c r="DT116" s="1049"/>
      <c r="DU116" s="1050"/>
      <c r="DV116" s="1052" t="s">
        <v>449</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11433809</v>
      </c>
      <c r="AB117" s="1067"/>
      <c r="AC117" s="1067"/>
      <c r="AD117" s="1067"/>
      <c r="AE117" s="1068"/>
      <c r="AF117" s="1069">
        <v>11312897</v>
      </c>
      <c r="AG117" s="1067"/>
      <c r="AH117" s="1067"/>
      <c r="AI117" s="1067"/>
      <c r="AJ117" s="1068"/>
      <c r="AK117" s="1069">
        <v>11091858</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439</v>
      </c>
      <c r="BR117" s="1010"/>
      <c r="BS117" s="1010"/>
      <c r="BT117" s="1010"/>
      <c r="BU117" s="1010"/>
      <c r="BV117" s="1010" t="s">
        <v>446</v>
      </c>
      <c r="BW117" s="1010"/>
      <c r="BX117" s="1010"/>
      <c r="BY117" s="1010"/>
      <c r="BZ117" s="1010"/>
      <c r="CA117" s="1010" t="s">
        <v>439</v>
      </c>
      <c r="CB117" s="1010"/>
      <c r="CC117" s="1010"/>
      <c r="CD117" s="1010"/>
      <c r="CE117" s="1010"/>
      <c r="CF117" s="1004" t="s">
        <v>439</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465</v>
      </c>
      <c r="DH117" s="1049"/>
      <c r="DI117" s="1049"/>
      <c r="DJ117" s="1049"/>
      <c r="DK117" s="1050"/>
      <c r="DL117" s="1051" t="s">
        <v>465</v>
      </c>
      <c r="DM117" s="1049"/>
      <c r="DN117" s="1049"/>
      <c r="DO117" s="1049"/>
      <c r="DP117" s="1050"/>
      <c r="DQ117" s="1051" t="s">
        <v>439</v>
      </c>
      <c r="DR117" s="1049"/>
      <c r="DS117" s="1049"/>
      <c r="DT117" s="1049"/>
      <c r="DU117" s="1050"/>
      <c r="DV117" s="1052" t="s">
        <v>439</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305</v>
      </c>
      <c r="AG118" s="975"/>
      <c r="AH118" s="975"/>
      <c r="AI118" s="975"/>
      <c r="AJ118" s="976"/>
      <c r="AK118" s="974" t="s">
        <v>304</v>
      </c>
      <c r="AL118" s="975"/>
      <c r="AM118" s="975"/>
      <c r="AN118" s="975"/>
      <c r="AO118" s="976"/>
      <c r="AP118" s="1061" t="s">
        <v>433</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446</v>
      </c>
      <c r="BR118" s="1088"/>
      <c r="BS118" s="1088"/>
      <c r="BT118" s="1088"/>
      <c r="BU118" s="1088"/>
      <c r="BV118" s="1088" t="s">
        <v>465</v>
      </c>
      <c r="BW118" s="1088"/>
      <c r="BX118" s="1088"/>
      <c r="BY118" s="1088"/>
      <c r="BZ118" s="1088"/>
      <c r="CA118" s="1088" t="s">
        <v>465</v>
      </c>
      <c r="CB118" s="1088"/>
      <c r="CC118" s="1088"/>
      <c r="CD118" s="1088"/>
      <c r="CE118" s="1088"/>
      <c r="CF118" s="1004" t="s">
        <v>439</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439</v>
      </c>
      <c r="DH118" s="1049"/>
      <c r="DI118" s="1049"/>
      <c r="DJ118" s="1049"/>
      <c r="DK118" s="1050"/>
      <c r="DL118" s="1051" t="s">
        <v>465</v>
      </c>
      <c r="DM118" s="1049"/>
      <c r="DN118" s="1049"/>
      <c r="DO118" s="1049"/>
      <c r="DP118" s="1050"/>
      <c r="DQ118" s="1051" t="s">
        <v>446</v>
      </c>
      <c r="DR118" s="1049"/>
      <c r="DS118" s="1049"/>
      <c r="DT118" s="1049"/>
      <c r="DU118" s="1050"/>
      <c r="DV118" s="1052" t="s">
        <v>446</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446</v>
      </c>
      <c r="AB119" s="982"/>
      <c r="AC119" s="982"/>
      <c r="AD119" s="982"/>
      <c r="AE119" s="983"/>
      <c r="AF119" s="984" t="s">
        <v>465</v>
      </c>
      <c r="AG119" s="982"/>
      <c r="AH119" s="982"/>
      <c r="AI119" s="982"/>
      <c r="AJ119" s="983"/>
      <c r="AK119" s="984" t="s">
        <v>446</v>
      </c>
      <c r="AL119" s="982"/>
      <c r="AM119" s="982"/>
      <c r="AN119" s="982"/>
      <c r="AO119" s="983"/>
      <c r="AP119" s="985" t="s">
        <v>446</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468</v>
      </c>
      <c r="BP119" s="1096"/>
      <c r="BQ119" s="1087">
        <v>142680026</v>
      </c>
      <c r="BR119" s="1088"/>
      <c r="BS119" s="1088"/>
      <c r="BT119" s="1088"/>
      <c r="BU119" s="1088"/>
      <c r="BV119" s="1088">
        <v>136788288</v>
      </c>
      <c r="BW119" s="1088"/>
      <c r="BX119" s="1088"/>
      <c r="BY119" s="1088"/>
      <c r="BZ119" s="1088"/>
      <c r="CA119" s="1088">
        <v>132531767</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22925</v>
      </c>
      <c r="DH119" s="1074"/>
      <c r="DI119" s="1074"/>
      <c r="DJ119" s="1074"/>
      <c r="DK119" s="1075"/>
      <c r="DL119" s="1073">
        <v>21393</v>
      </c>
      <c r="DM119" s="1074"/>
      <c r="DN119" s="1074"/>
      <c r="DO119" s="1074"/>
      <c r="DP119" s="1075"/>
      <c r="DQ119" s="1073">
        <v>19826</v>
      </c>
      <c r="DR119" s="1074"/>
      <c r="DS119" s="1074"/>
      <c r="DT119" s="1074"/>
      <c r="DU119" s="1075"/>
      <c r="DV119" s="1076">
        <v>0</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v>43637</v>
      </c>
      <c r="AB120" s="1049"/>
      <c r="AC120" s="1049"/>
      <c r="AD120" s="1049"/>
      <c r="AE120" s="1050"/>
      <c r="AF120" s="1051">
        <v>51538</v>
      </c>
      <c r="AG120" s="1049"/>
      <c r="AH120" s="1049"/>
      <c r="AI120" s="1049"/>
      <c r="AJ120" s="1050"/>
      <c r="AK120" s="1051">
        <v>43691</v>
      </c>
      <c r="AL120" s="1049"/>
      <c r="AM120" s="1049"/>
      <c r="AN120" s="1049"/>
      <c r="AO120" s="1050"/>
      <c r="AP120" s="1052">
        <v>0.1</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11428095</v>
      </c>
      <c r="BR120" s="1017"/>
      <c r="BS120" s="1017"/>
      <c r="BT120" s="1017"/>
      <c r="BU120" s="1017"/>
      <c r="BV120" s="1017">
        <v>14051092</v>
      </c>
      <c r="BW120" s="1017"/>
      <c r="BX120" s="1017"/>
      <c r="BY120" s="1017"/>
      <c r="BZ120" s="1017"/>
      <c r="CA120" s="1017">
        <v>16436040</v>
      </c>
      <c r="CB120" s="1017"/>
      <c r="CC120" s="1017"/>
      <c r="CD120" s="1017"/>
      <c r="CE120" s="1017"/>
      <c r="CF120" s="1031">
        <v>31.8</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33257429</v>
      </c>
      <c r="DH120" s="1017"/>
      <c r="DI120" s="1017"/>
      <c r="DJ120" s="1017"/>
      <c r="DK120" s="1017"/>
      <c r="DL120" s="1017">
        <v>31074706</v>
      </c>
      <c r="DM120" s="1017"/>
      <c r="DN120" s="1017"/>
      <c r="DO120" s="1017"/>
      <c r="DP120" s="1017"/>
      <c r="DQ120" s="1017">
        <v>30124941</v>
      </c>
      <c r="DR120" s="1017"/>
      <c r="DS120" s="1017"/>
      <c r="DT120" s="1017"/>
      <c r="DU120" s="1017"/>
      <c r="DV120" s="1018">
        <v>58.3</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12518</v>
      </c>
      <c r="AB121" s="1049"/>
      <c r="AC121" s="1049"/>
      <c r="AD121" s="1049"/>
      <c r="AE121" s="1050"/>
      <c r="AF121" s="1051">
        <v>12518</v>
      </c>
      <c r="AG121" s="1049"/>
      <c r="AH121" s="1049"/>
      <c r="AI121" s="1049"/>
      <c r="AJ121" s="1050"/>
      <c r="AK121" s="1051">
        <v>12518</v>
      </c>
      <c r="AL121" s="1049"/>
      <c r="AM121" s="1049"/>
      <c r="AN121" s="1049"/>
      <c r="AO121" s="1050"/>
      <c r="AP121" s="1052">
        <v>0</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34637701</v>
      </c>
      <c r="BR121" s="1010"/>
      <c r="BS121" s="1010"/>
      <c r="BT121" s="1010"/>
      <c r="BU121" s="1010"/>
      <c r="BV121" s="1010">
        <v>32274305</v>
      </c>
      <c r="BW121" s="1010"/>
      <c r="BX121" s="1010"/>
      <c r="BY121" s="1010"/>
      <c r="BZ121" s="1010"/>
      <c r="CA121" s="1010">
        <v>31919225</v>
      </c>
      <c r="CB121" s="1010"/>
      <c r="CC121" s="1010"/>
      <c r="CD121" s="1010"/>
      <c r="CE121" s="1010"/>
      <c r="CF121" s="1004">
        <v>61.7</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7142857</v>
      </c>
      <c r="DH121" s="1010"/>
      <c r="DI121" s="1010"/>
      <c r="DJ121" s="1010"/>
      <c r="DK121" s="1010"/>
      <c r="DL121" s="1010">
        <v>6431706</v>
      </c>
      <c r="DM121" s="1010"/>
      <c r="DN121" s="1010"/>
      <c r="DO121" s="1010"/>
      <c r="DP121" s="1010"/>
      <c r="DQ121" s="1010">
        <v>5717275</v>
      </c>
      <c r="DR121" s="1010"/>
      <c r="DS121" s="1010"/>
      <c r="DT121" s="1010"/>
      <c r="DU121" s="1010"/>
      <c r="DV121" s="1011">
        <v>11.1</v>
      </c>
      <c r="DW121" s="1011"/>
      <c r="DX121" s="1011"/>
      <c r="DY121" s="1011"/>
      <c r="DZ121" s="1012"/>
    </row>
    <row r="122" spans="1:130" s="246" customFormat="1" ht="26.25" customHeight="1" x14ac:dyDescent="0.15">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446</v>
      </c>
      <c r="AB122" s="1049"/>
      <c r="AC122" s="1049"/>
      <c r="AD122" s="1049"/>
      <c r="AE122" s="1050"/>
      <c r="AF122" s="1051" t="s">
        <v>128</v>
      </c>
      <c r="AG122" s="1049"/>
      <c r="AH122" s="1049"/>
      <c r="AI122" s="1049"/>
      <c r="AJ122" s="1050"/>
      <c r="AK122" s="1051" t="s">
        <v>439</v>
      </c>
      <c r="AL122" s="1049"/>
      <c r="AM122" s="1049"/>
      <c r="AN122" s="1049"/>
      <c r="AO122" s="1050"/>
      <c r="AP122" s="1052" t="s">
        <v>128</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69963914</v>
      </c>
      <c r="BR122" s="1088"/>
      <c r="BS122" s="1088"/>
      <c r="BT122" s="1088"/>
      <c r="BU122" s="1088"/>
      <c r="BV122" s="1088">
        <v>67897062</v>
      </c>
      <c r="BW122" s="1088"/>
      <c r="BX122" s="1088"/>
      <c r="BY122" s="1088"/>
      <c r="BZ122" s="1088"/>
      <c r="CA122" s="1088">
        <v>67006873</v>
      </c>
      <c r="CB122" s="1088"/>
      <c r="CC122" s="1088"/>
      <c r="CD122" s="1088"/>
      <c r="CE122" s="1088"/>
      <c r="CF122" s="1108">
        <v>129.6</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803312</v>
      </c>
      <c r="DH122" s="1010"/>
      <c r="DI122" s="1010"/>
      <c r="DJ122" s="1010"/>
      <c r="DK122" s="1010"/>
      <c r="DL122" s="1010">
        <v>603007</v>
      </c>
      <c r="DM122" s="1010"/>
      <c r="DN122" s="1010"/>
      <c r="DO122" s="1010"/>
      <c r="DP122" s="1010"/>
      <c r="DQ122" s="1010">
        <v>402693</v>
      </c>
      <c r="DR122" s="1010"/>
      <c r="DS122" s="1010"/>
      <c r="DT122" s="1010"/>
      <c r="DU122" s="1010"/>
      <c r="DV122" s="1011">
        <v>0.8</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446</v>
      </c>
      <c r="AB123" s="1049"/>
      <c r="AC123" s="1049"/>
      <c r="AD123" s="1049"/>
      <c r="AE123" s="1050"/>
      <c r="AF123" s="1051" t="s">
        <v>446</v>
      </c>
      <c r="AG123" s="1049"/>
      <c r="AH123" s="1049"/>
      <c r="AI123" s="1049"/>
      <c r="AJ123" s="1050"/>
      <c r="AK123" s="1051" t="s">
        <v>439</v>
      </c>
      <c r="AL123" s="1049"/>
      <c r="AM123" s="1049"/>
      <c r="AN123" s="1049"/>
      <c r="AO123" s="1050"/>
      <c r="AP123" s="1052" t="s">
        <v>446</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479</v>
      </c>
      <c r="BP123" s="1096"/>
      <c r="BQ123" s="1155">
        <v>116029710</v>
      </c>
      <c r="BR123" s="1156"/>
      <c r="BS123" s="1156"/>
      <c r="BT123" s="1156"/>
      <c r="BU123" s="1156"/>
      <c r="BV123" s="1156">
        <v>114222459</v>
      </c>
      <c r="BW123" s="1156"/>
      <c r="BX123" s="1156"/>
      <c r="BY123" s="1156"/>
      <c r="BZ123" s="1156"/>
      <c r="CA123" s="1156">
        <v>115362138</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t="s">
        <v>481</v>
      </c>
      <c r="DH123" s="1049"/>
      <c r="DI123" s="1049"/>
      <c r="DJ123" s="1049"/>
      <c r="DK123" s="1050"/>
      <c r="DL123" s="1051" t="s">
        <v>481</v>
      </c>
      <c r="DM123" s="1049"/>
      <c r="DN123" s="1049"/>
      <c r="DO123" s="1049"/>
      <c r="DP123" s="1050"/>
      <c r="DQ123" s="1051" t="s">
        <v>482</v>
      </c>
      <c r="DR123" s="1049"/>
      <c r="DS123" s="1049"/>
      <c r="DT123" s="1049"/>
      <c r="DU123" s="1050"/>
      <c r="DV123" s="1052" t="s">
        <v>483</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481</v>
      </c>
      <c r="AB124" s="1049"/>
      <c r="AC124" s="1049"/>
      <c r="AD124" s="1049"/>
      <c r="AE124" s="1050"/>
      <c r="AF124" s="1051" t="s">
        <v>483</v>
      </c>
      <c r="AG124" s="1049"/>
      <c r="AH124" s="1049"/>
      <c r="AI124" s="1049"/>
      <c r="AJ124" s="1050"/>
      <c r="AK124" s="1051" t="s">
        <v>481</v>
      </c>
      <c r="AL124" s="1049"/>
      <c r="AM124" s="1049"/>
      <c r="AN124" s="1049"/>
      <c r="AO124" s="1050"/>
      <c r="AP124" s="1052" t="s">
        <v>482</v>
      </c>
      <c r="AQ124" s="1053"/>
      <c r="AR124" s="1053"/>
      <c r="AS124" s="1053"/>
      <c r="AT124" s="1054"/>
      <c r="AU124" s="1151" t="s">
        <v>484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53.5</v>
      </c>
      <c r="BR124" s="1118"/>
      <c r="BS124" s="1118"/>
      <c r="BT124" s="1118"/>
      <c r="BU124" s="1118"/>
      <c r="BV124" s="1118">
        <v>44.5</v>
      </c>
      <c r="BW124" s="1118"/>
      <c r="BX124" s="1118"/>
      <c r="BY124" s="1118"/>
      <c r="BZ124" s="1118"/>
      <c r="CA124" s="1118">
        <v>33.200000000000003</v>
      </c>
      <c r="CB124" s="1118"/>
      <c r="CC124" s="1118"/>
      <c r="CD124" s="1118"/>
      <c r="CE124" s="1118"/>
      <c r="CF124" s="1119"/>
      <c r="CG124" s="1120"/>
      <c r="CH124" s="1120"/>
      <c r="CI124" s="1120"/>
      <c r="CJ124" s="1121"/>
      <c r="CK124" s="1103"/>
      <c r="CL124" s="1103"/>
      <c r="CM124" s="1103"/>
      <c r="CN124" s="1103"/>
      <c r="CO124" s="1104"/>
      <c r="CP124" s="1110" t="s">
        <v>485</v>
      </c>
      <c r="CQ124" s="1111"/>
      <c r="CR124" s="1111"/>
      <c r="CS124" s="1111"/>
      <c r="CT124" s="1111"/>
      <c r="CU124" s="1111"/>
      <c r="CV124" s="1111"/>
      <c r="CW124" s="1111"/>
      <c r="CX124" s="1111"/>
      <c r="CY124" s="1111"/>
      <c r="CZ124" s="1111"/>
      <c r="DA124" s="1111"/>
      <c r="DB124" s="1111"/>
      <c r="DC124" s="1111"/>
      <c r="DD124" s="1111"/>
      <c r="DE124" s="1111"/>
      <c r="DF124" s="1112"/>
      <c r="DG124" s="1095" t="s">
        <v>482</v>
      </c>
      <c r="DH124" s="1074"/>
      <c r="DI124" s="1074"/>
      <c r="DJ124" s="1074"/>
      <c r="DK124" s="1075"/>
      <c r="DL124" s="1073">
        <v>138326</v>
      </c>
      <c r="DM124" s="1074"/>
      <c r="DN124" s="1074"/>
      <c r="DO124" s="1074"/>
      <c r="DP124" s="1075"/>
      <c r="DQ124" s="1073" t="s">
        <v>481</v>
      </c>
      <c r="DR124" s="1074"/>
      <c r="DS124" s="1074"/>
      <c r="DT124" s="1074"/>
      <c r="DU124" s="1075"/>
      <c r="DV124" s="1076" t="s">
        <v>482</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482</v>
      </c>
      <c r="AB125" s="1049"/>
      <c r="AC125" s="1049"/>
      <c r="AD125" s="1049"/>
      <c r="AE125" s="1050"/>
      <c r="AF125" s="1051" t="s">
        <v>481</v>
      </c>
      <c r="AG125" s="1049"/>
      <c r="AH125" s="1049"/>
      <c r="AI125" s="1049"/>
      <c r="AJ125" s="1050"/>
      <c r="AK125" s="1051" t="s">
        <v>481</v>
      </c>
      <c r="AL125" s="1049"/>
      <c r="AM125" s="1049"/>
      <c r="AN125" s="1049"/>
      <c r="AO125" s="1050"/>
      <c r="AP125" s="1052" t="s">
        <v>481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486</v>
      </c>
      <c r="CL125" s="1098"/>
      <c r="CM125" s="1098"/>
      <c r="CN125" s="1098"/>
      <c r="CO125" s="1099"/>
      <c r="CP125" s="1030" t="s">
        <v>487</v>
      </c>
      <c r="CQ125" s="979"/>
      <c r="CR125" s="979"/>
      <c r="CS125" s="979"/>
      <c r="CT125" s="979"/>
      <c r="CU125" s="979"/>
      <c r="CV125" s="979"/>
      <c r="CW125" s="979"/>
      <c r="CX125" s="979"/>
      <c r="CY125" s="979"/>
      <c r="CZ125" s="979"/>
      <c r="DA125" s="979"/>
      <c r="DB125" s="979"/>
      <c r="DC125" s="979"/>
      <c r="DD125" s="979"/>
      <c r="DE125" s="979"/>
      <c r="DF125" s="980"/>
      <c r="DG125" s="1016" t="s">
        <v>481</v>
      </c>
      <c r="DH125" s="1017"/>
      <c r="DI125" s="1017"/>
      <c r="DJ125" s="1017"/>
      <c r="DK125" s="1017"/>
      <c r="DL125" s="1017" t="s">
        <v>488</v>
      </c>
      <c r="DM125" s="1017"/>
      <c r="DN125" s="1017"/>
      <c r="DO125" s="1017"/>
      <c r="DP125" s="1017"/>
      <c r="DQ125" s="1017" t="s">
        <v>482</v>
      </c>
      <c r="DR125" s="1017"/>
      <c r="DS125" s="1017"/>
      <c r="DT125" s="1017"/>
      <c r="DU125" s="1017"/>
      <c r="DV125" s="1018" t="s">
        <v>481</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2050</v>
      </c>
      <c r="AB126" s="1049"/>
      <c r="AC126" s="1049"/>
      <c r="AD126" s="1049"/>
      <c r="AE126" s="1050"/>
      <c r="AF126" s="1051">
        <v>2050</v>
      </c>
      <c r="AG126" s="1049"/>
      <c r="AH126" s="1049"/>
      <c r="AI126" s="1049"/>
      <c r="AJ126" s="1050"/>
      <c r="AK126" s="1051">
        <v>2050</v>
      </c>
      <c r="AL126" s="1049"/>
      <c r="AM126" s="1049"/>
      <c r="AN126" s="1049"/>
      <c r="AO126" s="1050"/>
      <c r="AP126" s="1052">
        <v>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489</v>
      </c>
      <c r="CQ126" s="1040"/>
      <c r="CR126" s="1040"/>
      <c r="CS126" s="1040"/>
      <c r="CT126" s="1040"/>
      <c r="CU126" s="1040"/>
      <c r="CV126" s="1040"/>
      <c r="CW126" s="1040"/>
      <c r="CX126" s="1040"/>
      <c r="CY126" s="1040"/>
      <c r="CZ126" s="1040"/>
      <c r="DA126" s="1040"/>
      <c r="DB126" s="1040"/>
      <c r="DC126" s="1040"/>
      <c r="DD126" s="1040"/>
      <c r="DE126" s="1040"/>
      <c r="DF126" s="1041"/>
      <c r="DG126" s="1009">
        <v>9980039</v>
      </c>
      <c r="DH126" s="1010"/>
      <c r="DI126" s="1010"/>
      <c r="DJ126" s="1010"/>
      <c r="DK126" s="1010"/>
      <c r="DL126" s="1010">
        <v>8199981</v>
      </c>
      <c r="DM126" s="1010"/>
      <c r="DN126" s="1010"/>
      <c r="DO126" s="1010"/>
      <c r="DP126" s="1010"/>
      <c r="DQ126" s="1010">
        <v>6752888</v>
      </c>
      <c r="DR126" s="1010"/>
      <c r="DS126" s="1010"/>
      <c r="DT126" s="1010"/>
      <c r="DU126" s="1010"/>
      <c r="DV126" s="1011">
        <v>13.1</v>
      </c>
      <c r="DW126" s="1011"/>
      <c r="DX126" s="1011"/>
      <c r="DY126" s="1011"/>
      <c r="DZ126" s="1012"/>
    </row>
    <row r="127" spans="1:130" s="246" customFormat="1" ht="26.25" customHeight="1" x14ac:dyDescent="0.15">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482</v>
      </c>
      <c r="AB127" s="1049"/>
      <c r="AC127" s="1049"/>
      <c r="AD127" s="1049"/>
      <c r="AE127" s="1050"/>
      <c r="AF127" s="1051" t="s">
        <v>482</v>
      </c>
      <c r="AG127" s="1049"/>
      <c r="AH127" s="1049"/>
      <c r="AI127" s="1049"/>
      <c r="AJ127" s="1050"/>
      <c r="AK127" s="1051" t="s">
        <v>449</v>
      </c>
      <c r="AL127" s="1049"/>
      <c r="AM127" s="1049"/>
      <c r="AN127" s="1049"/>
      <c r="AO127" s="1050"/>
      <c r="AP127" s="1052" t="s">
        <v>482</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449</v>
      </c>
      <c r="DH127" s="1010"/>
      <c r="DI127" s="1010"/>
      <c r="DJ127" s="1010"/>
      <c r="DK127" s="1010"/>
      <c r="DL127" s="1010" t="s">
        <v>482</v>
      </c>
      <c r="DM127" s="1010"/>
      <c r="DN127" s="1010"/>
      <c r="DO127" s="1010"/>
      <c r="DP127" s="1010"/>
      <c r="DQ127" s="1010" t="s">
        <v>488</v>
      </c>
      <c r="DR127" s="1010"/>
      <c r="DS127" s="1010"/>
      <c r="DT127" s="1010"/>
      <c r="DU127" s="1010"/>
      <c r="DV127" s="1011" t="s">
        <v>446</v>
      </c>
      <c r="DW127" s="1011"/>
      <c r="DX127" s="1011"/>
      <c r="DY127" s="1011"/>
      <c r="DZ127" s="1012"/>
    </row>
    <row r="128" spans="1:130" s="246" customFormat="1" ht="26.25" customHeight="1" thickBot="1" x14ac:dyDescent="0.2">
      <c r="A128" s="1133" t="s">
        <v>496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497</v>
      </c>
      <c r="X128" s="1135"/>
      <c r="Y128" s="1135"/>
      <c r="Z128" s="1136"/>
      <c r="AA128" s="1137">
        <v>2997254</v>
      </c>
      <c r="AB128" s="1138"/>
      <c r="AC128" s="1138"/>
      <c r="AD128" s="1138"/>
      <c r="AE128" s="1139"/>
      <c r="AF128" s="1140">
        <v>2878559</v>
      </c>
      <c r="AG128" s="1138"/>
      <c r="AH128" s="1138"/>
      <c r="AI128" s="1138"/>
      <c r="AJ128" s="1139"/>
      <c r="AK128" s="1140">
        <v>3097356</v>
      </c>
      <c r="AL128" s="1138"/>
      <c r="AM128" s="1138"/>
      <c r="AN128" s="1138"/>
      <c r="AO128" s="1139"/>
      <c r="AP128" s="1141"/>
      <c r="AQ128" s="1142"/>
      <c r="AR128" s="1142"/>
      <c r="AS128" s="1142"/>
      <c r="AT128" s="1143"/>
      <c r="AU128" s="282"/>
      <c r="AV128" s="282"/>
      <c r="AW128" s="282"/>
      <c r="AX128" s="978" t="s">
        <v>498</v>
      </c>
      <c r="AY128" s="979"/>
      <c r="AZ128" s="979"/>
      <c r="BA128" s="979"/>
      <c r="BB128" s="979"/>
      <c r="BC128" s="979"/>
      <c r="BD128" s="979"/>
      <c r="BE128" s="980"/>
      <c r="BF128" s="1144" t="s">
        <v>481</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499</v>
      </c>
      <c r="CQ128" s="1127"/>
      <c r="CR128" s="1127"/>
      <c r="CS128" s="1127"/>
      <c r="CT128" s="1127"/>
      <c r="CU128" s="1127"/>
      <c r="CV128" s="1127"/>
      <c r="CW128" s="1127"/>
      <c r="CX128" s="1127"/>
      <c r="CY128" s="1127"/>
      <c r="CZ128" s="1127"/>
      <c r="DA128" s="1127"/>
      <c r="DB128" s="1127"/>
      <c r="DC128" s="1127"/>
      <c r="DD128" s="1127"/>
      <c r="DE128" s="1127"/>
      <c r="DF128" s="1128"/>
      <c r="DG128" s="1129" t="s">
        <v>481</v>
      </c>
      <c r="DH128" s="1130"/>
      <c r="DI128" s="1130"/>
      <c r="DJ128" s="1130"/>
      <c r="DK128" s="1130"/>
      <c r="DL128" s="1130" t="s">
        <v>482</v>
      </c>
      <c r="DM128" s="1130"/>
      <c r="DN128" s="1130"/>
      <c r="DO128" s="1130"/>
      <c r="DP128" s="1130"/>
      <c r="DQ128" s="1130" t="s">
        <v>481</v>
      </c>
      <c r="DR128" s="1130"/>
      <c r="DS128" s="1130"/>
      <c r="DT128" s="1130"/>
      <c r="DU128" s="1130"/>
      <c r="DV128" s="1131" t="s">
        <v>481</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500</v>
      </c>
      <c r="X129" s="1164"/>
      <c r="Y129" s="1164"/>
      <c r="Z129" s="1165"/>
      <c r="AA129" s="1048">
        <v>55970567</v>
      </c>
      <c r="AB129" s="1049"/>
      <c r="AC129" s="1049"/>
      <c r="AD129" s="1049"/>
      <c r="AE129" s="1050"/>
      <c r="AF129" s="1051">
        <v>56868008</v>
      </c>
      <c r="AG129" s="1049"/>
      <c r="AH129" s="1049"/>
      <c r="AI129" s="1049"/>
      <c r="AJ129" s="1050"/>
      <c r="AK129" s="1051">
        <v>57761848</v>
      </c>
      <c r="AL129" s="1049"/>
      <c r="AM129" s="1049"/>
      <c r="AN129" s="1049"/>
      <c r="AO129" s="1050"/>
      <c r="AP129" s="1166"/>
      <c r="AQ129" s="1167"/>
      <c r="AR129" s="1167"/>
      <c r="AS129" s="1167"/>
      <c r="AT129" s="1168"/>
      <c r="AU129" s="284"/>
      <c r="AV129" s="284"/>
      <c r="AW129" s="284"/>
      <c r="AX129" s="1157" t="s">
        <v>501</v>
      </c>
      <c r="AY129" s="1040"/>
      <c r="AZ129" s="1040"/>
      <c r="BA129" s="1040"/>
      <c r="BB129" s="1040"/>
      <c r="BC129" s="1040"/>
      <c r="BD129" s="1040"/>
      <c r="BE129" s="1041"/>
      <c r="BF129" s="1158" t="s">
        <v>482</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503</v>
      </c>
      <c r="X130" s="1164"/>
      <c r="Y130" s="1164"/>
      <c r="Z130" s="1165"/>
      <c r="AA130" s="1048">
        <v>6208868</v>
      </c>
      <c r="AB130" s="1049"/>
      <c r="AC130" s="1049"/>
      <c r="AD130" s="1049"/>
      <c r="AE130" s="1050"/>
      <c r="AF130" s="1051">
        <v>6188798</v>
      </c>
      <c r="AG130" s="1049"/>
      <c r="AH130" s="1049"/>
      <c r="AI130" s="1049"/>
      <c r="AJ130" s="1050"/>
      <c r="AK130" s="1051">
        <v>6051982</v>
      </c>
      <c r="AL130" s="1049"/>
      <c r="AM130" s="1049"/>
      <c r="AN130" s="1049"/>
      <c r="AO130" s="1050"/>
      <c r="AP130" s="1166"/>
      <c r="AQ130" s="1167"/>
      <c r="AR130" s="1167"/>
      <c r="AS130" s="1167"/>
      <c r="AT130" s="1168"/>
      <c r="AU130" s="284"/>
      <c r="AV130" s="284"/>
      <c r="AW130" s="284"/>
      <c r="AX130" s="1157" t="s">
        <v>504</v>
      </c>
      <c r="AY130" s="1040"/>
      <c r="AZ130" s="1040"/>
      <c r="BA130" s="1040"/>
      <c r="BB130" s="1040"/>
      <c r="BC130" s="1040"/>
      <c r="BD130" s="1040"/>
      <c r="BE130" s="1041"/>
      <c r="BF130" s="1194">
        <v>4.2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505</v>
      </c>
      <c r="X131" s="1202"/>
      <c r="Y131" s="1202"/>
      <c r="Z131" s="1203"/>
      <c r="AA131" s="1095">
        <v>49761699</v>
      </c>
      <c r="AB131" s="1074"/>
      <c r="AC131" s="1074"/>
      <c r="AD131" s="1074"/>
      <c r="AE131" s="1075"/>
      <c r="AF131" s="1073">
        <v>50679210</v>
      </c>
      <c r="AG131" s="1074"/>
      <c r="AH131" s="1074"/>
      <c r="AI131" s="1074"/>
      <c r="AJ131" s="1075"/>
      <c r="AK131" s="1073">
        <v>51709866</v>
      </c>
      <c r="AL131" s="1074"/>
      <c r="AM131" s="1074"/>
      <c r="AN131" s="1074"/>
      <c r="AO131" s="1075"/>
      <c r="AP131" s="1204"/>
      <c r="AQ131" s="1205"/>
      <c r="AR131" s="1205"/>
      <c r="AS131" s="1205"/>
      <c r="AT131" s="1206"/>
      <c r="AU131" s="284"/>
      <c r="AV131" s="284"/>
      <c r="AW131" s="284"/>
      <c r="AX131" s="1176" t="s">
        <v>506</v>
      </c>
      <c r="AY131" s="1127"/>
      <c r="AZ131" s="1127"/>
      <c r="BA131" s="1127"/>
      <c r="BB131" s="1127"/>
      <c r="BC131" s="1127"/>
      <c r="BD131" s="1127"/>
      <c r="BE131" s="1128"/>
      <c r="BF131" s="1177">
        <v>33.200000000000003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508</v>
      </c>
      <c r="W132" s="1187"/>
      <c r="X132" s="1187"/>
      <c r="Y132" s="1187"/>
      <c r="Z132" s="1188"/>
      <c r="AA132" s="1189">
        <v>4.4767100900000001</v>
      </c>
      <c r="AB132" s="1190"/>
      <c r="AC132" s="1190"/>
      <c r="AD132" s="1190"/>
      <c r="AE132" s="1191"/>
      <c r="AF132" s="1192">
        <v>4.4308899049999999</v>
      </c>
      <c r="AG132" s="1190"/>
      <c r="AH132" s="1190"/>
      <c r="AI132" s="1190"/>
      <c r="AJ132" s="1191"/>
      <c r="AK132" s="1192">
        <v>3.756575196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509</v>
      </c>
      <c r="W133" s="1170"/>
      <c r="X133" s="1170"/>
      <c r="Y133" s="1170"/>
      <c r="Z133" s="1171"/>
      <c r="AA133" s="1172">
        <v>5.3</v>
      </c>
      <c r="AB133" s="1173"/>
      <c r="AC133" s="1173"/>
      <c r="AD133" s="1173"/>
      <c r="AE133" s="1174"/>
      <c r="AF133" s="1172">
        <v>4.5999999999999996</v>
      </c>
      <c r="AG133" s="1173"/>
      <c r="AH133" s="1173"/>
      <c r="AI133" s="1173"/>
      <c r="AJ133" s="1174"/>
      <c r="AK133" s="1172">
        <v>4.2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CA37DgTvJv3zrcz0wb1dJxsvKXpMnpD0/2H6zAjtIUl1t5pn+Grnl05oIdmzqZdHXv8hpgiCrWOpCO1gLrOqA==" saltValue="qamAF0PFPGWSIhfb0Zi3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ABrNP+rOVuc2EpExwqMW09GA86lY8EeV984w8AA3QaO7EAeGymHo8/KyPHFsJ28oRecB5vdcFTbrdShNjdUHw==" saltValue="52skASYYXNzLMk9Brq0H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sXsxKXtvLqQXdezLcjzYfO5BR0tHo6EgqZOrf1Z0IfhzlyzKFqCBbqD97jz+oj931CTduhhc8y83Vv3StVyPQ==" saltValue="MzcB1Ep/ryirclnBT/xE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518</v>
      </c>
      <c r="AL9" s="1213"/>
      <c r="AM9" s="1213"/>
      <c r="AN9" s="1214"/>
      <c r="AO9" s="312">
        <v>14007235</v>
      </c>
      <c r="AP9" s="312">
        <v>44894</v>
      </c>
      <c r="AQ9" s="313">
        <v>56485</v>
      </c>
      <c r="AR9" s="314">
        <v>-20.5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519</v>
      </c>
      <c r="AL10" s="1213"/>
      <c r="AM10" s="1213"/>
      <c r="AN10" s="1214"/>
      <c r="AO10" s="315">
        <v>1084816</v>
      </c>
      <c r="AP10" s="315">
        <v>3477</v>
      </c>
      <c r="AQ10" s="316">
        <v>3940</v>
      </c>
      <c r="AR10" s="317">
        <v>-11.8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520</v>
      </c>
      <c r="AL11" s="1213"/>
      <c r="AM11" s="1213"/>
      <c r="AN11" s="1214"/>
      <c r="AO11" s="315">
        <v>73394</v>
      </c>
      <c r="AP11" s="315">
        <v>235</v>
      </c>
      <c r="AQ11" s="316">
        <v>2339</v>
      </c>
      <c r="AR11" s="317">
        <v>-90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521</v>
      </c>
      <c r="AL12" s="1213"/>
      <c r="AM12" s="1213"/>
      <c r="AN12" s="1214"/>
      <c r="AO12" s="315">
        <v>383753</v>
      </c>
      <c r="AP12" s="315">
        <v>1230</v>
      </c>
      <c r="AQ12" s="316">
        <v>1531</v>
      </c>
      <c r="AR12" s="317">
        <v>-19.7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522</v>
      </c>
      <c r="AL13" s="1213"/>
      <c r="AM13" s="1213"/>
      <c r="AN13" s="1214"/>
      <c r="AO13" s="315" t="s">
        <v>523</v>
      </c>
      <c r="AP13" s="315" t="s">
        <v>523</v>
      </c>
      <c r="AQ13" s="316">
        <v>56</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524</v>
      </c>
      <c r="AL14" s="1213"/>
      <c r="AM14" s="1213"/>
      <c r="AN14" s="1214"/>
      <c r="AO14" s="315">
        <v>367487</v>
      </c>
      <c r="AP14" s="315">
        <v>1178</v>
      </c>
      <c r="AQ14" s="316">
        <v>1684</v>
      </c>
      <c r="AR14" s="317">
        <v>-30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525</v>
      </c>
      <c r="AL15" s="1213"/>
      <c r="AM15" s="1213"/>
      <c r="AN15" s="1214"/>
      <c r="AO15" s="315">
        <v>542257</v>
      </c>
      <c r="AP15" s="315">
        <v>1738</v>
      </c>
      <c r="AQ15" s="316">
        <v>1307</v>
      </c>
      <c r="AR15" s="317">
        <v>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526</v>
      </c>
      <c r="AL16" s="1216"/>
      <c r="AM16" s="1216"/>
      <c r="AN16" s="1217"/>
      <c r="AO16" s="315">
        <v>-1120209</v>
      </c>
      <c r="AP16" s="315">
        <v>-3590</v>
      </c>
      <c r="AQ16" s="316">
        <v>-4039</v>
      </c>
      <c r="AR16" s="317">
        <v>-11.1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15338733</v>
      </c>
      <c r="AP17" s="315">
        <v>49162</v>
      </c>
      <c r="AQ17" s="316">
        <v>63303</v>
      </c>
      <c r="AR17" s="317">
        <v>-22.3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531</v>
      </c>
      <c r="AL21" s="1208"/>
      <c r="AM21" s="1208"/>
      <c r="AN21" s="1209"/>
      <c r="AO21" s="327">
        <v>5.85</v>
      </c>
      <c r="AP21" s="328">
        <v>6.31</v>
      </c>
      <c r="AQ21" s="329">
        <v>-0.46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532</v>
      </c>
      <c r="AL22" s="1208"/>
      <c r="AM22" s="1208"/>
      <c r="AN22" s="1209"/>
      <c r="AO22" s="332">
        <v>101.3</v>
      </c>
      <c r="AP22" s="333">
        <v>99.9</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536</v>
      </c>
      <c r="AL32" s="1224"/>
      <c r="AM32" s="1224"/>
      <c r="AN32" s="1225"/>
      <c r="AO32" s="342">
        <v>7983542</v>
      </c>
      <c r="AP32" s="342">
        <v>25588</v>
      </c>
      <c r="AQ32" s="343">
        <v>29657</v>
      </c>
      <c r="AR32" s="344">
        <v>-13.7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537</v>
      </c>
      <c r="AL33" s="1224"/>
      <c r="AM33" s="1224"/>
      <c r="AN33" s="1225"/>
      <c r="AO33" s="342" t="s">
        <v>523</v>
      </c>
      <c r="AP33" s="342" t="s">
        <v>523</v>
      </c>
      <c r="AQ33" s="343">
        <v>0</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538</v>
      </c>
      <c r="AL34" s="1224"/>
      <c r="AM34" s="1224"/>
      <c r="AN34" s="1225"/>
      <c r="AO34" s="342" t="s">
        <v>523</v>
      </c>
      <c r="AP34" s="342" t="s">
        <v>523</v>
      </c>
      <c r="AQ34" s="343">
        <v>34</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539</v>
      </c>
      <c r="AL35" s="1224"/>
      <c r="AM35" s="1224"/>
      <c r="AN35" s="1225"/>
      <c r="AO35" s="342">
        <v>3046051</v>
      </c>
      <c r="AP35" s="342">
        <v>9763</v>
      </c>
      <c r="AQ35" s="343">
        <v>9943</v>
      </c>
      <c r="AR35" s="344">
        <v>-1.8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540</v>
      </c>
      <c r="AL36" s="1224"/>
      <c r="AM36" s="1224"/>
      <c r="AN36" s="1225"/>
      <c r="AO36" s="342">
        <v>4006</v>
      </c>
      <c r="AP36" s="342">
        <v>13</v>
      </c>
      <c r="AQ36" s="343">
        <v>489</v>
      </c>
      <c r="AR36" s="344">
        <v>-97.3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541</v>
      </c>
      <c r="AL37" s="1224"/>
      <c r="AM37" s="1224"/>
      <c r="AN37" s="1225"/>
      <c r="AO37" s="342">
        <v>58259</v>
      </c>
      <c r="AP37" s="342">
        <v>187</v>
      </c>
      <c r="AQ37" s="343">
        <v>748</v>
      </c>
      <c r="AR37" s="344">
        <v>-75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542</v>
      </c>
      <c r="AL38" s="1227"/>
      <c r="AM38" s="1227"/>
      <c r="AN38" s="1228"/>
      <c r="AO38" s="345" t="s">
        <v>523</v>
      </c>
      <c r="AP38" s="345" t="s">
        <v>523</v>
      </c>
      <c r="AQ38" s="346">
        <v>0</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543</v>
      </c>
      <c r="AL39" s="1227"/>
      <c r="AM39" s="1227"/>
      <c r="AN39" s="1228"/>
      <c r="AO39" s="342">
        <v>-3097356</v>
      </c>
      <c r="AP39" s="342">
        <v>-9927</v>
      </c>
      <c r="AQ39" s="343">
        <v>-7534</v>
      </c>
      <c r="AR39" s="344">
        <v>31.8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544</v>
      </c>
      <c r="AL40" s="1224"/>
      <c r="AM40" s="1224"/>
      <c r="AN40" s="1225"/>
      <c r="AO40" s="342">
        <v>-6051982</v>
      </c>
      <c r="AP40" s="342">
        <v>-19397</v>
      </c>
      <c r="AQ40" s="343">
        <v>-26610</v>
      </c>
      <c r="AR40" s="344">
        <v>-27.1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1942520</v>
      </c>
      <c r="AP41" s="342">
        <v>6226</v>
      </c>
      <c r="AQ41" s="343">
        <v>6727</v>
      </c>
      <c r="AR41" s="344">
        <v>-7.4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513</v>
      </c>
      <c r="AN49" s="1220" t="s">
        <v>548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9886002</v>
      </c>
      <c r="AN51" s="364">
        <v>31839</v>
      </c>
      <c r="AO51" s="365">
        <v>-28.3</v>
      </c>
      <c r="AP51" s="366">
        <v>41862</v>
      </c>
      <c r="AQ51" s="367">
        <v>1.5</v>
      </c>
      <c r="AR51" s="368">
        <v>-29.8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7021796</v>
      </c>
      <c r="AN52" s="372">
        <v>22615</v>
      </c>
      <c r="AO52" s="373">
        <v>-25</v>
      </c>
      <c r="AP52" s="374">
        <v>23710</v>
      </c>
      <c r="AQ52" s="375">
        <v>7.4</v>
      </c>
      <c r="AR52" s="376">
        <v>-32.4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12450263</v>
      </c>
      <c r="AN53" s="364">
        <v>39991</v>
      </c>
      <c r="AO53" s="365">
        <v>25.6</v>
      </c>
      <c r="AP53" s="366">
        <v>43554</v>
      </c>
      <c r="AQ53" s="367">
        <v>4</v>
      </c>
      <c r="AR53" s="368">
        <v>21.6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8024722</v>
      </c>
      <c r="AN54" s="372">
        <v>25776</v>
      </c>
      <c r="AO54" s="373">
        <v>14</v>
      </c>
      <c r="AP54" s="374">
        <v>24811</v>
      </c>
      <c r="AQ54" s="375">
        <v>4.5999999999999996</v>
      </c>
      <c r="AR54" s="376">
        <v>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15073862</v>
      </c>
      <c r="AN55" s="364">
        <v>48359</v>
      </c>
      <c r="AO55" s="365">
        <v>20.9</v>
      </c>
      <c r="AP55" s="366">
        <v>42581</v>
      </c>
      <c r="AQ55" s="367">
        <v>-2.2000000000000002</v>
      </c>
      <c r="AR55" s="368">
        <v>23.1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7831638</v>
      </c>
      <c r="AN56" s="372">
        <v>25125</v>
      </c>
      <c r="AO56" s="373">
        <v>-2.5</v>
      </c>
      <c r="AP56" s="374">
        <v>24354</v>
      </c>
      <c r="AQ56" s="375">
        <v>-1.8</v>
      </c>
      <c r="AR56" s="376">
        <v>-0.7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11606280</v>
      </c>
      <c r="AN57" s="364">
        <v>37246</v>
      </c>
      <c r="AO57" s="365">
        <v>-23</v>
      </c>
      <c r="AP57" s="366">
        <v>45426</v>
      </c>
      <c r="AQ57" s="367">
        <v>6.7</v>
      </c>
      <c r="AR57" s="368">
        <v>-29.7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8134652</v>
      </c>
      <c r="AN58" s="372">
        <v>26105</v>
      </c>
      <c r="AO58" s="373">
        <v>3.9</v>
      </c>
      <c r="AP58" s="374">
        <v>24508</v>
      </c>
      <c r="AQ58" s="375">
        <v>0.6</v>
      </c>
      <c r="AR58" s="376">
        <v>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10651491</v>
      </c>
      <c r="AN59" s="364">
        <v>34139</v>
      </c>
      <c r="AO59" s="365">
        <v>-8.3000000000000007</v>
      </c>
      <c r="AP59" s="366">
        <v>45022</v>
      </c>
      <c r="AQ59" s="367">
        <v>-0.9</v>
      </c>
      <c r="AR59" s="368">
        <v>-7.4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7588653</v>
      </c>
      <c r="AN60" s="372">
        <v>24322</v>
      </c>
      <c r="AO60" s="373">
        <v>-6.8</v>
      </c>
      <c r="AP60" s="374">
        <v>25247</v>
      </c>
      <c r="AQ60" s="375">
        <v>3</v>
      </c>
      <c r="AR60" s="376">
        <v>-9.8000000000000007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11933580</v>
      </c>
      <c r="AN61" s="379">
        <v>38315</v>
      </c>
      <c r="AO61" s="380">
        <v>-2.6</v>
      </c>
      <c r="AP61" s="381">
        <v>43689</v>
      </c>
      <c r="AQ61" s="382">
        <v>1.8</v>
      </c>
      <c r="AR61" s="368">
        <v>-4.4000000000000004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7720292</v>
      </c>
      <c r="AN62" s="372">
        <v>24789</v>
      </c>
      <c r="AO62" s="373">
        <v>-3.3</v>
      </c>
      <c r="AP62" s="374">
        <v>24526</v>
      </c>
      <c r="AQ62" s="375">
        <v>2.8</v>
      </c>
      <c r="AR62" s="376">
        <v>-6.1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f68ZXrhnY0GFRehwrn2xe8y6AiO8bXfCNMqd/4G0px7zDYIOn4uicXeKXfjJZkKaND6MKCDZ4cdCGEhPCcT/ug==" saltValue="82DhoXKID5TIXVpnJzsB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QGosiBY8obwH/RmczV7H5sxwAFt9sS9rCXrXBtFoEAbxFtS22jSkpObZVR/qX5znevdOzCYvWU9U72JpyjiNA==" saltValue="7TVUAqDkVU84+0aWJ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WtJ7FZlPpXUg4H7GMcGdORLOJj1uibRStX26ndeVKt5gp2Whsc+VYn7MaRYLitywrLAD3sWDbW69Y9IFGZ67g==" saltValue="poC0r5R7eRJdsS8EeVk1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2" t="s">
        <v>3</v>
      </c>
      <c r="D47" s="1232"/>
      <c r="E47" s="1233"/>
      <c r="F47" s="11">
        <v>9.16</v>
      </c>
      <c r="G47" s="12">
        <v>10.199999999999999</v>
      </c>
      <c r="H47" s="12">
        <v>11.64</v>
      </c>
      <c r="I47" s="12">
        <v>13.52</v>
      </c>
      <c r="J47" s="13">
        <v>15.19</v>
      </c>
    </row>
    <row r="48" spans="2:10" ht="57.75" customHeight="1" x14ac:dyDescent="0.15">
      <c r="B48" s="14"/>
      <c r="C48" s="1234" t="s">
        <v>4</v>
      </c>
      <c r="D48" s="1234"/>
      <c r="E48" s="1235"/>
      <c r="F48" s="15">
        <v>4.66</v>
      </c>
      <c r="G48" s="16">
        <v>5.41</v>
      </c>
      <c r="H48" s="16">
        <v>4.1399999999999997</v>
      </c>
      <c r="I48" s="16">
        <v>3.78</v>
      </c>
      <c r="J48" s="17">
        <v>3.09</v>
      </c>
    </row>
    <row r="49" spans="2:10" ht="57.75" customHeight="1" thickBot="1" x14ac:dyDescent="0.2">
      <c r="B49" s="18"/>
      <c r="C49" s="1236" t="s">
        <v>5</v>
      </c>
      <c r="D49" s="1236"/>
      <c r="E49" s="1237"/>
      <c r="F49" s="19" t="s">
        <v>569</v>
      </c>
      <c r="G49" s="20">
        <v>2.09</v>
      </c>
      <c r="H49" s="20">
        <v>0.15</v>
      </c>
      <c r="I49" s="20">
        <v>1.75</v>
      </c>
      <c r="J49" s="21">
        <v>1.26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q8wEuNwn3kZnBzvdTqt0pOzflwmkPVjSSZX5Uvy06dQ0Ndq5PBgu/BOuwwZqEtQhAIEBCt8vFd7oRRV9d8KHA==" saltValue="ZrauF7WFcUTdDd4xfjhr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2020-03-23T01:03:14Z</cp:lastPrinted>
  <dcterms:created xsi:type="dcterms:W3CDTF">2020-02-10T04:18:29Z</dcterms:created>
  <dcterms:modified xsi:type="dcterms:W3CDTF">2020-09-29T11:04:47Z</dcterms:modified>
  <cp:category/>
</cp:coreProperties>
</file>