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53 東栄町○\"/>
    </mc:Choice>
  </mc:AlternateContent>
  <bookViews>
    <workbookView xWindow="-120" yWindow="-120" windowWidth="19755"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BW34" i="10"/>
  <c r="C34" i="10"/>
  <c r="BW35" i="10" l="1"/>
  <c r="BW36" i="10" s="1"/>
  <c r="BW37" i="10" s="1"/>
  <c r="BW38" i="10" s="1"/>
  <c r="BW39" i="10" s="1"/>
  <c r="AM34" i="10"/>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 r="BE36" i="10" s="1"/>
</calcChain>
</file>

<file path=xl/sharedStrings.xml><?xml version="1.0" encoding="utf-8"?>
<sst xmlns="http://schemas.openxmlformats.org/spreadsheetml/2006/main" count="1174" uniqueCount="593">
  <si>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</si>
  <si>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</si>
  <si>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</si>
  <si>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</si>
  <si>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</si>
  <si>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</si>
  <si>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</si>
  <si>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</si>
  <si>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</si>
  <si>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</si>
  <si>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</si>
  <si>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</si>
  <si>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</si>
  <si>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</si>
  <si>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</si>
  <si>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</si>
  <si>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</si>
  <si>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</si>
  <si>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</si>
  <si>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</si>
  <si>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</si>
  <si>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</si>
  <si>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</si>
  <si>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</si>
  <si>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</si>
  <si>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</si>
  <si>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</si>
  <si>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</si>
  <si>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</si>
  <si>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</si>
  <si>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</si>
  <si>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</si>
  <si>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</si>
  <si>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</si>
  <si>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</si>
  <si>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</si>
  <si>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</si>
  <si>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</si>
  <si>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</si>
  <si>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</si>
  <si>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</si>
  <si>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</si>
  <si>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</si>
  <si>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</si>
  <si>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</si>
  <si>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</si>
  <si>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</si>
  <si>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</si>
  <si>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</si>
  <si>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</si>
  <si>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</si>
  <si>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</si>
  <si>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</si>
  <si>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</si>
  <si>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</si>
  <si>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</si>
  <si>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</si>
  <si>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</si>
  <si>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</si>
  <si>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</si>
  <si>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</si>
  <si>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</si>
  <si>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</si>
  <si>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</si>
  <si>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</si>
  <si>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</si>
  <si>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</si>
  <si>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</si>
  <si>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</si>
  <si>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</si>
  <si>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</si>
  <si>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</si>
  <si>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</si>
  <si>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</si>
  <si>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</si>
  <si>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</si>
  <si>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</si>
  <si>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</si>
  <si>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</si>
  <si>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</si>
  <si>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</si>
  <si>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</si>
  <si>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</si>
  <si>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</si>
  <si>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</si>
  <si>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</si>
  <si>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</si>
  <si>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</si>
  <si>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</si>
  <si>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</si>
  <si>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</si>
  <si>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</si>
  <si>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</si>
  <si>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</si>
  <si>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</si>
  <si>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</si>
  <si>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</si>
  <si>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</si>
  <si>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</si>
  <si>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</si>
  <si>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</si>
  <si>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</si>
  <si>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</si>
  <si>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</si>
  <si>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</si>
  <si>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</si>
  <si>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</si>
  <si>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</si>
  <si>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</si>
  <si>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</si>
  <si>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</si>
  <si>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</si>
  <si>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</si>
  <si>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</si>
  <si>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</si>
  <si>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</si>
  <si>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</si>
  <si>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</si>
  <si>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</si>
  <si>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</si>
  <si>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</si>
  <si>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</si>
  <si>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</si>
  <si>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</si>
  <si>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</si>
  <si>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</si>
  <si>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</si>
  <si>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</si>
  <si>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</si>
  <si>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</si>
  <si>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</si>
  <si>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</si>
  <si>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</si>
  <si>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</si>
  <si>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</si>
  <si>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</si>
  <si>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</si>
  <si>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</si>
  <si>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</si>
  <si>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</si>
  <si>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</si>
  <si>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</si>
  <si>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</si>
  <si>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</si>
  <si>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</si>
  <si>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</si>
  <si>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</si>
  <si>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</si>
  <si>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</si>
  <si>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</si>
  <si>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</si>
  <si>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</si>
  <si>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</si>
  <si>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</si>
  <si>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</si>
  <si>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</si>
  <si>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</si>
  <si>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</si>
  <si>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</si>
  <si>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</si>
  <si>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</si>
  <si>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</si>
  <si>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</si>
  <si>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</si>
  <si>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</si>
  <si>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</si>
  <si>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</si>
  <si>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</si>
  <si>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</si>
  <si>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</si>
  <si>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</si>
  <si>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</si>
  <si>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</si>
  <si>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</si>
  <si>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</si>
  <si>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</si>
  <si>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</si>
  <si>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</si>
  <si>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</si>
  <si>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</si>
  <si>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</si>
  <si>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</si>
  <si>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</si>
  <si>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</si>
  <si>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</si>
  <si>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</si>
  <si>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</si>
  <si>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</si>
  <si>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</si>
  <si>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</si>
  <si>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</si>
  <si>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</si>
  <si>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</si>
  <si>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</si>
  <si>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</si>
  <si>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</si>
  <si>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</si>
  <si>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</si>
  <si>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</si>
  <si>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</si>
  <si>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</si>
  <si>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</si>
  <si>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</si>
  <si>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</si>
  <si>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</si>
  <si>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</si>
  <si>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</si>
  <si>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</si>
  <si>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</si>
  <si>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</si>
  <si>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</si>
  <si>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</si>
  <si>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愛知県東栄町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</si>
  <si>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</si>
  <si>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</si>
  <si>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</si>
  <si>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</si>
  <si>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</si>
  <si>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</si>
  <si>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</si>
  <si>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</si>
  <si>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</si>
  <si>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</si>
  <si>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</si>
  <si>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</si>
  <si>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</si>
  <si>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</si>
  <si>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</si>
  <si>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</si>
  <si>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</si>
  <si>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</si>
  <si>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</si>
  <si>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</si>
  <si>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</si>
  <si>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</si>
  <si>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</si>
  <si>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</si>
  <si>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</si>
  <si>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</si>
  <si>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</si>
  <si>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</si>
  <si>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</si>
  <si>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</si>
  <si>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</si>
  <si>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</si>
  <si>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</si>
  <si>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</si>
  <si>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</si>
  <si>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</si>
  <si>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</si>
  <si>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</si>
  <si>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</si>
  <si>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</si>
  <si>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</si>
  <si>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</si>
  <si>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</si>
  <si>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</si>
  <si>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</si>
  <si>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</si>
  <si>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</si>
  <si>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</si>
  <si>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</si>
  <si>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</si>
  <si>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</si>
  <si>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</si>
  <si>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</si>
  <si>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</si>
  <si>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</si>
  <si>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</si>
  <si>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</si>
  <si>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</si>
  <si>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</si>
  <si>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</si>
  <si>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</si>
  <si>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</si>
  <si>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</si>
  <si>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</si>
  <si>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</si>
  <si>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</si>
  <si>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</si>
  <si>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</si>
  <si>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</si>
  <si>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</si>
  <si>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</si>
  <si>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</si>
  <si>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</si>
  <si>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</si>
  <si>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</si>
  <si>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</si>
  <si>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</si>
  <si>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</si>
  <si>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</si>
  <si>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</si>
  <si>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</si>
  <si>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</si>
  <si>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</si>
  <si>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</si>
  <si>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</si>
  <si>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</si>
  <si>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</si>
  <si>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</si>
  <si>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</si>
  <si>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</si>
  <si>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</si>
  <si>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</si>
  <si>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</si>
  <si>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</si>
  <si>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</si>
  <si>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</si>
  <si>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</si>
  <si>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</si>
  <si>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</si>
  <si>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</si>
  <si>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</si>
  <si>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</si>
  <si>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</si>
  <si>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</si>
  <si>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</si>
  <si>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</si>
  <si>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</si>
  <si>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</si>
  <si>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</si>
  <si>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</si>
  <si>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</si>
  <si>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</si>
  <si>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</si>
  <si>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</si>
  <si>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</si>
  <si>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</si>
  <si>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</si>
  <si>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</si>
  <si>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</si>
  <si>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</si>
  <si>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</si>
  <si>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</si>
  <si>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</si>
  <si>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</si>
  <si>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</si>
  <si>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</si>
  <si>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</si>
  <si>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</si>
  <si>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</si>
  <si>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</si>
  <si>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</si>
  <si>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</si>
  <si>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</si>
  <si>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</si>
  <si>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</si>
  <si>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</si>
  <si>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</si>
  <si>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</si>
  <si>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</si>
  <si>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</si>
  <si>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</si>
  <si>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</si>
  <si>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</si>
  <si>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</si>
  <si>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</si>
  <si>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</si>
  <si>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</si>
  <si>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</si>
  <si>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</si>
  <si>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愛知県東栄町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</si>
  <si>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</si>
  <si>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</si>
  <si>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</si>
  <si>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</si>
  <si>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</si>
  <si>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</si>
  <si>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</si>
  <si>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</si>
  <si>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</si>
  <si>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</si>
  <si>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</si>
  <si>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</si>
  <si>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</si>
  <si>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</si>
  <si>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</si>
  <si>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</si>
  <si>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</si>
  <si>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</si>
  <si>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</si>
  <si>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</si>
  <si>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</si>
  <si>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</si>
  <si>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</si>
  <si>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</si>
  <si>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</si>
  <si>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</si>
  <si>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</si>
  <si>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</si>
  <si>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</si>
  <si>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</si>
  <si>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</si>
  <si>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</si>
  <si>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</si>
  <si>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</si>
  <si>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</si>
  <si>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</si>
  <si>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国民健康保険東栄病院事業特別会計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</si>
  <si>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</si>
  <si>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</si>
  <si>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</si>
  <si>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</si>
  <si>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</si>
  <si>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</si>
  <si>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</si>
  <si>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</si>
  <si>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</si>
  <si>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</si>
  <si>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</si>
  <si>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</si>
  <si>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</si>
  <si>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</si>
  <si>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</si>
  <si>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</si>
  <si>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</si>
  <si>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</si>
  <si>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</si>
  <si>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</si>
  <si>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</si>
  <si>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</si>
  <si>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</si>
  <si>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</si>
  <si>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</si>
  <si>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</si>
  <si>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</si>
  <si>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</si>
  <si>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</si>
  <si>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</si>
  <si>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</si>
  <si>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</si>
  <si>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</si>
  <si>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</si>
  <si>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</si>
  <si>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</si>
  <si>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</si>
  <si>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</si>
  <si>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</si>
  <si>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</si>
  <si>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</si>
  <si>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</si>
  <si>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</si>
  <si>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</si>
  <si>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</si>
  <si>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</si>
  <si>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</si>
  <si>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</si>
  <si>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</si>
  <si>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</si>
  <si>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</si>
  <si>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</si>
  <si>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</si>
  <si>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</si>
  <si>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</si>
  <si>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</si>
  <si>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</si>
  <si>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</si>
  <si>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</si>
  <si>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</si>
  <si>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</si>
  <si>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</si>
  <si>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</si>
  <si>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</si>
  <si>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</si>
  <si>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</si>
  <si>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国民健康保険東栄病院事業特別会計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</si>
  <si>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</si>
  <si>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</si>
  <si>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</si>
  <si>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</si>
  <si>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</si>
  <si>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</si>
  <si>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</si>
  <si>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</si>
  <si>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</si>
  <si>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</si>
  <si>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</si>
  <si>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</si>
  <si>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</si>
  <si>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</si>
  <si>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</si>
  <si>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</si>
  <si>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</si>
  <si>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</si>
  <si>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</si>
  <si>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</si>
  <si>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</si>
  <si>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</si>
  <si>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</si>
  <si>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</si>
  <si>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</si>
  <si>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</si>
  <si>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</si>
  <si>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</si>
  <si>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</si>
  <si>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</si>
  <si>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</si>
  <si>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</si>
  <si>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</si>
  <si>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</si>
  <si>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</si>
  <si>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</si>
  <si>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</si>
  <si>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</si>
  <si>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</si>
  <si>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</si>
  <si>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</si>
  <si>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</si>
  <si>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</si>
  <si>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</si>
  <si>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</si>
  <si>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</si>
  <si>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</si>
  <si>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</si>
  <si>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</si>
  <si>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</si>
  <si>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</si>
  <si>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</si>
  <si>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</si>
  <si>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</si>
  <si>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</si>
  <si>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</si>
  <si>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</si>
  <si>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</si>
  <si>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</si>
  <si>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</si>
  <si>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</si>
  <si>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</si>
  <si>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</si>
  <si>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</si>
  <si>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</si>
  <si>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</si>
  <si>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</si>
  <si>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</si>
  <si>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</si>
  <si>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</si>
  <si>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</si>
  <si>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</si>
  <si>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</si>
  <si>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</si>
  <si>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</si>
  <si>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</si>
  <si>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</si>
  <si>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</si>
  <si>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</si>
  <si>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</si>
  <si>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</si>
  <si>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</si>
  <si>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</si>
  <si>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</si>
  <si>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2.72</t>
  </si>
  <si>
    <t>▲ 1.55</t>
  </si>
  <si>
    <t>▲ 6.29</t>
  </si>
  <si>
    <t>国民健康保険東栄病院事業特別会計</t>
  </si>
  <si>
    <t>一般会計</t>
  </si>
  <si>
    <t>国民健康保険特別会計</t>
  </si>
  <si>
    <t>簡易水道特別会計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</si>
  <si>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</si>
  <si>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</si>
  <si>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</si>
  <si>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</si>
  <si>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</si>
  <si>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</si>
  <si>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</si>
  <si>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</si>
  <si>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</si>
  <si>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</si>
  <si>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病院施設整備費積立基金</t>
    <rPh sb="0" eb="2">
      <t>ビョウイン</t>
    </rPh>
    <rPh sb="2" eb="4">
      <t>シセツ</t>
    </rPh>
    <rPh sb="4" eb="7">
      <t>セイビヒ</t>
    </rPh>
    <rPh sb="7" eb="9">
      <t>ツミタテ</t>
    </rPh>
    <rPh sb="9" eb="11">
      <t>キキン</t>
    </rPh>
    <phoneticPr fontId="2"/>
  </si>
  <si>
    <t>庁舎建設等基金</t>
    <rPh sb="0" eb="2">
      <t>チョウシャ</t>
    </rPh>
    <rPh sb="2" eb="4">
      <t>ケンセツ</t>
    </rPh>
    <rPh sb="4" eb="5">
      <t>トウ</t>
    </rPh>
    <rPh sb="5" eb="7">
      <t>キキン</t>
    </rPh>
    <phoneticPr fontId="2"/>
  </si>
  <si>
    <t>住宅開発金</t>
    <rPh sb="0" eb="2">
      <t>ジュウタク</t>
    </rPh>
    <rPh sb="2" eb="4">
      <t>カイハツ</t>
    </rPh>
    <rPh sb="4" eb="5">
      <t>キン</t>
    </rPh>
    <phoneticPr fontId="2"/>
  </si>
  <si>
    <t>高齢者いきいき健康増進施設基金</t>
    <rPh sb="0" eb="3">
      <t>コウレイシャ</t>
    </rPh>
    <rPh sb="7" eb="9">
      <t>ケンコウ</t>
    </rPh>
    <rPh sb="9" eb="11">
      <t>ゾウシン</t>
    </rPh>
    <rPh sb="11" eb="13">
      <t>シセツ</t>
    </rPh>
    <rPh sb="13" eb="15">
      <t>キキン</t>
    </rPh>
    <phoneticPr fontId="2"/>
  </si>
  <si>
    <t>住宅分譲用地売払代金基金</t>
    <rPh sb="0" eb="2">
      <t>ジュウタク</t>
    </rPh>
    <rPh sb="2" eb="4">
      <t>ブンジョウ</t>
    </rPh>
    <rPh sb="4" eb="6">
      <t>ヨウチ</t>
    </rPh>
    <rPh sb="6" eb="8">
      <t>ウリハラ</t>
    </rPh>
    <rPh sb="8" eb="10">
      <t>ダイキン</t>
    </rPh>
    <rPh sb="10" eb="12">
      <t>キキン</t>
    </rPh>
    <phoneticPr fontId="2"/>
  </si>
  <si>
    <t>㈱とうえい</t>
  </si>
  <si>
    <t>－</t>
  </si>
  <si>
    <t>－</t>
    <phoneticPr fontId="2"/>
  </si>
  <si>
    <t>北設広域事務組合</t>
    <rPh sb="0" eb="1">
      <t>ホク</t>
    </rPh>
    <rPh sb="1" eb="2">
      <t>セツ</t>
    </rPh>
    <rPh sb="2" eb="4">
      <t>コウイキ</t>
    </rPh>
    <rPh sb="4" eb="6">
      <t>ジム</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</si>
  <si>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</si>
  <si>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</si>
  <si>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</si>
  <si>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</si>
  <si>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</si>
  <si>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</si>
  <si>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</si>
  <si>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</si>
  <si>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</si>
  <si>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</si>
  <si>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</si>
  <si>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</si>
  <si>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</si>
  <si>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</si>
  <si>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</si>
  <si>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高止まりしているのは、平成２４年度、２５年度に行った大型事業の他、継続して整備している簡易水道建設工事により多額の地方債を発行したことによる影響が主な要因である。実質公債費比率については、先述の大型事業時に発行した町債の元金償還が開始されたことなどから、平成29年度と比較し9.0ポイント増の7.4％となった。
　今後、医療施設や庁舎の建設やインフラ施設の更新等のほか防災行政無線整備といった多額の費用を伴う事業が控えていることから、事務事業の見直し及び経常経費の更なる削減と計画的な基金積立てによる財源確保を行っていく必要がある。</t>
    <rPh sb="168" eb="170">
      <t>イリョウ</t>
    </rPh>
    <rPh sb="170" eb="172">
      <t>シセツ</t>
    </rPh>
    <rPh sb="192" eb="194">
      <t>ボウサイ</t>
    </rPh>
    <rPh sb="194" eb="196">
      <t>ギョウセイ</t>
    </rPh>
    <rPh sb="196" eb="198">
      <t>ムセン</t>
    </rPh>
    <rPh sb="198" eb="200">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</si>
</sst>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7AE0-4505-85F8-FD9C7B6AB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157395</c:v>
                </c:pt>
                <c:pt idx="1">
                  <c:v>101362</c:v>
                </c:pt>
                <c:pt idx="2">
                  <c:v>70285</c:v>
                </c:pt>
                <c:pt idx="3">
                  <c:v>66526</c:v>
                </c:pt>
                <c:pt idx="4">
                  <c:v>226169</c:v>
                </c:pt>
              </c:numCache>
            </c:numRef>
          </c:val>
          <c:smooth val="0"/>
          <c:extLst>
            <c:ext xmlns:c16="http://schemas.microsoft.com/office/drawing/2014/chart" uri="{C3380CC4-5D6E-409C-BE32-E72D297353CC}">
              <c16:uniqueId val="{00000001-7AE0-4505-85F8-FD9C7B6AB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10.45</c:v>
                </c:pt>
                <c:pt idx="1">
                  <c:v>15.28</c:v>
                </c:pt>
                <c:pt idx="2">
                  <c:v>10.74</c:v>
                </c:pt>
                <c:pt idx="3">
                  <c:v>5</c:v>
                </c:pt>
                <c:pt idx="4">
                  <c:v>11.5</c:v>
                </c:pt>
              </c:numCache>
            </c:numRef>
          </c:val>
          <c:extLst>
            <c:ext xmlns:c16="http://schemas.microsoft.com/office/drawing/2014/chart" uri="{C3380CC4-5D6E-409C-BE32-E72D297353CC}">
              <c16:uniqueId val="{00000000-1342-48D6-8063-267F2D38DD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50.72</c:v>
                </c:pt>
                <c:pt idx="1">
                  <c:v>50.29</c:v>
                </c:pt>
                <c:pt idx="2">
                  <c:v>53.79</c:v>
                </c:pt>
                <c:pt idx="3">
                  <c:v>54.58</c:v>
                </c:pt>
                <c:pt idx="4">
                  <c:v>53.27</c:v>
                </c:pt>
              </c:numCache>
            </c:numRef>
          </c:val>
          <c:extLst>
            <c:ext xmlns:c16="http://schemas.microsoft.com/office/drawing/2014/chart" uri="{C3380CC4-5D6E-409C-BE32-E72D297353CC}">
              <c16:uniqueId val="{00000001-1342-48D6-8063-267F2D38DD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-2.72</c:v>
                </c:pt>
                <c:pt idx="1">
                  <c:v>7.28</c:v>
                </c:pt>
                <c:pt idx="2">
                  <c:v>-1.55</c:v>
                </c:pt>
                <c:pt idx="3">
                  <c:v>-6.29</c:v>
                </c:pt>
                <c:pt idx="4">
                  <c:v>4.6900000000000004</c:v>
                </c:pt>
              </c:numCache>
            </c:numRef>
          </c:val>
          <c:smooth val="0"/>
          <c:extLst>
            <c:ext xmlns:c16="http://schemas.microsoft.com/office/drawing/2014/chart" uri="{C3380CC4-5D6E-409C-BE32-E72D297353CC}">
              <c16:uniqueId val="{00000002-1342-48D6-8063-267F2D38DD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1.54</c:v>
                </c:pt>
                <c:pt idx="2">
                  <c:v>#N/A</c:v>
                </c:pt>
                <c:pt idx="3">
                  <c:v>2.4500000000000002</c:v>
                </c:pt>
                <c:pt idx="4">
                  <c:v>#N/A</c:v>
                </c:pt>
                <c:pt idx="5">
                  <c:v>2</c:v>
                </c:pt>
                <c:pt idx="6">
                  <c:v>#N/A</c:v>
                </c:pt>
                <c:pt idx="7">
                  <c:v>1.1399999999999999</c:v>
                </c:pt>
                <c:pt idx="8">
                  <c:v>0</c:v>
                </c:pt>
                <c:pt idx="9">
                  <c:v>0</c:v>
                </c:pt>
              </c:numCache>
            </c:numRef>
          </c:val>
          <c:extLst>
            <c:ext xmlns:c16="http://schemas.microsoft.com/office/drawing/2014/chart" uri="{C3380CC4-5D6E-409C-BE32-E72D297353CC}">
              <c16:uniqueId val="{00000000-7428-4954-89A0-876F9A8402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8-4954-89A0-876F9A8402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28-4954-89A0-876F9A8402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0.04</c:v>
                </c:pt>
                <c:pt idx="6">
                  <c:v>#N/A</c:v>
                </c:pt>
                <c:pt idx="7">
                  <c:v>0.01</c:v>
                </c:pt>
                <c:pt idx="8">
                  <c:v>#N/A</c:v>
                </c:pt>
                <c:pt idx="9">
                  <c:v>0.05</c:v>
                </c:pt>
              </c:numCache>
            </c:numRef>
          </c:val>
          <c:extLst>
            <c:ext xmlns:c16="http://schemas.microsoft.com/office/drawing/2014/chart" uri="{C3380CC4-5D6E-409C-BE32-E72D297353CC}">
              <c16:uniqueId val="{00000003-7428-4954-89A0-876F9A8402B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7.0000000000000007E-2</c:v>
                </c:pt>
                <c:pt idx="4">
                  <c:v>#N/A</c:v>
                </c:pt>
                <c:pt idx="5">
                  <c:v>0.1</c:v>
                </c:pt>
                <c:pt idx="6">
                  <c:v>#N/A</c:v>
                </c:pt>
                <c:pt idx="7">
                  <c:v>0.12</c:v>
                </c:pt>
                <c:pt idx="8">
                  <c:v>#N/A</c:v>
                </c:pt>
                <c:pt idx="9">
                  <c:v>0.1</c:v>
                </c:pt>
              </c:numCache>
            </c:numRef>
          </c:val>
          <c:extLst>
            <c:ext xmlns:c16="http://schemas.microsoft.com/office/drawing/2014/chart" uri="{C3380CC4-5D6E-409C-BE32-E72D297353CC}">
              <c16:uniqueId val="{00000004-7428-4954-89A0-876F9A8402B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0.12</c:v>
                </c:pt>
                <c:pt idx="4">
                  <c:v>#N/A</c:v>
                </c:pt>
                <c:pt idx="5">
                  <c:v>0.2</c:v>
                </c:pt>
                <c:pt idx="6">
                  <c:v>#N/A</c:v>
                </c:pt>
                <c:pt idx="7">
                  <c:v>0.25</c:v>
                </c:pt>
                <c:pt idx="8">
                  <c:v>#N/A</c:v>
                </c:pt>
                <c:pt idx="9">
                  <c:v>0.16</c:v>
                </c:pt>
              </c:numCache>
            </c:numRef>
          </c:val>
          <c:extLst>
            <c:ext xmlns:c16="http://schemas.microsoft.com/office/drawing/2014/chart" uri="{C3380CC4-5D6E-409C-BE32-E72D297353CC}">
              <c16:uniqueId val="{00000005-7428-4954-89A0-876F9A8402B8}"/>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0.48</c:v>
                </c:pt>
                <c:pt idx="4">
                  <c:v>#N/A</c:v>
                </c:pt>
                <c:pt idx="5">
                  <c:v>0.92</c:v>
                </c:pt>
                <c:pt idx="6">
                  <c:v>#N/A</c:v>
                </c:pt>
                <c:pt idx="7">
                  <c:v>0.44</c:v>
                </c:pt>
                <c:pt idx="8">
                  <c:v>#N/A</c:v>
                </c:pt>
                <c:pt idx="9">
                  <c:v>0.3</c:v>
                </c:pt>
              </c:numCache>
            </c:numRef>
          </c:val>
          <c:extLst>
            <c:ext xmlns:c16="http://schemas.microsoft.com/office/drawing/2014/chart" uri="{C3380CC4-5D6E-409C-BE32-E72D297353CC}">
              <c16:uniqueId val="{00000006-7428-4954-89A0-876F9A8402B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2.4500000000000002</c:v>
                </c:pt>
                <c:pt idx="2">
                  <c:v>#N/A</c:v>
                </c:pt>
                <c:pt idx="3">
                  <c:v>1.0900000000000001</c:v>
                </c:pt>
                <c:pt idx="4">
                  <c:v>#N/A</c:v>
                </c:pt>
                <c:pt idx="5">
                  <c:v>1.26</c:v>
                </c:pt>
                <c:pt idx="6">
                  <c:v>#N/A</c:v>
                </c:pt>
                <c:pt idx="7">
                  <c:v>2.72</c:v>
                </c:pt>
                <c:pt idx="8">
                  <c:v>#N/A</c:v>
                </c:pt>
                <c:pt idx="9">
                  <c:v>1.17</c:v>
                </c:pt>
              </c:numCache>
            </c:numRef>
          </c:val>
          <c:extLst>
            <c:ext xmlns:c16="http://schemas.microsoft.com/office/drawing/2014/chart" uri="{C3380CC4-5D6E-409C-BE32-E72D297353CC}">
              <c16:uniqueId val="{00000007-7428-4954-89A0-876F9A8402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7.08</c:v>
                </c:pt>
                <c:pt idx="2">
                  <c:v>#N/A</c:v>
                </c:pt>
                <c:pt idx="3">
                  <c:v>15.27</c:v>
                </c:pt>
                <c:pt idx="4">
                  <c:v>#N/A</c:v>
                </c:pt>
                <c:pt idx="5">
                  <c:v>10.74</c:v>
                </c:pt>
                <c:pt idx="6">
                  <c:v>#N/A</c:v>
                </c:pt>
                <c:pt idx="7">
                  <c:v>4.99</c:v>
                </c:pt>
                <c:pt idx="8">
                  <c:v>#N/A</c:v>
                </c:pt>
                <c:pt idx="9">
                  <c:v>11.5</c:v>
                </c:pt>
              </c:numCache>
            </c:numRef>
          </c:val>
          <c:extLst>
            <c:ext xmlns:c16="http://schemas.microsoft.com/office/drawing/2014/chart" uri="{C3380CC4-5D6E-409C-BE32-E72D297353CC}">
              <c16:uniqueId val="{00000008-7428-4954-89A0-876F9A8402B8}"/>
            </c:ext>
          </c:extLst>
        </c:ser>
        <c:ser>
          <c:idx val="9"/>
          <c:order val="9"/>
          <c:tx>
            <c:strRef>
              <c:f>データシート!$A$36</c:f>
              <c:strCache>
                <c:ptCount val="1"/>
                <c:pt idx="0">
                  <c:v>国民健康保険東栄病院事業特別会計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44.02</c:v>
                </c:pt>
                <c:pt idx="2">
                  <c:v>#N/A</c:v>
                </c:pt>
                <c:pt idx="3">
                  <c:v>44.16</c:v>
                </c:pt>
                <c:pt idx="4">
                  <c:v>#N/A</c:v>
                </c:pt>
                <c:pt idx="5">
                  <c:v>44.68</c:v>
                </c:pt>
                <c:pt idx="6">
                  <c:v>#N/A</c:v>
                </c:pt>
                <c:pt idx="7">
                  <c:v>50.1</c:v>
                </c:pt>
                <c:pt idx="8">
                  <c:v>#N/A</c:v>
                </c:pt>
                <c:pt idx="9">
                  <c:v>53.82</c:v>
                </c:pt>
              </c:numCache>
            </c:numRef>
          </c:val>
          <c:extLst>
            <c:ext xmlns:c16="http://schemas.microsoft.com/office/drawing/2014/chart" uri="{C3380CC4-5D6E-409C-BE32-E72D297353CC}">
              <c16:uniqueId val="{00000009-7428-4954-89A0-876F9A8402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314</c:v>
                </c:pt>
                <c:pt idx="5">
                  <c:v>316</c:v>
                </c:pt>
                <c:pt idx="8">
                  <c:v>328</c:v>
                </c:pt>
                <c:pt idx="11">
                  <c:v>331</c:v>
                </c:pt>
                <c:pt idx="14">
                  <c:v>339</c:v>
                </c:pt>
              </c:numCache>
            </c:numRef>
          </c:val>
          <c:extLst>
            <c:ext xmlns:c16="http://schemas.microsoft.com/office/drawing/2014/chart" uri="{C3380CC4-5D6E-409C-BE32-E72D297353CC}">
              <c16:uniqueId val="{00000000-AA56-41BD-B203-D7479D6D21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56-41BD-B203-D7479D6D21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56-41BD-B203-D7479D6D21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56-41BD-B203-D7479D6D21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c:v>
                </c:pt>
                <c:pt idx="3">
                  <c:v>125</c:v>
                </c:pt>
                <c:pt idx="6">
                  <c:v>127</c:v>
                </c:pt>
                <c:pt idx="9">
                  <c:v>124</c:v>
                </c:pt>
                <c:pt idx="12">
                  <c:v>117</c:v>
                </c:pt>
              </c:numCache>
            </c:numRef>
          </c:val>
          <c:extLst>
            <c:ext xmlns:c16="http://schemas.microsoft.com/office/drawing/2014/chart" uri="{C3380CC4-5D6E-409C-BE32-E72D297353CC}">
              <c16:uniqueId val="{00000004-AA56-41BD-B203-D7479D6D21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56-41BD-B203-D7479D6D21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56-41BD-B203-D7479D6D21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302</c:v>
                </c:pt>
                <c:pt idx="3">
                  <c:v>302</c:v>
                </c:pt>
                <c:pt idx="6">
                  <c:v>332</c:v>
                </c:pt>
                <c:pt idx="9">
                  <c:v>364</c:v>
                </c:pt>
                <c:pt idx="12">
                  <c:v>380</c:v>
                </c:pt>
              </c:numCache>
            </c:numRef>
          </c:val>
          <c:extLst>
            <c:ext xmlns:c16="http://schemas.microsoft.com/office/drawing/2014/chart" uri="{C3380CC4-5D6E-409C-BE32-E72D297353CC}">
              <c16:uniqueId val="{00000007-AA56-41BD-B203-D7479D6D21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c:v>
                </c:pt>
                <c:pt idx="2">
                  <c:v>#N/A</c:v>
                </c:pt>
                <c:pt idx="3">
                  <c:v>#N/A</c:v>
                </c:pt>
                <c:pt idx="4">
                  <c:v>111</c:v>
                </c:pt>
                <c:pt idx="5">
                  <c:v>#N/A</c:v>
                </c:pt>
                <c:pt idx="6">
                  <c:v>#N/A</c:v>
                </c:pt>
                <c:pt idx="7">
                  <c:v>131</c:v>
                </c:pt>
                <c:pt idx="8">
                  <c:v>#N/A</c:v>
                </c:pt>
                <c:pt idx="9">
                  <c:v>#N/A</c:v>
                </c:pt>
                <c:pt idx="10">
                  <c:v>157</c:v>
                </c:pt>
                <c:pt idx="11">
                  <c:v>#N/A</c:v>
                </c:pt>
                <c:pt idx="12">
                  <c:v>#N/A</c:v>
                </c:pt>
                <c:pt idx="13">
                  <c:v>158</c:v>
                </c:pt>
                <c:pt idx="14">
                  <c:v>#N/A</c:v>
                </c:pt>
              </c:numCache>
            </c:numRef>
          </c:val>
          <c:smooth val="0"/>
          <c:extLst>
            <c:ext xmlns:c16="http://schemas.microsoft.com/office/drawing/2014/chart" uri="{C3380CC4-5D6E-409C-BE32-E72D297353CC}">
              <c16:uniqueId val="{00000008-AA56-41BD-B203-D7479D6D21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3322</c:v>
                </c:pt>
                <c:pt idx="5">
                  <c:v>3272</c:v>
                </c:pt>
                <c:pt idx="8">
                  <c:v>3267</c:v>
                </c:pt>
                <c:pt idx="11">
                  <c:v>3128</c:v>
                </c:pt>
                <c:pt idx="14">
                  <c:v>3149</c:v>
                </c:pt>
              </c:numCache>
            </c:numRef>
          </c:val>
          <c:extLst>
            <c:ext xmlns:c16="http://schemas.microsoft.com/office/drawing/2014/chart" uri="{C3380CC4-5D6E-409C-BE32-E72D297353CC}">
              <c16:uniqueId val="{00000000-2418-4357-B995-54FBBFE7DA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18-4357-B995-54FBBFE7DA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2593</c:v>
                </c:pt>
                <c:pt idx="5">
                  <c:v>2617</c:v>
                </c:pt>
                <c:pt idx="8">
                  <c:v>2729</c:v>
                </c:pt>
                <c:pt idx="11">
                  <c:v>2716</c:v>
                </c:pt>
                <c:pt idx="14">
                  <c:v>2320</c:v>
                </c:pt>
              </c:numCache>
            </c:numRef>
          </c:val>
          <c:extLst>
            <c:ext xmlns:c16="http://schemas.microsoft.com/office/drawing/2014/chart" uri="{C3380CC4-5D6E-409C-BE32-E72D297353CC}">
              <c16:uniqueId val="{00000002-2418-4357-B995-54FBBFE7DA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18-4357-B995-54FBBFE7DA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18-4357-B995-54FBBFE7DA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8-4357-B995-54FBBFE7DA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1233</c:v>
                </c:pt>
                <c:pt idx="3">
                  <c:v>1247</c:v>
                </c:pt>
                <c:pt idx="6">
                  <c:v>1241</c:v>
                </c:pt>
                <c:pt idx="9">
                  <c:v>1196</c:v>
                </c:pt>
                <c:pt idx="12">
                  <c:v>1040</c:v>
                </c:pt>
              </c:numCache>
            </c:numRef>
          </c:val>
          <c:extLst>
            <c:ext xmlns:c16="http://schemas.microsoft.com/office/drawing/2014/chart" uri="{C3380CC4-5D6E-409C-BE32-E72D297353CC}">
              <c16:uniqueId val="{00000006-2418-4357-B995-54FBBFE7DA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418-4357-B995-54FBBFE7DA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1617</c:v>
                </c:pt>
                <c:pt idx="3">
                  <c:v>1606</c:v>
                </c:pt>
                <c:pt idx="6">
                  <c:v>1768</c:v>
                </c:pt>
                <c:pt idx="9">
                  <c:v>1683</c:v>
                </c:pt>
                <c:pt idx="12">
                  <c:v>1572</c:v>
                </c:pt>
              </c:numCache>
            </c:numRef>
          </c:val>
          <c:extLst>
            <c:ext xmlns:c16="http://schemas.microsoft.com/office/drawing/2014/chart" uri="{C3380CC4-5D6E-409C-BE32-E72D297353CC}">
              <c16:uniqueId val="{00000008-2418-4357-B995-54FBBFE7DA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18-4357-B995-54FBBFE7DA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3460</c:v>
                </c:pt>
                <c:pt idx="3">
                  <c:v>3478</c:v>
                </c:pt>
                <c:pt idx="6">
                  <c:v>3481</c:v>
                </c:pt>
                <c:pt idx="9">
                  <c:v>3357</c:v>
                </c:pt>
                <c:pt idx="12">
                  <c:v>3398</c:v>
                </c:pt>
              </c:numCache>
            </c:numRef>
          </c:val>
          <c:extLst>
            <c:ext xmlns:c16="http://schemas.microsoft.com/office/drawing/2014/chart" uri="{C3380CC4-5D6E-409C-BE32-E72D297353CC}">
              <c16:uniqueId val="{0000000A-2418-4357-B995-54FBBFE7DA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c:v>
                </c:pt>
                <c:pt idx="2">
                  <c:v>#N/A</c:v>
                </c:pt>
                <c:pt idx="3">
                  <c:v>#N/A</c:v>
                </c:pt>
                <c:pt idx="4">
                  <c:v>442</c:v>
                </c:pt>
                <c:pt idx="5">
                  <c:v>#N/A</c:v>
                </c:pt>
                <c:pt idx="6">
                  <c:v>#N/A</c:v>
                </c:pt>
                <c:pt idx="7">
                  <c:v>493</c:v>
                </c:pt>
                <c:pt idx="8">
                  <c:v>#N/A</c:v>
                </c:pt>
                <c:pt idx="9">
                  <c:v>#N/A</c:v>
                </c:pt>
                <c:pt idx="10">
                  <c:v>392</c:v>
                </c:pt>
                <c:pt idx="11">
                  <c:v>#N/A</c:v>
                </c:pt>
                <c:pt idx="12">
                  <c:v>#N/A</c:v>
                </c:pt>
                <c:pt idx="13">
                  <c:v>541</c:v>
                </c:pt>
                <c:pt idx="14">
                  <c:v>#N/A</c:v>
                </c:pt>
              </c:numCache>
            </c:numRef>
          </c:val>
          <c:smooth val="0"/>
          <c:extLst>
            <c:ext xmlns:c16="http://schemas.microsoft.com/office/drawing/2014/chart" uri="{C3380CC4-5D6E-409C-BE32-E72D297353CC}">
              <c16:uniqueId val="{0000000B-2418-4357-B995-54FBBFE7DA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1133</c:v>
                </c:pt>
                <c:pt idx="1">
                  <c:v>1127</c:v>
                </c:pt>
                <c:pt idx="2">
                  <c:v>1090</c:v>
                </c:pt>
              </c:numCache>
            </c:numRef>
          </c:val>
          <c:extLst>
            <c:ext xmlns:c16="http://schemas.microsoft.com/office/drawing/2014/chart" uri="{C3380CC4-5D6E-409C-BE32-E72D297353CC}">
              <c16:uniqueId val="{00000000-985E-4AB4-8F7D-4E48206BA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390</c:v>
                </c:pt>
                <c:pt idx="1">
                  <c:v>390</c:v>
                </c:pt>
                <c:pt idx="2">
                  <c:v>344</c:v>
                </c:pt>
              </c:numCache>
            </c:numRef>
          </c:val>
          <c:extLst>
            <c:ext xmlns:c16="http://schemas.microsoft.com/office/drawing/2014/chart" uri="{C3380CC4-5D6E-409C-BE32-E72D297353CC}">
              <c16:uniqueId val="{00000001-985E-4AB4-8F7D-4E48206BA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1116</c:v>
                </c:pt>
                <c:pt idx="1">
                  <c:v>1109</c:v>
                </c:pt>
                <c:pt idx="2">
                  <c:v>880</c:v>
                </c:pt>
              </c:numCache>
            </c:numRef>
          </c:val>
          <c:extLst>
            <c:ext xmlns:c16="http://schemas.microsoft.com/office/drawing/2014/chart" uri="{C3380CC4-5D6E-409C-BE32-E72D297353CC}">
              <c16:uniqueId val="{00000002-985E-4AB4-8F7D-4E48206BAD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{8F55CD02-5213-4FC7-B6F0-3A31348ED1AE}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1C-4FD1-BEF3-1A34104BBC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{2365EB8B-CF20-4CED-8A35-AB8844D6E41F}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1C-4FD1-BEF3-1A34104BBC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{DB5AA91C-5061-4983-91AC-93F67CA51727}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1C-4FD1-BEF3-1A34104BBC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{29BCC69E-3FC4-4BA7-A3FB-CF00E9DB921C}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1C-4FD1-BEF3-1A34104BBC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{531D26F3-14BF-4EC5-A35A-0F5EF3F1C245}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1C-4FD1-BEF3-1A34104BBC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{DBC3ED17-B294-42BE-9793-725E59647D18}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1C-4FD1-BEF3-1A34104BBC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{74028212-EB40-46CA-BECD-C442C0FDA1DA}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1C-4FD1-BEF3-1A34104BBC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{553E2D3B-7AEA-47CD-A6EE-3D945C2EA01B}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1C-4FD1-BEF3-1A34104BBC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{88605F53-9052-469E-8265-6EC470881955}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1C-4FD1-BEF3-1A34104BBC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1C-4FD1-BEF3-1A34104BBC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{BAB43920-614F-4FAB-A15A-F980FB645C98}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1C-4FD1-BEF3-1A34104BBC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{B5E0C5B2-C28B-409D-971C-09444AE3BCAF}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1C-4FD1-BEF3-1A34104BBC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{8E73C61E-C518-44AF-B89A-9DE05C55DAAC}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1C-4FD1-BEF3-1A34104BBC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{BA46D8C5-9A6C-4738-84AD-A1099FE3FD11}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1C-4FD1-BEF3-1A34104BBC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{E47AC2C5-B5FC-4401-BD18-FF896B685A86}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1C-4FD1-BEF3-1A34104BBC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{D5D3FF72-C669-4076-AF1C-8106C839F25D}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1C-4FD1-BEF3-1A34104BBC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{ADFE7F9E-7F0D-40CF-924E-091C4225D0AF}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1C-4FD1-BEF3-1A34104BBC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{4488E049-23C0-44D0-B5C5-A80C500E0176}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1C-4FD1-BEF3-1A34104BBC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{AB55786A-120C-4FD9-8F18-8947EF486111}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1C-4FD1-BEF3-1A34104BBC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51C-4FD1-BEF3-1A34104BBC0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{550C2CDA-D620-4A7F-8880-94E166D6DBF4}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04-416B-BEB8-68EE71FF34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{5D6FE835-ABCF-4A8B-A7FA-DAF8102B33E3}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04-416B-BEB8-68EE71FF34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{F14E33E6-EC20-4BB1-96B9-6A4A4FC011D3}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04-416B-BEB8-68EE71FF34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{FEF68DC9-6D4E-4DAC-86A6-CC8BC510968B}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04-416B-BEB8-68EE71FF34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{F1DE049D-F399-41C7-B478-7F61824B6B36}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04-416B-BEB8-68EE71FF34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{21161130-948E-4EAF-89C8-7B7A81D06250}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04-416B-BEB8-68EE71FF34E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{96C80159-5943-4604-BE32-CD54F3353754}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04-416B-BEB8-68EE71FF34E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{5D686C28-2DB1-40C9-8D27-C20FD29C7B52}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04-416B-BEB8-68EE71FF34E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{2B57C6B6-9521-4983-89D8-50A850BEEEEF}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04-416B-BEB8-68EE71FF34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6.4</c:v>
                </c:pt>
                <c:pt idx="16">
                  <c:v>6.3</c:v>
                </c:pt>
                <c:pt idx="24">
                  <c:v>7.4</c:v>
                </c:pt>
                <c:pt idx="32">
                  <c:v>8.4</c:v>
                </c:pt>
              </c:numCache>
            </c:numRef>
          </c:xVal>
          <c:yVal>
            <c:numRef>
              <c:f>公会計指標分析・財政指標組合せ分析表!$BP$73:$DC$73</c:f>
              <c:numCache>
                <c:formatCode>#,##0.0;"▲ "#,##0.0</c:formatCode>
                <c:ptCount val="40"/>
                <c:pt idx="0">
                  <c:v>22.8</c:v>
                </c:pt>
                <c:pt idx="8">
                  <c:v>24.1</c:v>
                </c:pt>
                <c:pt idx="16">
                  <c:v>27.4</c:v>
                </c:pt>
                <c:pt idx="24">
                  <c:v>22.6</c:v>
                </c:pt>
                <c:pt idx="32">
                  <c:v>31.6</c:v>
                </c:pt>
              </c:numCache>
            </c:numRef>
          </c:yVal>
          <c:smooth val="0"/>
          <c:extLst>
            <c:ext xmlns:c16="http://schemas.microsoft.com/office/drawing/2014/chart" uri="{C3380CC4-5D6E-409C-BE32-E72D297353CC}">
              <c16:uniqueId val="{00000009-FF04-416B-BEB8-68EE71FF34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{6F485C17-7770-4EA9-98B5-3C1E8C884AAE}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04-416B-BEB8-68EE71FF34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{A3FE5BF8-3B71-4D54-A658-7F2859D7DAF8}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04-416B-BEB8-68EE71FF34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{E3B01502-0E69-43F2-AED3-BF317201ECC3}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04-416B-BEB8-68EE71FF34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{6FC3D642-4022-419D-9893-AF7D274692D6}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04-416B-BEB8-68EE71FF34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{87D84942-3853-4185-818A-2102181DF248}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04-416B-BEB8-68EE71FF34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{0492039D-9257-4487-971C-FE2BC4CE97E9}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04-416B-BEB8-68EE71FF34E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{B0A2C710-2307-4ACE-94CC-DD22B1A9E158}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04-416B-BEB8-68EE71FF34E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{89EDB04B-7014-432D-AA03-14816923C6DE}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04-416B-BEB8-68EE71FF34E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{4762A716-8EDA-475D-AA6C-10662DB6CC8F}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04-416B-BEB8-68EE71FF34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F04-416B-BEB8-68EE71FF34E5}"/>
            </c:ext>
          </c:extLst>
        </c:ser>
        <c:dLbls>
          <c:showLegendKey val="0"/>
          <c:showVal val="1"/>
          <c:showCatName val="0"/>
          <c:showSerName val="0"/>
          <c:showPercent val="0"/>
          <c:showBubbleSize val="0"/>
        </c:dLbls>
        <c:axId val="84219776"/>
        <c:axId val="84234240"/>
      </c:scatterChart>
      <c:valAx>
        <c:axId val="84219776"/>
        <c:scaling>
          <c:orientation val="minMax"/>
          <c:max val="8.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年度にかけて実施した小学校建設等の大型事業や、償還期間が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年の病院施設の医療機器整備等の地方債の償還が始まっため、平成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年度を境に増加傾向となってる。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それに合わせて、過疎対策事業債や辺地対策事業債などの財政措置の有利な起債を発行してきたため、算入公債費も増加傾向となっている。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将来負担比率の分子の上昇は、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年度において新保育園建設のために多額の町債を発行したことが大きい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令和元年度と</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年度は防災行政無線整備にかかる起債の増加が予定されているほか、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その後も病院及びインフラ施設の更新等、多額の費用を伴う事業が控えていることから、事務事業の見直し、経常経費の更なる削減と計画的な基金積立てによる財源確保を行っていく必要がある。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本年度は新保育園建設にかかる財源を確保するために２基金の全額取り崩し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を行ったことにより、全体額は低下となった。財政調整基金については積立もおこなったものの、財源調整のための取り崩し額が多く、全体では減少となった。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医療センター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整備を予定しており、その際には関係基金の取り崩しをし財源とする見込みである。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病院施設整備や庁舎建設、住宅整備といった必要な公共施設の整備時が必要な場合に限り取り崩しを行うこととしている。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地域福祉基金及び児童福祉基金については、新保育園建設の財源とするため取り崩しを行った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。高齢者いきいき健康増進施設積立金についても、取り崩し額が積立額を上回り減少となった。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病院整備を予定しており、その際には関係基金の取り崩しを行う予定である。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東栄病院を運営していた医療法人の解散にともなう清算金の積み立てや利子積立などの追加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があったものの、財源調整のための取り崩し額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のほうが大きく、全体としては減少になった。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目標額といった具体的な値は設定していないが、大雨や地震などの自然災害時に活用できる財源としての観点から現在並みの額程度の確保は必要かと考えている。しかし、近年の動向から今後は収入の減少を補うための取り崩しも発生していくものと見られ、減少の方向へ進むと思わ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元利償還額が増加してきており、他の事業にも財政的な影響を与えないためにも、本年度については取り崩し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財源に余裕がある場合は取り崩しは行わないが、医療センター建設などが控えており、財源不足となる場合には取り崩し活用を行わざるを得ないと考えている。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AC7893-3EF7-43D7-B926-F95C6A502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EC91DC-E5AE-4D06-A20E-D979F4EA9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F21DB3-9267-42D9-81A8-A2CE286F2D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8001534-3D30-4F64-B3C8-4A2EF4C29A7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BDF163E-1795-463A-A618-AF85469978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11A1F2F-C060-4C2D-9E1F-CC1BA7F610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1038489-4528-4C67-89A3-E935FD2A49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3CB3A00-4C62-47E8-A24D-ABC7F7C204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9B9702B-1EC5-4384-8638-D4EA675655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04325D-4595-4D68-A68A-202A013601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2CE2E07-692E-4576-AAE7-01DB83E2EA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611BEB6-F5FF-4720-A67A-B39C4ACC5FF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3B52ED-FD8A-40EC-AD55-98F0C12CD8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8E2B74B-0CF0-43FA-A017-8D649D10658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3F5615F-C643-4FDE-8C07-AD4DECD169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4C72A9-4CD1-46E9-8022-CDD85F475D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3A5AC0-6EE3-43EC-A193-E0049221C8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46C560-0557-44B4-AFE5-95F84BB2CC6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5740A0C-2BBF-479E-88CE-EA205FE7DC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2E95388-E4A5-4C35-A614-3F612A4229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0FC66DF-FC9F-4B26-BD53-D09A76A78E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32B1C0-C613-420E-A28E-87196760D5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EEE7E0A-73C0-4C76-8B13-3F9B5D6572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E25AD78-5A95-4F37-A0B5-E56E0D2020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D033489-EBBD-4014-858E-615D8F7123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7A6FC9-9033-4CF7-8353-46E49465D2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0AB5AE-C4E4-4223-BA0C-9C54D30A843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BB2EF1-8EAF-493F-8ED3-39608E00C3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A9EE61B-B8F1-4FE4-9711-C55AEF5C06C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32BD6CD-39E5-43F9-9BA7-25501C7B813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17783EF-4CF3-4501-A8E9-C7554588A32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83B53E3-CE2F-41AD-99C9-42387142198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44109C3-AEA8-485F-AB01-B47D7FB212E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E8BDD77-CF99-4BF9-B2C2-6443078B36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3C8DE0F-C9ED-48AB-A27B-DAC0BFC61D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6BF26A0D-B1E6-439F-B83B-797FFD43395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9587883-E475-4C4B-BD56-A80621D082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00ED8C6-AF06-4AFD-B189-A48731768A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FF9E4A4-58F0-493E-B4D1-A8C199460A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6895657-127F-48AD-B625-B87CF6DF0A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EA15662-8674-44FA-80D2-D4F928C0A61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4DA2FAE-4D31-476A-A207-830632007F4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86D0099-AD6E-44DB-BCF9-7615AC2FD84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E312EF8-2068-4E18-B09A-813A594FC6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B218F0E-0A62-43CF-95E6-9BAFCEB8B3B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792FC80-3F68-41C1-8898-4DB0E7D865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7C32519B-61F5-437D-BCEC-BC62F4EFFAB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FF366621-784F-4D50-ADB8-C2DC441FA0A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1B1D5EEC-0E04-4EFF-8CB2-F1C7982603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DF09EA35-CAC2-4DC7-9BA4-069204DF100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902DE7D6-1B8B-4D42-96FB-E5A5FE654F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4B29F0D5-9E6D-4A26-B874-AD61AE0056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CBD9E589-2883-4E24-BF6F-7E596E218D2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45A3E9CB-79BC-4E05-8939-A0E4AE1C1DA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466DE175-A40F-4A3F-B35E-3E95A4F188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16EFD5E6-4EB9-4998-9284-64DBBE54D1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4A023CB4-5BB4-4D4A-942C-C17D5402310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8CB997BF-3644-4615-B475-2AA79E1F136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5EE64094-57E2-42A1-88EA-A0BB5B65FE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05C134C2-3B29-4128-8FA5-A5C21779CD9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大型事業を行った際に多額の町債を発行しており、また、税収などといった自主財源となる歳入も年々減少傾向であることから、債務償還可能年数については全国平均、県平均をともに上回る値となった。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今後も庁舎などといった大型事業が控えており、当面は現在程度の値で推移するのではないかと思われる。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23A99BDE-0B22-4890-8392-ED926E40F4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4858D5B7-F01D-4B74-B007-4E9C470C9E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78EFF764-B65D-4D60-9EF7-5C59FA713C7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D4DFB544-134F-4861-A7D5-A1C2C31E756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1D487417-65BE-48F4-8A17-CD040BF9880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id="{364C76E7-4F61-4BB9-96F8-072A068AD97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BA4CA622-0830-4CF6-8E78-DC3D8A913F0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id="{C96E9A50-C3A9-41FD-8E68-4477616C752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65F2D3D1-DA71-413D-8953-A9F2A57281E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id="{DC8F9308-4B77-4E3B-9F06-CFA61D6ABFB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18168F7E-29B7-477F-8076-3AAED81BB3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id="{C7A31B7F-4B15-4695-A8E1-1DD309C3C85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A9F47C5A-0361-41CF-BCC2-456886DFA57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D97DF4DA-4E71-4F7B-98F6-A7FB00C41B0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A18312BF-E635-4897-9DB2-EFBE20DA1E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19AB401F-67E4-44AE-93D1-BDE0A48B00F6}"/>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id="{802E44BA-F5D0-4C22-BAA0-8AA13F1AD15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CA5DE4E3-A8A7-445F-89B9-E352363B4CF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80" name="債務償還比率最大値テキスト">
          <a:extLst>
            <a:ext uri="{FF2B5EF4-FFF2-40B4-BE49-F238E27FC236}">
              <a16:creationId xmlns:a16="http://schemas.microsoft.com/office/drawing/2014/main" id="{A36F8736-0B01-4D79-B41D-42A14D5AE877}"/>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81" name="直線コネクタ 80">
          <a:extLst>
            <a:ext uri="{FF2B5EF4-FFF2-40B4-BE49-F238E27FC236}">
              <a16:creationId xmlns:a16="http://schemas.microsoft.com/office/drawing/2014/main" id="{C2097487-16D1-4D06-8F6C-B91573D6DB0B}"/>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82" name="債務償還比率平均値テキスト">
          <a:extLst>
            <a:ext uri="{FF2B5EF4-FFF2-40B4-BE49-F238E27FC236}">
              <a16:creationId xmlns:a16="http://schemas.microsoft.com/office/drawing/2014/main" id="{98CC8AED-91B9-4795-97D9-F4272183B589}"/>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83" name="フローチャート: 判断 82">
          <a:extLst>
            <a:ext uri="{FF2B5EF4-FFF2-40B4-BE49-F238E27FC236}">
              <a16:creationId xmlns:a16="http://schemas.microsoft.com/office/drawing/2014/main" id="{B1FACC35-9ED2-44E8-8C08-56A1D6481C3F}"/>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84" name="フローチャート: 判断 83">
          <a:extLst>
            <a:ext uri="{FF2B5EF4-FFF2-40B4-BE49-F238E27FC236}">
              <a16:creationId xmlns:a16="http://schemas.microsoft.com/office/drawing/2014/main" id="{EC2DA879-3114-4E36-BBDC-49586AEBB37B}"/>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5B46EDB-47C9-4E1F-9C96-B82383D65D7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90D7505-B5F9-4607-A1C5-7151993C52C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EFD417A-DEC3-4218-BDD3-F89CA01411B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5E105E6-174D-499E-BFAC-0E2FF5890F0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6890B8E-CE3A-4567-A2CC-1737CEFDAF4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123338</xdr:rowOff>
    </xdr:from>
    <xdr:to>
      <xdr:col>76</xdr:col>
      <xdr:colOff>73025</xdr:colOff>
      <xdr:row>30</xdr:row>
      <xdr:rowOff>53488</xdr:rowOff>
    </xdr:to>
    <xdr:sp macro="" textlink="">
      <xdr:nvSpPr>
        <xdr:cNvPr id="90" name="楕円 89">
          <a:extLst>
            <a:ext uri="{FF2B5EF4-FFF2-40B4-BE49-F238E27FC236}">
              <a16:creationId xmlns:a16="http://schemas.microsoft.com/office/drawing/2014/main" id="{BF7558C8-1E27-4EFF-995E-1057DFB340CB}"/>
            </a:ext>
          </a:extLst>
        </xdr:cNvPr>
        <xdr:cNvSpPr/>
      </xdr:nvSpPr>
      <xdr:spPr>
        <a:xfrm>
          <a:off x="14744700" y="58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146215</xdr:rowOff>
    </xdr:from>
    <xdr:ext cx="469744" cy="259045"/>
    <xdr:sp macro="" textlink="">
      <xdr:nvSpPr>
        <xdr:cNvPr id="91" name="債務償還比率該当値テキスト">
          <a:extLst>
            <a:ext uri="{FF2B5EF4-FFF2-40B4-BE49-F238E27FC236}">
              <a16:creationId xmlns:a16="http://schemas.microsoft.com/office/drawing/2014/main" id="{B33B7E20-9CFF-4363-96BA-1690DAEB0EE8}"/>
            </a:ext>
          </a:extLst>
        </xdr:cNvPr>
        <xdr:cNvSpPr txBox="1"/>
      </xdr:nvSpPr>
      <xdr:spPr>
        <a:xfrm>
          <a:off x="14846300" y="57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127416</xdr:rowOff>
    </xdr:from>
    <xdr:to>
      <xdr:col>72</xdr:col>
      <xdr:colOff>123825</xdr:colOff>
      <xdr:row>30</xdr:row>
      <xdr:rowOff>57566</xdr:rowOff>
    </xdr:to>
    <xdr:sp macro="" textlink="">
      <xdr:nvSpPr>
        <xdr:cNvPr id="92" name="楕円 91">
          <a:extLst>
            <a:ext uri="{FF2B5EF4-FFF2-40B4-BE49-F238E27FC236}">
              <a16:creationId xmlns:a16="http://schemas.microsoft.com/office/drawing/2014/main" id="{DD208956-D5DC-478B-A4B4-749D94E3FBE5}"/>
            </a:ext>
          </a:extLst>
        </xdr:cNvPr>
        <xdr:cNvSpPr/>
      </xdr:nvSpPr>
      <xdr:spPr>
        <a:xfrm>
          <a:off x="14033500" y="58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2688</xdr:rowOff>
    </xdr:from>
    <xdr:to>
      <xdr:col>76</xdr:col>
      <xdr:colOff>22225</xdr:colOff>
      <xdr:row>30</xdr:row>
      <xdr:rowOff>6766</xdr:rowOff>
    </xdr:to>
    <xdr:cxnSp macro="">
      <xdr:nvCxnSpPr>
        <xdr:cNvPr id="93" name="直線コネクタ 92">
          <a:extLst>
            <a:ext uri="{FF2B5EF4-FFF2-40B4-BE49-F238E27FC236}">
              <a16:creationId xmlns:a16="http://schemas.microsoft.com/office/drawing/2014/main" id="{514C7472-B61D-4737-B66F-8F416527BCE9}"/>
            </a:ext>
          </a:extLst>
        </xdr:cNvPr>
        <xdr:cNvCxnSpPr/>
      </xdr:nvCxnSpPr>
      <xdr:spPr>
        <a:xfrm flipV="1">
          <a:off x="14084300" y="5917713"/>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94" name="n_1aveValue債務償還比率">
          <a:extLst>
            <a:ext uri="{FF2B5EF4-FFF2-40B4-BE49-F238E27FC236}">
              <a16:creationId xmlns:a16="http://schemas.microsoft.com/office/drawing/2014/main" id="{AE8F66D7-47C1-4C0E-A3E4-3CE5BB58E11B}"/>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74093</xdr:rowOff>
    </xdr:from>
    <xdr:ext cx="469744" cy="259045"/>
    <xdr:sp macro="" textlink="">
      <xdr:nvSpPr>
        <xdr:cNvPr id="95" name="n_1mainValue債務償還比率">
          <a:extLst>
            <a:ext uri="{FF2B5EF4-FFF2-40B4-BE49-F238E27FC236}">
              <a16:creationId xmlns:a16="http://schemas.microsoft.com/office/drawing/2014/main" id="{12547364-ED16-44A1-8680-FACB42F97F6E}"/>
            </a:ext>
          </a:extLst>
        </xdr:cNvPr>
        <xdr:cNvSpPr txBox="1"/>
      </xdr:nvSpPr>
      <xdr:spPr>
        <a:xfrm>
          <a:off x="13836727" y="564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C0E85A79-94B0-4D93-9B5C-2170A1CDB2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681862C2-3CD8-4418-A317-65AF5E67EFB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2453D87D-83C3-4392-B333-3CC34F585F0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097E9076-7AB2-47FA-B04B-746D1DCEA02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CFA7E4DD-EF44-4C92-8D5D-7352DA74D98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D2E5186C-F8AA-4E1E-B1DE-202C84E9480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77EBB7-129F-4C7F-9336-B67F1D4A1F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2090E2-77E0-4AD1-B03B-871BB6B5C3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468D6C-7C5A-47EE-983B-B5E4091A97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292F73-4B46-493C-A216-999CBC23BE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AE123F-F60A-4DDF-8A77-BCEB50B401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5EF081-4006-40C7-8271-B7BA4D962A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0FE8A0-63AE-42A9-948A-111985B157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441990-2E9A-467B-8876-32657F8F45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A5B8F0-74B7-44D2-8A76-6ACB387553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66CC74-C3C7-4963-8965-C3E5D9E24D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8E8538-E074-4C9E-9AE4-3BBCCE01E3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6071B7-09BE-48A2-BEC5-4E09EF44D0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833E57-7696-44CB-8145-C0522F4586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B721A4-CC97-408E-97BE-426C2151FB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75B440-C7C2-4770-993B-9EA6FDF7C9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35E2D1-53A2-47A8-9185-56CFA008352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87ADFC2-ADC8-46AF-84AF-9117911A3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050AB25-2B18-47B6-A2B5-9CC7231509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04EB208-D531-441B-B63C-E9D0929FC0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6117D3A2-CAC6-4EF5-8F85-34CD17E12CE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5BB09919-9F83-4A45-BF77-D3D04F4AF0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BC504AF2-05D8-4D9A-86DA-67AB0B5FED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A5F4AE1B-C0DE-4591-8352-CAEB3C5A78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C4D954-5ACB-4FA8-8307-3E4BC467E4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BFC04E-DB9E-46D2-A3F7-03CB34548F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AEE8CC-0C8C-42E3-B8ED-01E2E72211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612D7D-5D02-4F9F-82BB-76281CAC57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4D28AC-FE46-4D7A-8307-49FC634C74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DFF863-0CA6-4BBE-9253-CE2AFC50C9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22F7E4-1637-4544-965D-5C65FD6B74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6ED63D-DF1B-4E5D-9499-3445AD9969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89BFFD-10EC-4A33-B60B-56C9286E8C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9733C4-1E03-430D-9A0E-E714348291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EBB520-E235-4283-B318-A69461E7C3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02DB09-FB65-4D89-B9E9-546E8BB079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8EE89D-4811-43EE-A4F2-DAD879BBFD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63B93D-572F-410D-A00B-A298EC0AB8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D1695C-3EE2-4F06-8CFF-2382E1FEEA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20FE7EF-5020-4901-9D3E-98B82024790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63888C51-1579-41F5-8136-FA0D24D848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3802AE0-7350-4A68-B292-58C37C1372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7F97A649-77D0-469F-A2BB-D952D78481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354E93DA-72F8-4367-B04C-96E412AB308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D4300334-189A-4CAE-81C4-A7CAEE0898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C005A204-8EDD-474D-B214-370477F82D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802BF021-B88C-488E-8773-CD35AAAF9B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過疎化による人口の減少や全国平均を上回る高齢化率に加え、町内に中心となる産業がないこと等により、財政基盤が弱く、全国平均を下回っている。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定員管理の適正化、地方税の徴収強化、必要な事業の選定等の取り組みを通じ財政基盤の強化に努めるとともに、緊急に必要な事業を峻別し、投資的経費を抑制する等、歳出の見直しを継続していく。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153162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年度から増加傾向にあり、平成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となり、高止まりが続いている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数年間行われた大型事業を推進した際に発行した地方債の元金償還が本格化の時期を迎えたためであり、今後、公債費は増加するとみられている。それに備え事務事業の見直し、優先度を再度点検し、特に優先度の低い事務事業については縮小、廃止を進め、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8679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448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77576</xdr:rowOff>
    </xdr:from>
    <xdr:to>
      <xdr:col>19</xdr:col>
      <xdr:colOff>133350</xdr:colOff>
      <xdr:row>65</xdr:row>
      <xdr:rowOff>8679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50376"/>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77576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1845"/>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83608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184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26776</xdr:rowOff>
    </xdr:from>
    <xdr:to>
      <xdr:col>15</xdr:col>
      <xdr:colOff>133350</xdr:colOff>
      <xdr:row>64</xdr:row>
      <xdr:rowOff>128376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113153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は低くなっているが、物件費が年々増加傾向にある。施設の維持管理に指定管理者制度を導入しているが、利用収入が伸びていないことにより指定管理料が増加していることや各種情報システムの利用や保守にかかる経費が年々増加していることが要因として挙げ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148365</xdr:rowOff>
    </xdr:from>
    <xdr:to>
      <xdr:col>23</xdr:col>
      <xdr:colOff>133350</xdr:colOff>
      <xdr:row>80</xdr:row>
      <xdr:rowOff>155685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64365"/>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140462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5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146067</xdr:rowOff>
    </xdr:from>
    <xdr:to>
      <xdr:col>19</xdr:col>
      <xdr:colOff>133350</xdr:colOff>
      <xdr:row>80</xdr:row>
      <xdr:rowOff>148365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206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132186</xdr:rowOff>
    </xdr:from>
    <xdr:to>
      <xdr:col>15</xdr:col>
      <xdr:colOff>82550</xdr:colOff>
      <xdr:row>80</xdr:row>
      <xdr:rowOff>146067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8186"/>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132186</xdr:rowOff>
    </xdr:from>
    <xdr:to>
      <xdr:col>11</xdr:col>
      <xdr:colOff>31750</xdr:colOff>
      <xdr:row>80</xdr:row>
      <xdr:rowOff>136812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4818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104885</xdr:rowOff>
    </xdr:from>
    <xdr:to>
      <xdr:col>23</xdr:col>
      <xdr:colOff>184150</xdr:colOff>
      <xdr:row>81</xdr:row>
      <xdr:rowOff>35035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26162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97565</xdr:rowOff>
    </xdr:from>
    <xdr:to>
      <xdr:col>19</xdr:col>
      <xdr:colOff>184150</xdr:colOff>
      <xdr:row>81</xdr:row>
      <xdr:rowOff>27715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37892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8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95267</xdr:rowOff>
    </xdr:from>
    <xdr:to>
      <xdr:col>15</xdr:col>
      <xdr:colOff>133350</xdr:colOff>
      <xdr:row>81</xdr:row>
      <xdr:rowOff>25417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35594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81386</xdr:rowOff>
    </xdr:from>
    <xdr:to>
      <xdr:col>11</xdr:col>
      <xdr:colOff>82550</xdr:colOff>
      <xdr:row>81</xdr:row>
      <xdr:rowOff>11536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21713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86012</xdr:rowOff>
    </xdr:from>
    <xdr:to>
      <xdr:col>7</xdr:col>
      <xdr:colOff>31750</xdr:colOff>
      <xdr:row>81</xdr:row>
      <xdr:rowOff>16162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26339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昨年度より低下し類似</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町村平均の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と比較しても低い水準にあり、今後も給与の適正化に努めていく。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76518</xdr:rowOff>
    </xdr:from>
    <xdr:to>
      <xdr:col>81</xdr:col>
      <xdr:colOff>44450</xdr:colOff>
      <xdr:row>84</xdr:row>
      <xdr:rowOff>148907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47831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148907</xdr:rowOff>
    </xdr:from>
    <xdr:to>
      <xdr:col>77</xdr:col>
      <xdr:colOff>44450</xdr:colOff>
      <xdr:row>85</xdr:row>
      <xdr:rowOff>67945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507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167005</xdr:rowOff>
    </xdr:from>
    <xdr:to>
      <xdr:col>72</xdr:col>
      <xdr:colOff>203200</xdr:colOff>
      <xdr:row>85</xdr:row>
      <xdr:rowOff>67945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68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167005</xdr:rowOff>
    </xdr:from>
    <xdr:to>
      <xdr:col>68</xdr:col>
      <xdr:colOff>152400</xdr:colOff>
      <xdr:row>85</xdr:row>
      <xdr:rowOff>25718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56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25718</xdr:rowOff>
    </xdr:from>
    <xdr:to>
      <xdr:col>81</xdr:col>
      <xdr:colOff>95250</xdr:colOff>
      <xdr:row>84</xdr:row>
      <xdr:rowOff>127318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42245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7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98107</xdr:rowOff>
    </xdr:from>
    <xdr:to>
      <xdr:col>77</xdr:col>
      <xdr:colOff>95250</xdr:colOff>
      <xdr:row>85</xdr:row>
      <xdr:rowOff>28257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38434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6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116205</xdr:rowOff>
    </xdr:from>
    <xdr:to>
      <xdr:col>68</xdr:col>
      <xdr:colOff>203200</xdr:colOff>
      <xdr:row>85</xdr:row>
      <xdr:rowOff>46355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56532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大きく上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回っている状況で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あるが、人口減少が進んでいるため数値としては上昇したものと思われる。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人口減少が続いていることから適正な定員管理を推進していく必要がある。組織体制の見直しや業務の見直し・効率化等の対策をとる必要がある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75971</xdr:rowOff>
    </xdr:from>
    <xdr:to>
      <xdr:col>81</xdr:col>
      <xdr:colOff>44450</xdr:colOff>
      <xdr:row>60</xdr:row>
      <xdr:rowOff>32294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91521"/>
          <a:ext cx="838200" cy="1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39890</xdr:rowOff>
    </xdr:from>
    <xdr:to>
      <xdr:col>77</xdr:col>
      <xdr:colOff>44450</xdr:colOff>
      <xdr:row>59</xdr:row>
      <xdr:rowOff>75971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55440"/>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31962</xdr:rowOff>
    </xdr:from>
    <xdr:to>
      <xdr:col>72</xdr:col>
      <xdr:colOff>203200</xdr:colOff>
      <xdr:row>59</xdr:row>
      <xdr:rowOff>39890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751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38512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14751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125021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4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25171</xdr:rowOff>
    </xdr:from>
    <xdr:to>
      <xdr:col>77</xdr:col>
      <xdr:colOff>95250</xdr:colOff>
      <xdr:row>59</xdr:row>
      <xdr:rowOff>126771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136948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0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160540</xdr:rowOff>
    </xdr:from>
    <xdr:to>
      <xdr:col>73</xdr:col>
      <xdr:colOff>44450</xdr:colOff>
      <xdr:row>59</xdr:row>
      <xdr:rowOff>90690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100867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152612</xdr:rowOff>
    </xdr:from>
    <xdr:to>
      <xdr:col>68</xdr:col>
      <xdr:colOff>203200</xdr:colOff>
      <xdr:row>59</xdr:row>
      <xdr:rowOff>82762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92939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159162</xdr:rowOff>
    </xdr:from>
    <xdr:to>
      <xdr:col>64</xdr:col>
      <xdr:colOff>152400</xdr:colOff>
      <xdr:row>59</xdr:row>
      <xdr:rowOff>89312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99489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過去の大型公共事業を行った際に発行した地方債の元金償還が本格化してきたため公債費が増加し、全国平均値に比べやや高い値となった。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年度にかけての大型事業等実施により発行した地方債の償還が続くため、比率の増加が見込まれる。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年度は新保育園建設が行われ、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令和元年度及び２年度で防災行政無線の整備を行ったのち、</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医療センター整備といった大型事業を計画しており、他の事業の取捨選択による地方債の発行抑制や減債基金の活用による財源の確保を行っていく必要がある。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119634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008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71374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477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23114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66548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年度にかけては小学校建設事業等の大型事業実施により多額の地方債を発行したことにより大きく増加した。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年度にかけても、とうえい健康の館整備事業及び統合簡易水道建設などの事業実施が重なり年々増加傾向となっている。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年度は新保育園建設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を行い多額な借入を行ったことや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元年度及び２年度で防災行政無線整備のために借入を行うほか、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その後には医療センター整備といった大型事業を計画しているため、他の事業の縮減や公営企業の経営改善を積極的に行っていく必要がある。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152146</xdr:rowOff>
    </xdr:from>
    <xdr:to>
      <xdr:col>81</xdr:col>
      <xdr:colOff>44450</xdr:colOff>
      <xdr:row>15</xdr:row>
      <xdr:rowOff>53086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5524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152146</xdr:rowOff>
    </xdr:from>
    <xdr:to>
      <xdr:col>77</xdr:col>
      <xdr:colOff>44450</xdr:colOff>
      <xdr:row>15</xdr:row>
      <xdr:rowOff>19304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5524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164211</xdr:rowOff>
    </xdr:from>
    <xdr:to>
      <xdr:col>72</xdr:col>
      <xdr:colOff>203200</xdr:colOff>
      <xdr:row>15</xdr:row>
      <xdr:rowOff>19304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56451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153755</xdr:rowOff>
    </xdr:from>
    <xdr:to>
      <xdr:col>68</xdr:col>
      <xdr:colOff>152400</xdr:colOff>
      <xdr:row>14</xdr:row>
      <xdr:rowOff>164211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55405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101346</xdr:rowOff>
    </xdr:from>
    <xdr:to>
      <xdr:col>77</xdr:col>
      <xdr:colOff>95250</xdr:colOff>
      <xdr:row>15</xdr:row>
      <xdr:rowOff>31496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16273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8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139954</xdr:rowOff>
    </xdr:from>
    <xdr:to>
      <xdr:col>73</xdr:col>
      <xdr:colOff>44450</xdr:colOff>
      <xdr:row>15</xdr:row>
      <xdr:rowOff>70104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54881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102955</xdr:rowOff>
    </xdr:from>
    <xdr:to>
      <xdr:col>64</xdr:col>
      <xdr:colOff>152400</xdr:colOff>
      <xdr:row>15</xdr:row>
      <xdr:rowOff>33105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17882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8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職員の平均年齢の低下、中途退職の増により前年度から上昇する結果となった。依然として全国平均及び県平均に比べ低い水準で、今後も定年退職者の増や人員確保のための新規採用により低下する見込みである。現在、中途採用の募集などにより年齢構成の平準化による定員管理の適正化を行っているため、引き続き取り組みを進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33</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66040</xdr:rowOff>
    </xdr:from>
    <xdr:to>
      <xdr:col>19</xdr:col>
      <xdr:colOff>187325</xdr:colOff>
      <xdr:row>33</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23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66040</xdr:rowOff>
    </xdr:from>
    <xdr:to>
      <xdr:col>15</xdr:col>
      <xdr:colOff>98425</xdr:colOff>
      <xdr:row>33</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238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142240</xdr:rowOff>
    </xdr:from>
    <xdr:to>
      <xdr:col>11</xdr:col>
      <xdr:colOff>9525</xdr:colOff>
      <xdr:row>34</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00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49530</xdr:rowOff>
    </xdr:from>
    <xdr:to>
      <xdr:col>24</xdr:col>
      <xdr:colOff>76200</xdr:colOff>
      <xdr:row>33</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xdr:rowOff>
    </xdr:from>
    <xdr:to>
      <xdr:col>15</xdr:col>
      <xdr:colOff>149225</xdr:colOff>
      <xdr:row>33</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4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91440</xdr:rowOff>
    </xdr:from>
    <xdr:to>
      <xdr:col>11</xdr:col>
      <xdr:colOff>60325</xdr:colOff>
      <xdr:row>34</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121920</xdr:rowOff>
    </xdr:from>
    <xdr:to>
      <xdr:col>6</xdr:col>
      <xdr:colOff>171450</xdr:colOff>
      <xdr:row>34</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類似団体平均、全国平均及び県平均</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より低く</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各種経費の削減などを進めて抑制に努めているが、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５年間で推移をみると高止まり傾向である。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50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74422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022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類似団体平均よりわずかに低い水準ではあるものの、前年</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より上昇し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今後、高齢者人口は減少傾向となる見込みだが、ひとり世帯の増加をはじめニーズは増加することも予測されるため、事業費等の精査により適正な執行に努めていく。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69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例年、類似団体平均とほぼ同じ水準で推移して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きたが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、今年度については前年度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決算額全体が前年度と比較し多額だったため、占める割合が低下したことが要因であると見られるが、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その他のうち、約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％を住民情報系システム、戸籍電算化システムに係る経費が占めており、今後も制度の高度化、多様化によるシステム経費の増加に対応するための財源を確保する必要がある。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5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109855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02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ゴミ処理、介護認定、し尿処理等の業務、情報通信（地デジ及びインターネット回線）施設運営に係る一部事務組合への支出及び広域消防への支出が高額であり、これらの費用の大幅な削減は難しく、例年、類似団体、全国及び県平均を上回っている。ま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東栄病院</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事業に対する運営負担も増加しており、介護保険事業の東三河広域連合への統合など広域化に伴う負担金の支出は増え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、今後もごみ処理や情報通信にかかる費用の増加が予想され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他の費目での歳出抑制を行うほかない。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8402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16510</xdr:rowOff>
    </xdr:from>
    <xdr:to>
      <xdr:col>78</xdr:col>
      <xdr:colOff>69850</xdr:colOff>
      <xdr:row>39</xdr:row>
      <xdr:rowOff>153670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703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16510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0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38</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935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17797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137160</xdr:rowOff>
    </xdr:from>
    <xdr:to>
      <xdr:col>74</xdr:col>
      <xdr:colOff>31750</xdr:colOff>
      <xdr:row>39</xdr:row>
      <xdr:rowOff>67310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52087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小学校建設事業、とうえい健康の館整備事業等の大規模事業において発行した地方債の償還が本格化したことや、継続してきた統合簡易水道建設にかかる地方債の償還の開始があったことが公債費が増加した主な要因とな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保育園建設により借入を行ったことや防災行政無線整備のために借入を予定していること、医療センター等建設のため借入を予定していることもあり、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今後数年間は増加していくことが見込まれる。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7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03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73661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年度は高規格道路建設に伴う発生土処理に係る支出があったことにより大きく増加したが、単年度で完了したため、平成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年度には一度減少したものの、平成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年度には再び増加となり近年の傾向としては増加傾向が続いている。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病院事業に対する運営負担の増加や、ゴミ処理、介護事業、し尿処理等の業務、情報通信（地デジ）施設運営、広域消防等各事務の広域化が進む中で、その支出が高額であり、これらの費用の大幅な削減はないことが要因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9434</xdr:rowOff>
    </xdr:from>
    <xdr:to>
      <xdr:col>82</xdr:col>
      <xdr:colOff>107950</xdr:colOff>
      <xdr:row>80</xdr:row>
      <xdr:rowOff>55155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72543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122101</xdr:rowOff>
    </xdr:from>
    <xdr:to>
      <xdr:col>78</xdr:col>
      <xdr:colOff>69850</xdr:colOff>
      <xdr:row>80</xdr:row>
      <xdr:rowOff>55155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666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14332</xdr:rowOff>
    </xdr:from>
    <xdr:to>
      <xdr:col>73</xdr:col>
      <xdr:colOff>180975</xdr:colOff>
      <xdr:row>79</xdr:row>
      <xdr:rowOff>122101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58882"/>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14332</xdr:rowOff>
    </xdr:from>
    <xdr:to>
      <xdr:col>69</xdr:col>
      <xdr:colOff>92075</xdr:colOff>
      <xdr:row>79</xdr:row>
      <xdr:rowOff>164556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58882"/>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130084</xdr:rowOff>
    </xdr:from>
    <xdr:to>
      <xdr:col>82</xdr:col>
      <xdr:colOff>158750</xdr:colOff>
      <xdr:row>80</xdr:row>
      <xdr:rowOff>60234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102161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4355</xdr:rowOff>
    </xdr:from>
    <xdr:to>
      <xdr:col>78</xdr:col>
      <xdr:colOff>120650</xdr:colOff>
      <xdr:row>80</xdr:row>
      <xdr:rowOff>105955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90732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80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71301</xdr:rowOff>
    </xdr:from>
    <xdr:to>
      <xdr:col>74</xdr:col>
      <xdr:colOff>31750</xdr:colOff>
      <xdr:row>80</xdr:row>
      <xdr:rowOff>1451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157678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134982</xdr:rowOff>
    </xdr:from>
    <xdr:to>
      <xdr:col>69</xdr:col>
      <xdr:colOff>142875</xdr:colOff>
      <xdr:row>79</xdr:row>
      <xdr:rowOff>65132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113756</xdr:rowOff>
    </xdr:from>
    <xdr:to>
      <xdr:col>65</xdr:col>
      <xdr:colOff>53975</xdr:colOff>
      <xdr:row>80</xdr:row>
      <xdr:rowOff>43906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28683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170557</xdr:rowOff>
    </xdr:from>
    <xdr:to>
      <xdr:col>29</xdr:col>
      <xdr:colOff>127000</xdr:colOff>
      <xdr:row>19</xdr:row>
      <xdr:rowOff>21518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4282"/>
          <a:ext cx="647700" cy="2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21518</xdr:rowOff>
    </xdr:from>
    <xdr:to>
      <xdr:col>26</xdr:col>
      <xdr:colOff>50800</xdr:colOff>
      <xdr:row>19</xdr:row>
      <xdr:rowOff>30723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6693"/>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27031</xdr:rowOff>
    </xdr:from>
    <xdr:to>
      <xdr:col>22</xdr:col>
      <xdr:colOff>114300</xdr:colOff>
      <xdr:row>19</xdr:row>
      <xdr:rowOff>30723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32206"/>
          <a:ext cx="698500" cy="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20681</xdr:rowOff>
    </xdr:from>
    <xdr:to>
      <xdr:col>18</xdr:col>
      <xdr:colOff>177800</xdr:colOff>
      <xdr:row>19</xdr:row>
      <xdr:rowOff>27031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25856"/>
          <a:ext cx="698500" cy="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119757</xdr:rowOff>
    </xdr:from>
    <xdr:to>
      <xdr:col>29</xdr:col>
      <xdr:colOff>177800</xdr:colOff>
      <xdr:row>19</xdr:row>
      <xdr:rowOff>49907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91834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142168</xdr:rowOff>
    </xdr:from>
    <xdr:to>
      <xdr:col>26</xdr:col>
      <xdr:colOff>101600</xdr:colOff>
      <xdr:row>19</xdr:row>
      <xdr:rowOff>72318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57095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151373</xdr:rowOff>
    </xdr:from>
    <xdr:to>
      <xdr:col>22</xdr:col>
      <xdr:colOff>165100</xdr:colOff>
      <xdr:row>19</xdr:row>
      <xdr:rowOff>81523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66300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147681</xdr:rowOff>
    </xdr:from>
    <xdr:to>
      <xdr:col>19</xdr:col>
      <xdr:colOff>38100</xdr:colOff>
      <xdr:row>19</xdr:row>
      <xdr:rowOff>77831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62608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141331</xdr:rowOff>
    </xdr:from>
    <xdr:to>
      <xdr:col>15</xdr:col>
      <xdr:colOff>101600</xdr:colOff>
      <xdr:row>19</xdr:row>
      <xdr:rowOff>71481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7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56258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11295</xdr:rowOff>
    </xdr:from>
    <xdr:to>
      <xdr:col>29</xdr:col>
      <xdr:colOff>127000</xdr:colOff>
      <xdr:row>36</xdr:row>
      <xdr:rowOff>22823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64545"/>
          <a:ext cx="6477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338973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22823</xdr:rowOff>
    </xdr:from>
    <xdr:to>
      <xdr:col>26</xdr:col>
      <xdr:colOff>50800</xdr:colOff>
      <xdr:row>36</xdr:row>
      <xdr:rowOff>80947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76073"/>
          <a:ext cx="698500" cy="58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80947</xdr:rowOff>
    </xdr:from>
    <xdr:to>
      <xdr:col>22</xdr:col>
      <xdr:colOff>114300</xdr:colOff>
      <xdr:row>36</xdr:row>
      <xdr:rowOff>125374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34197"/>
          <a:ext cx="698500" cy="4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125374</xdr:rowOff>
    </xdr:from>
    <xdr:to>
      <xdr:col>18</xdr:col>
      <xdr:colOff>177800</xdr:colOff>
      <xdr:row>36</xdr:row>
      <xdr:rowOff>155059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78624"/>
          <a:ext cx="6985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303395</xdr:rowOff>
    </xdr:from>
    <xdr:to>
      <xdr:col>29</xdr:col>
      <xdr:colOff>177800</xdr:colOff>
      <xdr:row>36</xdr:row>
      <xdr:rowOff>62095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1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148472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314923</xdr:rowOff>
    </xdr:from>
    <xdr:to>
      <xdr:col>26</xdr:col>
      <xdr:colOff>101600</xdr:colOff>
      <xdr:row>36</xdr:row>
      <xdr:rowOff>73623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83800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9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30147</xdr:rowOff>
    </xdr:from>
    <xdr:to>
      <xdr:col>22</xdr:col>
      <xdr:colOff>165100</xdr:colOff>
      <xdr:row>36</xdr:row>
      <xdr:rowOff>131747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116524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6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74574</xdr:rowOff>
    </xdr:from>
    <xdr:to>
      <xdr:col>19</xdr:col>
      <xdr:colOff>38100</xdr:colOff>
      <xdr:row>37</xdr:row>
      <xdr:rowOff>4724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2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160951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104259</xdr:rowOff>
    </xdr:from>
    <xdr:to>
      <xdr:col>15</xdr:col>
      <xdr:colOff>101600</xdr:colOff>
      <xdr:row>37</xdr:row>
      <xdr:rowOff>34409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168670</xdr:rowOff>
    </xdr:from>
    <xdr:to>
      <xdr:col>24</xdr:col>
      <xdr:colOff>63500</xdr:colOff>
      <xdr:row>38</xdr:row>
      <xdr:rowOff>8044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2320"/>
          <a:ext cx="8382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8044</xdr:rowOff>
    </xdr:from>
    <xdr:to>
      <xdr:col>19</xdr:col>
      <xdr:colOff>177800</xdr:colOff>
      <xdr:row>38</xdr:row>
      <xdr:rowOff>18932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23144"/>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13122</xdr:rowOff>
    </xdr:from>
    <xdr:to>
      <xdr:col>15</xdr:col>
      <xdr:colOff>50800</xdr:colOff>
      <xdr:row>38</xdr:row>
      <xdr:rowOff>18932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28222"/>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13122</xdr:rowOff>
    </xdr:from>
    <xdr:to>
      <xdr:col>10</xdr:col>
      <xdr:colOff>114300</xdr:colOff>
      <xdr:row>38</xdr:row>
      <xdr:rowOff>15298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2822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117870</xdr:rowOff>
    </xdr:from>
    <xdr:to>
      <xdr:col>24</xdr:col>
      <xdr:colOff>114300</xdr:colOff>
      <xdr:row>38</xdr:row>
      <xdr:rowOff>48020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43738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128694</xdr:rowOff>
    </xdr:from>
    <xdr:to>
      <xdr:col>20</xdr:col>
      <xdr:colOff>38100</xdr:colOff>
      <xdr:row>38</xdr:row>
      <xdr:rowOff>58844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49971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139582</xdr:rowOff>
    </xdr:from>
    <xdr:to>
      <xdr:col>15</xdr:col>
      <xdr:colOff>101600</xdr:colOff>
      <xdr:row>38</xdr:row>
      <xdr:rowOff>69732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60859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133772</xdr:rowOff>
    </xdr:from>
    <xdr:to>
      <xdr:col>10</xdr:col>
      <xdr:colOff>165100</xdr:colOff>
      <xdr:row>38</xdr:row>
      <xdr:rowOff>63922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55049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135947</xdr:rowOff>
    </xdr:from>
    <xdr:to>
      <xdr:col>6</xdr:col>
      <xdr:colOff>38100</xdr:colOff>
      <xdr:row>38</xdr:row>
      <xdr:rowOff>66097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57225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138745</xdr:rowOff>
    </xdr:from>
    <xdr:to>
      <xdr:col>24</xdr:col>
      <xdr:colOff>63500</xdr:colOff>
      <xdr:row>58</xdr:row>
      <xdr:rowOff>142139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82845"/>
          <a:ext cx="8382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140506</xdr:rowOff>
    </xdr:from>
    <xdr:to>
      <xdr:col>19</xdr:col>
      <xdr:colOff>177800</xdr:colOff>
      <xdr:row>58</xdr:row>
      <xdr:rowOff>142139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8460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140506</xdr:rowOff>
    </xdr:from>
    <xdr:to>
      <xdr:col>15</xdr:col>
      <xdr:colOff>50800</xdr:colOff>
      <xdr:row>58</xdr:row>
      <xdr:rowOff>158275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4606"/>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154450</xdr:rowOff>
    </xdr:from>
    <xdr:to>
      <xdr:col>10</xdr:col>
      <xdr:colOff>114300</xdr:colOff>
      <xdr:row>58</xdr:row>
      <xdr:rowOff>158275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98550"/>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87945</xdr:rowOff>
    </xdr:from>
    <xdr:to>
      <xdr:col>24</xdr:col>
      <xdr:colOff>114300</xdr:colOff>
      <xdr:row>59</xdr:row>
      <xdr:rowOff>18095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91339</xdr:rowOff>
    </xdr:from>
    <xdr:to>
      <xdr:col>20</xdr:col>
      <xdr:colOff>38100</xdr:colOff>
      <xdr:row>59</xdr:row>
      <xdr:rowOff>21489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12616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2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89706</xdr:rowOff>
    </xdr:from>
    <xdr:to>
      <xdr:col>15</xdr:col>
      <xdr:colOff>101600</xdr:colOff>
      <xdr:row>59</xdr:row>
      <xdr:rowOff>19856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10983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2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107475</xdr:rowOff>
    </xdr:from>
    <xdr:to>
      <xdr:col>10</xdr:col>
      <xdr:colOff>165100</xdr:colOff>
      <xdr:row>59</xdr:row>
      <xdr:rowOff>37625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28752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4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103650</xdr:rowOff>
    </xdr:from>
    <xdr:to>
      <xdr:col>6</xdr:col>
      <xdr:colOff>38100</xdr:colOff>
      <xdr:row>59</xdr:row>
      <xdr:rowOff>33800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24927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30330</xdr:rowOff>
    </xdr:from>
    <xdr:to>
      <xdr:col>24</xdr:col>
      <xdr:colOff>63500</xdr:colOff>
      <xdr:row>79</xdr:row>
      <xdr:rowOff>33778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4880"/>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30330</xdr:rowOff>
    </xdr:from>
    <xdr:to>
      <xdr:col>19</xdr:col>
      <xdr:colOff>177800</xdr:colOff>
      <xdr:row>79</xdr:row>
      <xdr:rowOff>30931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4880"/>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30931</xdr:rowOff>
    </xdr:from>
    <xdr:to>
      <xdr:col>15</xdr:col>
      <xdr:colOff>50800</xdr:colOff>
      <xdr:row>79</xdr:row>
      <xdr:rowOff>34716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548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30048</xdr:rowOff>
    </xdr:from>
    <xdr:to>
      <xdr:col>10</xdr:col>
      <xdr:colOff>114300</xdr:colOff>
      <xdr:row>79</xdr:row>
      <xdr:rowOff>34716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4598"/>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154428</xdr:rowOff>
    </xdr:from>
    <xdr:to>
      <xdr:col>24</xdr:col>
      <xdr:colOff>114300</xdr:colOff>
      <xdr:row>79</xdr:row>
      <xdr:rowOff>84578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69355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150980</xdr:rowOff>
    </xdr:from>
    <xdr:to>
      <xdr:col>20</xdr:col>
      <xdr:colOff>38100</xdr:colOff>
      <xdr:row>79</xdr:row>
      <xdr:rowOff>81130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72257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151581</xdr:rowOff>
    </xdr:from>
    <xdr:to>
      <xdr:col>15</xdr:col>
      <xdr:colOff>101600</xdr:colOff>
      <xdr:row>79</xdr:row>
      <xdr:rowOff>81731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72858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155366</xdr:rowOff>
    </xdr:from>
    <xdr:to>
      <xdr:col>10</xdr:col>
      <xdr:colOff>165100</xdr:colOff>
      <xdr:row>79</xdr:row>
      <xdr:rowOff>85516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150698</xdr:rowOff>
    </xdr:from>
    <xdr:to>
      <xdr:col>6</xdr:col>
      <xdr:colOff>38100</xdr:colOff>
      <xdr:row>79</xdr:row>
      <xdr:rowOff>80848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71975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71969</xdr:rowOff>
    </xdr:from>
    <xdr:to>
      <xdr:col>24</xdr:col>
      <xdr:colOff>63500</xdr:colOff>
      <xdr:row>96</xdr:row>
      <xdr:rowOff>94154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1169"/>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94154</xdr:rowOff>
    </xdr:from>
    <xdr:to>
      <xdr:col>19</xdr:col>
      <xdr:colOff>177800</xdr:colOff>
      <xdr:row>96</xdr:row>
      <xdr:rowOff>139461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53354"/>
          <a:ext cx="889000" cy="4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139461</xdr:rowOff>
    </xdr:from>
    <xdr:to>
      <xdr:col>15</xdr:col>
      <xdr:colOff>50800</xdr:colOff>
      <xdr:row>97</xdr:row>
      <xdr:rowOff>15756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8661"/>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166697</xdr:rowOff>
    </xdr:from>
    <xdr:to>
      <xdr:col>10</xdr:col>
      <xdr:colOff>114300</xdr:colOff>
      <xdr:row>97</xdr:row>
      <xdr:rowOff>15756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2589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21169</xdr:rowOff>
    </xdr:from>
    <xdr:to>
      <xdr:col>24</xdr:col>
      <xdr:colOff>114300</xdr:colOff>
      <xdr:row>96</xdr:row>
      <xdr:rowOff>122769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171046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43354</xdr:rowOff>
    </xdr:from>
    <xdr:to>
      <xdr:col>20</xdr:col>
      <xdr:colOff>38100</xdr:colOff>
      <xdr:row>96</xdr:row>
      <xdr:rowOff>144954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88661</xdr:rowOff>
    </xdr:from>
    <xdr:to>
      <xdr:col>15</xdr:col>
      <xdr:colOff>101600</xdr:colOff>
      <xdr:row>97</xdr:row>
      <xdr:rowOff>18811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136406</xdr:rowOff>
    </xdr:from>
    <xdr:to>
      <xdr:col>10</xdr:col>
      <xdr:colOff>165100</xdr:colOff>
      <xdr:row>97</xdr:row>
      <xdr:rowOff>66556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115897</xdr:rowOff>
    </xdr:from>
    <xdr:to>
      <xdr:col>6</xdr:col>
      <xdr:colOff>38100</xdr:colOff>
      <xdr:row>97</xdr:row>
      <xdr:rowOff>46047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37174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57250</xdr:rowOff>
    </xdr:from>
    <xdr:to>
      <xdr:col>55</xdr:col>
      <xdr:colOff>0</xdr:colOff>
      <xdr:row>36</xdr:row>
      <xdr:rowOff>136589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9450"/>
          <a:ext cx="8382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136589</xdr:rowOff>
    </xdr:from>
    <xdr:to>
      <xdr:col>50</xdr:col>
      <xdr:colOff>114300</xdr:colOff>
      <xdr:row>36</xdr:row>
      <xdr:rowOff>157571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08789"/>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157571</xdr:rowOff>
    </xdr:from>
    <xdr:to>
      <xdr:col>45</xdr:col>
      <xdr:colOff>177800</xdr:colOff>
      <xdr:row>37</xdr:row>
      <xdr:rowOff>48965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29771"/>
          <a:ext cx="889000" cy="6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48965</xdr:rowOff>
    </xdr:from>
    <xdr:to>
      <xdr:col>41</xdr:col>
      <xdr:colOff>50800</xdr:colOff>
      <xdr:row>37</xdr:row>
      <xdr:rowOff>103025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2615"/>
          <a:ext cx="889000" cy="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6450</xdr:rowOff>
    </xdr:from>
    <xdr:to>
      <xdr:col>55</xdr:col>
      <xdr:colOff>50800</xdr:colOff>
      <xdr:row>36</xdr:row>
      <xdr:rowOff>108050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29327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85789</xdr:rowOff>
    </xdr:from>
    <xdr:to>
      <xdr:col>50</xdr:col>
      <xdr:colOff>165100</xdr:colOff>
      <xdr:row>37</xdr:row>
      <xdr:rowOff>15939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32466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106771</xdr:rowOff>
    </xdr:from>
    <xdr:to>
      <xdr:col>46</xdr:col>
      <xdr:colOff>38100</xdr:colOff>
      <xdr:row>37</xdr:row>
      <xdr:rowOff>36921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53448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169615</xdr:rowOff>
    </xdr:from>
    <xdr:to>
      <xdr:col>41</xdr:col>
      <xdr:colOff>101600</xdr:colOff>
      <xdr:row>37</xdr:row>
      <xdr:rowOff>99765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116292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52225</xdr:rowOff>
    </xdr:from>
    <xdr:to>
      <xdr:col>36</xdr:col>
      <xdr:colOff>165100</xdr:colOff>
      <xdr:row>37</xdr:row>
      <xdr:rowOff>153825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144952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129729</xdr:rowOff>
    </xdr:from>
    <xdr:to>
      <xdr:col>55</xdr:col>
      <xdr:colOff>0</xdr:colOff>
      <xdr:row>59</xdr:row>
      <xdr:rowOff>19103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3829"/>
          <a:ext cx="8382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17672</xdr:rowOff>
    </xdr:from>
    <xdr:to>
      <xdr:col>50</xdr:col>
      <xdr:colOff>114300</xdr:colOff>
      <xdr:row>59</xdr:row>
      <xdr:rowOff>19103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33222"/>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5831</xdr:rowOff>
    </xdr:from>
    <xdr:to>
      <xdr:col>45</xdr:col>
      <xdr:colOff>177800</xdr:colOff>
      <xdr:row>59</xdr:row>
      <xdr:rowOff>17672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21381"/>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155932</xdr:rowOff>
    </xdr:from>
    <xdr:to>
      <xdr:col>41</xdr:col>
      <xdr:colOff>50800</xdr:colOff>
      <xdr:row>59</xdr:row>
      <xdr:rowOff>5831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00032"/>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78929</xdr:rowOff>
    </xdr:from>
    <xdr:to>
      <xdr:col>55</xdr:col>
      <xdr:colOff>50800</xdr:colOff>
      <xdr:row>59</xdr:row>
      <xdr:rowOff>9079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139753</xdr:rowOff>
    </xdr:from>
    <xdr:to>
      <xdr:col>50</xdr:col>
      <xdr:colOff>165100</xdr:colOff>
      <xdr:row>59</xdr:row>
      <xdr:rowOff>69903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61030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138322</xdr:rowOff>
    </xdr:from>
    <xdr:to>
      <xdr:col>46</xdr:col>
      <xdr:colOff>38100</xdr:colOff>
      <xdr:row>59</xdr:row>
      <xdr:rowOff>68472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59599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126481</xdr:rowOff>
    </xdr:from>
    <xdr:to>
      <xdr:col>41</xdr:col>
      <xdr:colOff>101600</xdr:colOff>
      <xdr:row>59</xdr:row>
      <xdr:rowOff>56631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47758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105132</xdr:rowOff>
    </xdr:from>
    <xdr:to>
      <xdr:col>36</xdr:col>
      <xdr:colOff>165100</xdr:colOff>
      <xdr:row>59</xdr:row>
      <xdr:rowOff>35282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26409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96655</xdr:rowOff>
    </xdr:from>
    <xdr:to>
      <xdr:col>55</xdr:col>
      <xdr:colOff>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641205"/>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81316</xdr:rowOff>
    </xdr:from>
    <xdr:to>
      <xdr:col>50</xdr:col>
      <xdr:colOff>114300</xdr:colOff>
      <xdr:row>79</xdr:row>
      <xdr:rowOff>96655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625866"/>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44613</xdr:rowOff>
    </xdr:from>
    <xdr:to>
      <xdr:col>45</xdr:col>
      <xdr:colOff>177800</xdr:colOff>
      <xdr:row>79</xdr:row>
      <xdr:rowOff>81316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89163"/>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44613</xdr:rowOff>
    </xdr:from>
    <xdr:to>
      <xdr:col>41</xdr:col>
      <xdr:colOff>50800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89163"/>
          <a:ext cx="889000" cy="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45855</xdr:rowOff>
    </xdr:from>
    <xdr:to>
      <xdr:col>50</xdr:col>
      <xdr:colOff>165100</xdr:colOff>
      <xdr:row>79</xdr:row>
      <xdr:rowOff>147455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138582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8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30516</xdr:rowOff>
    </xdr:from>
    <xdr:to>
      <xdr:col>46</xdr:col>
      <xdr:colOff>38100</xdr:colOff>
      <xdr:row>79</xdr:row>
      <xdr:rowOff>132116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123243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165263</xdr:rowOff>
    </xdr:from>
    <xdr:to>
      <xdr:col>41</xdr:col>
      <xdr:colOff>101600</xdr:colOff>
      <xdr:row>79</xdr:row>
      <xdr:rowOff>95413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86540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36869</xdr:rowOff>
    </xdr:from>
    <xdr:to>
      <xdr:col>55</xdr:col>
      <xdr:colOff>0</xdr:colOff>
      <xdr:row>98</xdr:row>
      <xdr:rowOff>110525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38969"/>
          <a:ext cx="8382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110525</xdr:rowOff>
    </xdr:from>
    <xdr:to>
      <xdr:col>50</xdr:col>
      <xdr:colOff>114300</xdr:colOff>
      <xdr:row>98</xdr:row>
      <xdr:rowOff>115751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1262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115751</xdr:rowOff>
    </xdr:from>
    <xdr:to>
      <xdr:col>45</xdr:col>
      <xdr:colOff>177800</xdr:colOff>
      <xdr:row>98</xdr:row>
      <xdr:rowOff>117503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1785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79364</xdr:rowOff>
    </xdr:from>
    <xdr:to>
      <xdr:col>41</xdr:col>
      <xdr:colOff>50800</xdr:colOff>
      <xdr:row>98</xdr:row>
      <xdr:rowOff>117503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1464"/>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157519</xdr:rowOff>
    </xdr:from>
    <xdr:to>
      <xdr:col>55</xdr:col>
      <xdr:colOff>50800</xdr:colOff>
      <xdr:row>98</xdr:row>
      <xdr:rowOff>87669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116896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7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59725</xdr:rowOff>
    </xdr:from>
    <xdr:to>
      <xdr:col>50</xdr:col>
      <xdr:colOff>165100</xdr:colOff>
      <xdr:row>98</xdr:row>
      <xdr:rowOff>161325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152452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64951</xdr:rowOff>
    </xdr:from>
    <xdr:to>
      <xdr:col>46</xdr:col>
      <xdr:colOff>38100</xdr:colOff>
      <xdr:row>98</xdr:row>
      <xdr:rowOff>166551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157678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66703</xdr:rowOff>
    </xdr:from>
    <xdr:to>
      <xdr:col>41</xdr:col>
      <xdr:colOff>101600</xdr:colOff>
      <xdr:row>98</xdr:row>
      <xdr:rowOff>168303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159430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28564</xdr:rowOff>
    </xdr:from>
    <xdr:to>
      <xdr:col>36</xdr:col>
      <xdr:colOff>165100</xdr:colOff>
      <xdr:row>98</xdr:row>
      <xdr:rowOff>130164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121291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92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151490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95140"/>
          <a:ext cx="8382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100690</xdr:rowOff>
    </xdr:from>
    <xdr:to>
      <xdr:col>85</xdr:col>
      <xdr:colOff>177800</xdr:colOff>
      <xdr:row>38</xdr:row>
      <xdr:rowOff>30840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161962</xdr:rowOff>
    </xdr:from>
    <xdr:to>
      <xdr:col>85</xdr:col>
      <xdr:colOff>127000</xdr:colOff>
      <xdr:row>78</xdr:row>
      <xdr:rowOff>5474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63612"/>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5474</xdr:rowOff>
    </xdr:from>
    <xdr:to>
      <xdr:col>81</xdr:col>
      <xdr:colOff>50800</xdr:colOff>
      <xdr:row>78</xdr:row>
      <xdr:rowOff>30580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8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30580</xdr:rowOff>
    </xdr:from>
    <xdr:to>
      <xdr:col>76</xdr:col>
      <xdr:colOff>114300</xdr:colOff>
      <xdr:row>78</xdr:row>
      <xdr:rowOff>53164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03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53164</xdr:rowOff>
    </xdr:from>
    <xdr:to>
      <xdr:col>71</xdr:col>
      <xdr:colOff>177800</xdr:colOff>
      <xdr:row>78</xdr:row>
      <xdr:rowOff>58091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26264"/>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111162</xdr:rowOff>
    </xdr:from>
    <xdr:to>
      <xdr:col>85</xdr:col>
      <xdr:colOff>177800</xdr:colOff>
      <xdr:row>78</xdr:row>
      <xdr:rowOff>41312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126124</xdr:rowOff>
    </xdr:from>
    <xdr:to>
      <xdr:col>81</xdr:col>
      <xdr:colOff>101600</xdr:colOff>
      <xdr:row>78</xdr:row>
      <xdr:rowOff>56274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47401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151230</xdr:rowOff>
    </xdr:from>
    <xdr:to>
      <xdr:col>76</xdr:col>
      <xdr:colOff>165100</xdr:colOff>
      <xdr:row>78</xdr:row>
      <xdr:rowOff>81380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72507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2364</xdr:rowOff>
    </xdr:from>
    <xdr:to>
      <xdr:col>72</xdr:col>
      <xdr:colOff>38100</xdr:colOff>
      <xdr:row>78</xdr:row>
      <xdr:rowOff>103964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95091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7291</xdr:rowOff>
    </xdr:from>
    <xdr:to>
      <xdr:col>67</xdr:col>
      <xdr:colOff>101600</xdr:colOff>
      <xdr:row>78</xdr:row>
      <xdr:rowOff>108891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100018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110510</xdr:rowOff>
    </xdr:from>
    <xdr:to>
      <xdr:col>85</xdr:col>
      <xdr:colOff>127000</xdr:colOff>
      <xdr:row>98</xdr:row>
      <xdr:rowOff>137134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12610"/>
          <a:ext cx="838200" cy="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121878</xdr:rowOff>
    </xdr:from>
    <xdr:to>
      <xdr:col>81</xdr:col>
      <xdr:colOff>50800</xdr:colOff>
      <xdr:row>98</xdr:row>
      <xdr:rowOff>137134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3978"/>
          <a:ext cx="889000"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121878</xdr:rowOff>
    </xdr:from>
    <xdr:to>
      <xdr:col>76</xdr:col>
      <xdr:colOff>114300</xdr:colOff>
      <xdr:row>98</xdr:row>
      <xdr:rowOff>125191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3978"/>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123099</xdr:rowOff>
    </xdr:from>
    <xdr:to>
      <xdr:col>71</xdr:col>
      <xdr:colOff>177800</xdr:colOff>
      <xdr:row>98</xdr:row>
      <xdr:rowOff>125191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5199"/>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59710</xdr:rowOff>
    </xdr:from>
    <xdr:to>
      <xdr:col>85</xdr:col>
      <xdr:colOff>177800</xdr:colOff>
      <xdr:row>98</xdr:row>
      <xdr:rowOff>161310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86334</xdr:rowOff>
    </xdr:from>
    <xdr:to>
      <xdr:col>81</xdr:col>
      <xdr:colOff>101600</xdr:colOff>
      <xdr:row>99</xdr:row>
      <xdr:rowOff>16484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7611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71078</xdr:rowOff>
    </xdr:from>
    <xdr:to>
      <xdr:col>76</xdr:col>
      <xdr:colOff>165100</xdr:colOff>
      <xdr:row>99</xdr:row>
      <xdr:rowOff>1228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163805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74391</xdr:rowOff>
    </xdr:from>
    <xdr:to>
      <xdr:col>72</xdr:col>
      <xdr:colOff>38100</xdr:colOff>
      <xdr:row>99</xdr:row>
      <xdr:rowOff>4541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167118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72299</xdr:rowOff>
    </xdr:from>
    <xdr:to>
      <xdr:col>67</xdr:col>
      <xdr:colOff>101600</xdr:colOff>
      <xdr:row>99</xdr:row>
      <xdr:rowOff>2449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165026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167246</xdr:rowOff>
    </xdr:from>
    <xdr:to>
      <xdr:col>116</xdr:col>
      <xdr:colOff>63500</xdr:colOff>
      <xdr:row>38</xdr:row>
      <xdr:rowOff>49106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10896"/>
          <a:ext cx="8382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127744</xdr:rowOff>
    </xdr:from>
    <xdr:to>
      <xdr:col>111</xdr:col>
      <xdr:colOff>177800</xdr:colOff>
      <xdr:row>37</xdr:row>
      <xdr:rowOff>167246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299944"/>
          <a:ext cx="889000" cy="2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127744</xdr:rowOff>
    </xdr:from>
    <xdr:to>
      <xdr:col>107</xdr:col>
      <xdr:colOff>50800</xdr:colOff>
      <xdr:row>37</xdr:row>
      <xdr:rowOff>152204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299944"/>
          <a:ext cx="889000" cy="1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125047</xdr:rowOff>
    </xdr:from>
    <xdr:to>
      <xdr:col>102</xdr:col>
      <xdr:colOff>114300</xdr:colOff>
      <xdr:row>37</xdr:row>
      <xdr:rowOff>152204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468697"/>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169756</xdr:rowOff>
    </xdr:from>
    <xdr:to>
      <xdr:col>116</xdr:col>
      <xdr:colOff>114300</xdr:colOff>
      <xdr:row>38</xdr:row>
      <xdr:rowOff>99906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129133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116446</xdr:rowOff>
    </xdr:from>
    <xdr:to>
      <xdr:col>112</xdr:col>
      <xdr:colOff>38100</xdr:colOff>
      <xdr:row>38</xdr:row>
      <xdr:rowOff>46596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63123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76944</xdr:rowOff>
    </xdr:from>
    <xdr:to>
      <xdr:col>107</xdr:col>
      <xdr:colOff>101600</xdr:colOff>
      <xdr:row>37</xdr:row>
      <xdr:rowOff>7094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23621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60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101404</xdr:rowOff>
    </xdr:from>
    <xdr:to>
      <xdr:col>102</xdr:col>
      <xdr:colOff>165100</xdr:colOff>
      <xdr:row>38</xdr:row>
      <xdr:rowOff>31555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45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48081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2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74247</xdr:rowOff>
    </xdr:from>
    <xdr:to>
      <xdr:col>98</xdr:col>
      <xdr:colOff>38100</xdr:colOff>
      <xdr:row>38</xdr:row>
      <xdr:rowOff>4397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20924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9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122281</xdr:rowOff>
    </xdr:from>
    <xdr:to>
      <xdr:col>116</xdr:col>
      <xdr:colOff>63500</xdr:colOff>
      <xdr:row>57</xdr:row>
      <xdr:rowOff>143312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894931"/>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122281</xdr:rowOff>
    </xdr:from>
    <xdr:to>
      <xdr:col>111</xdr:col>
      <xdr:colOff>177800</xdr:colOff>
      <xdr:row>57</xdr:row>
      <xdr:rowOff>145049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94931"/>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145049</xdr:rowOff>
    </xdr:from>
    <xdr:to>
      <xdr:col>107</xdr:col>
      <xdr:colOff>50800</xdr:colOff>
      <xdr:row>58</xdr:row>
      <xdr:rowOff>10495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17699"/>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10495</xdr:rowOff>
    </xdr:from>
    <xdr:to>
      <xdr:col>102</xdr:col>
      <xdr:colOff>114300</xdr:colOff>
      <xdr:row>58</xdr:row>
      <xdr:rowOff>14153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5459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92512</xdr:rowOff>
    </xdr:from>
    <xdr:to>
      <xdr:col>116</xdr:col>
      <xdr:colOff>114300</xdr:colOff>
      <xdr:row>58</xdr:row>
      <xdr:rowOff>22662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70939</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4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71481</xdr:rowOff>
    </xdr:from>
    <xdr:to>
      <xdr:col>112</xdr:col>
      <xdr:colOff>38100</xdr:colOff>
      <xdr:row>58</xdr:row>
      <xdr:rowOff>1631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18158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94249</xdr:rowOff>
    </xdr:from>
    <xdr:to>
      <xdr:col>107</xdr:col>
      <xdr:colOff>101600</xdr:colOff>
      <xdr:row>58</xdr:row>
      <xdr:rowOff>24399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5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131145</xdr:rowOff>
    </xdr:from>
    <xdr:to>
      <xdr:col>102</xdr:col>
      <xdr:colOff>165100</xdr:colOff>
      <xdr:row>58</xdr:row>
      <xdr:rowOff>61295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52422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134803</xdr:rowOff>
    </xdr:from>
    <xdr:to>
      <xdr:col>98</xdr:col>
      <xdr:colOff>38100</xdr:colOff>
      <xdr:row>58</xdr:row>
      <xdr:rowOff>64953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56080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78631</xdr:rowOff>
    </xdr:from>
    <xdr:to>
      <xdr:col>116</xdr:col>
      <xdr:colOff>63500</xdr:colOff>
      <xdr:row>78</xdr:row>
      <xdr:rowOff>21805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80281"/>
          <a:ext cx="838200" cy="1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149422</xdr:rowOff>
    </xdr:from>
    <xdr:to>
      <xdr:col>111</xdr:col>
      <xdr:colOff>177800</xdr:colOff>
      <xdr:row>77</xdr:row>
      <xdr:rowOff>78631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79622"/>
          <a:ext cx="8890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149422</xdr:rowOff>
    </xdr:from>
    <xdr:to>
      <xdr:col>107</xdr:col>
      <xdr:colOff>50800</xdr:colOff>
      <xdr:row>77</xdr:row>
      <xdr:rowOff>39655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79622"/>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39655</xdr:rowOff>
    </xdr:from>
    <xdr:to>
      <xdr:col>102</xdr:col>
      <xdr:colOff>114300</xdr:colOff>
      <xdr:row>77</xdr:row>
      <xdr:rowOff>87255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41305"/>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142455</xdr:rowOff>
    </xdr:from>
    <xdr:to>
      <xdr:col>116</xdr:col>
      <xdr:colOff>114300</xdr:colOff>
      <xdr:row>78</xdr:row>
      <xdr:rowOff>72605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57382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27831</xdr:rowOff>
    </xdr:from>
    <xdr:to>
      <xdr:col>112</xdr:col>
      <xdr:colOff>38100</xdr:colOff>
      <xdr:row>77</xdr:row>
      <xdr:rowOff>129431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120558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2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98622</xdr:rowOff>
    </xdr:from>
    <xdr:to>
      <xdr:col>107</xdr:col>
      <xdr:colOff>101600</xdr:colOff>
      <xdr:row>77</xdr:row>
      <xdr:rowOff>28772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45299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160305</xdr:rowOff>
    </xdr:from>
    <xdr:to>
      <xdr:col>102</xdr:col>
      <xdr:colOff>165100</xdr:colOff>
      <xdr:row>77</xdr:row>
      <xdr:rowOff>90455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106982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6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36455</xdr:rowOff>
    </xdr:from>
    <xdr:to>
      <xdr:col>98</xdr:col>
      <xdr:colOff>38100</xdr:colOff>
      <xdr:row>77</xdr:row>
      <xdr:rowOff>138055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129182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3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が類似団体平均を上回っており、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ごみ処理や情報通信、移管された介護保険事業にかかる東三河広域連合への負担金の増が主な原因かと思われる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平成２６年度ごろにかけて行われた大型公共事業の財源として発行した町債の元金償還が本格化してきたことによると見られる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繰出金については、介護保険事業が東三河広域連合に移管されたことにより特別会計が閉鎖されたことによ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り減少しているが、病院事業に関する操出は増加している。また、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簡易水道及び下水道においても、山間地、過疎地域では民間活力（</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PPP</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）の導入は難しく、人口減少下における使用料収入の適正化による経営改善と施設の老朽化対策としての財源を確保していく必要がある。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3,214
3,190
123.38
4,083,460
3,826,270
235,488
2,046,937
3,398,458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170942</xdr:rowOff>
    </xdr:from>
    <xdr:to>
      <xdr:col>24</xdr:col>
      <xdr:colOff>63500</xdr:colOff>
      <xdr:row>38</xdr:row>
      <xdr:rowOff>419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4592"/>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xdr:rowOff>
    </xdr:from>
    <xdr:to>
      <xdr:col>19</xdr:col>
      <xdr:colOff>177800</xdr:colOff>
      <xdr:row>38</xdr:row>
      <xdr:rowOff>10084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5519"/>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170358</xdr:rowOff>
    </xdr:from>
    <xdr:to>
      <xdr:col>15</xdr:col>
      <xdr:colOff>50800</xdr:colOff>
      <xdr:row>38</xdr:row>
      <xdr:rowOff>10084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1400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170358</xdr:rowOff>
    </xdr:from>
    <xdr:to>
      <xdr:col>10</xdr:col>
      <xdr:colOff>114300</xdr:colOff>
      <xdr:row>38</xdr:row>
      <xdr:rowOff>15849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4008"/>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120142</xdr:rowOff>
    </xdr:from>
    <xdr:to>
      <xdr:col>24</xdr:col>
      <xdr:colOff>114300</xdr:colOff>
      <xdr:row>38</xdr:row>
      <xdr:rowOff>50292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121069</xdr:rowOff>
    </xdr:from>
    <xdr:to>
      <xdr:col>20</xdr:col>
      <xdr:colOff>38100</xdr:colOff>
      <xdr:row>38</xdr:row>
      <xdr:rowOff>51219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42346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130734</xdr:rowOff>
    </xdr:from>
    <xdr:to>
      <xdr:col>15</xdr:col>
      <xdr:colOff>101600</xdr:colOff>
      <xdr:row>38</xdr:row>
      <xdr:rowOff>60884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52011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119558</xdr:rowOff>
    </xdr:from>
    <xdr:to>
      <xdr:col>10</xdr:col>
      <xdr:colOff>165100</xdr:colOff>
      <xdr:row>38</xdr:row>
      <xdr:rowOff>49708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40835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136499</xdr:rowOff>
    </xdr:from>
    <xdr:to>
      <xdr:col>6</xdr:col>
      <xdr:colOff>38100</xdr:colOff>
      <xdr:row>38</xdr:row>
      <xdr:rowOff>66649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57776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3130</xdr:rowOff>
    </xdr:from>
    <xdr:to>
      <xdr:col>24</xdr:col>
      <xdr:colOff>63500</xdr:colOff>
      <xdr:row>59</xdr:row>
      <xdr:rowOff>10146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18680"/>
          <a:ext cx="838200" cy="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6650</xdr:rowOff>
    </xdr:from>
    <xdr:to>
      <xdr:col>19</xdr:col>
      <xdr:colOff>177800</xdr:colOff>
      <xdr:row>59</xdr:row>
      <xdr:rowOff>10146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22200"/>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6650</xdr:rowOff>
    </xdr:from>
    <xdr:to>
      <xdr:col>15</xdr:col>
      <xdr:colOff>50800</xdr:colOff>
      <xdr:row>59</xdr:row>
      <xdr:rowOff>8252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2220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167360</xdr:rowOff>
    </xdr:from>
    <xdr:to>
      <xdr:col>10</xdr:col>
      <xdr:colOff>114300</xdr:colOff>
      <xdr:row>59</xdr:row>
      <xdr:rowOff>8252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11460"/>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123780</xdr:rowOff>
    </xdr:from>
    <xdr:to>
      <xdr:col>24</xdr:col>
      <xdr:colOff>114300</xdr:colOff>
      <xdr:row>59</xdr:row>
      <xdr:rowOff>53930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130796</xdr:rowOff>
    </xdr:from>
    <xdr:to>
      <xdr:col>20</xdr:col>
      <xdr:colOff>38100</xdr:colOff>
      <xdr:row>59</xdr:row>
      <xdr:rowOff>60946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52073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6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127300</xdr:rowOff>
    </xdr:from>
    <xdr:to>
      <xdr:col>15</xdr:col>
      <xdr:colOff>101600</xdr:colOff>
      <xdr:row>59</xdr:row>
      <xdr:rowOff>57450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48577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128902</xdr:rowOff>
    </xdr:from>
    <xdr:to>
      <xdr:col>10</xdr:col>
      <xdr:colOff>165100</xdr:colOff>
      <xdr:row>59</xdr:row>
      <xdr:rowOff>59052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50179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116560</xdr:rowOff>
    </xdr:from>
    <xdr:to>
      <xdr:col>6</xdr:col>
      <xdr:colOff>38100</xdr:colOff>
      <xdr:row>59</xdr:row>
      <xdr:rowOff>46710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37837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91262</xdr:rowOff>
    </xdr:from>
    <xdr:to>
      <xdr:col>24</xdr:col>
      <xdr:colOff>63500</xdr:colOff>
      <xdr:row>77</xdr:row>
      <xdr:rowOff>69714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50012"/>
          <a:ext cx="838200" cy="3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32322</xdr:rowOff>
    </xdr:from>
    <xdr:to>
      <xdr:col>19</xdr:col>
      <xdr:colOff>177800</xdr:colOff>
      <xdr:row>77</xdr:row>
      <xdr:rowOff>69714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33972"/>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32322</xdr:rowOff>
    </xdr:from>
    <xdr:to>
      <xdr:col>15</xdr:col>
      <xdr:colOff>50800</xdr:colOff>
      <xdr:row>77</xdr:row>
      <xdr:rowOff>92157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3972"/>
          <a:ext cx="889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92157</xdr:rowOff>
    </xdr:from>
    <xdr:to>
      <xdr:col>10</xdr:col>
      <xdr:colOff>114300</xdr:colOff>
      <xdr:row>77</xdr:row>
      <xdr:rowOff>97765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3807"/>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40462</xdr:rowOff>
    </xdr:from>
    <xdr:to>
      <xdr:col>24</xdr:col>
      <xdr:colOff>114300</xdr:colOff>
      <xdr:row>75</xdr:row>
      <xdr:rowOff>142062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63339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18914</xdr:rowOff>
    </xdr:from>
    <xdr:to>
      <xdr:col>20</xdr:col>
      <xdr:colOff>38100</xdr:colOff>
      <xdr:row>77</xdr:row>
      <xdr:rowOff>120514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111641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152972</xdr:rowOff>
    </xdr:from>
    <xdr:to>
      <xdr:col>15</xdr:col>
      <xdr:colOff>101600</xdr:colOff>
      <xdr:row>77</xdr:row>
      <xdr:rowOff>83122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74249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41357</xdr:rowOff>
    </xdr:from>
    <xdr:to>
      <xdr:col>10</xdr:col>
      <xdr:colOff>165100</xdr:colOff>
      <xdr:row>77</xdr:row>
      <xdr:rowOff>142957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46965</xdr:rowOff>
    </xdr:from>
    <xdr:to>
      <xdr:col>6</xdr:col>
      <xdr:colOff>38100</xdr:colOff>
      <xdr:row>77</xdr:row>
      <xdr:rowOff>148565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92546</xdr:rowOff>
    </xdr:from>
    <xdr:to>
      <xdr:col>24</xdr:col>
      <xdr:colOff>63500</xdr:colOff>
      <xdr:row>98</xdr:row>
      <xdr:rowOff>95816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94646"/>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64539</xdr:rowOff>
    </xdr:from>
    <xdr:to>
      <xdr:col>19</xdr:col>
      <xdr:colOff>177800</xdr:colOff>
      <xdr:row>98</xdr:row>
      <xdr:rowOff>92546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66639"/>
          <a:ext cx="889000" cy="2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64539</xdr:rowOff>
    </xdr:from>
    <xdr:to>
      <xdr:col>15</xdr:col>
      <xdr:colOff>50800</xdr:colOff>
      <xdr:row>98</xdr:row>
      <xdr:rowOff>123867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66639"/>
          <a:ext cx="88900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123867</xdr:rowOff>
    </xdr:from>
    <xdr:to>
      <xdr:col>10</xdr:col>
      <xdr:colOff>114300</xdr:colOff>
      <xdr:row>98</xdr:row>
      <xdr:rowOff>152104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25967"/>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45016</xdr:rowOff>
    </xdr:from>
    <xdr:to>
      <xdr:col>24</xdr:col>
      <xdr:colOff>114300</xdr:colOff>
      <xdr:row>98</xdr:row>
      <xdr:rowOff>146616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67893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9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41746</xdr:rowOff>
    </xdr:from>
    <xdr:to>
      <xdr:col>20</xdr:col>
      <xdr:colOff>38100</xdr:colOff>
      <xdr:row>98</xdr:row>
      <xdr:rowOff>143346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159873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13739</xdr:rowOff>
    </xdr:from>
    <xdr:to>
      <xdr:col>15</xdr:col>
      <xdr:colOff>101600</xdr:colOff>
      <xdr:row>98</xdr:row>
      <xdr:rowOff>115339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131866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73067</xdr:rowOff>
    </xdr:from>
    <xdr:to>
      <xdr:col>10</xdr:col>
      <xdr:colOff>165100</xdr:colOff>
      <xdr:row>99</xdr:row>
      <xdr:rowOff>3217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19744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5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101304</xdr:rowOff>
    </xdr:from>
    <xdr:to>
      <xdr:col>6</xdr:col>
      <xdr:colOff>38100</xdr:colOff>
      <xdr:row>99</xdr:row>
      <xdr:rowOff>31454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22581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99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58089</xdr:rowOff>
    </xdr:from>
    <xdr:to>
      <xdr:col>55</xdr:col>
      <xdr:colOff>0</xdr:colOff>
      <xdr:row>39</xdr:row>
      <xdr:rowOff>59984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4639"/>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58089</xdr:rowOff>
    </xdr:from>
    <xdr:to>
      <xdr:col>50</xdr:col>
      <xdr:colOff>114300</xdr:colOff>
      <xdr:row>39</xdr:row>
      <xdr:rowOff>62940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44639"/>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62940</xdr:rowOff>
    </xdr:from>
    <xdr:to>
      <xdr:col>45</xdr:col>
      <xdr:colOff>177800</xdr:colOff>
      <xdr:row>39</xdr:row>
      <xdr:rowOff>63478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49490"/>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63478</xdr:rowOff>
    </xdr:from>
    <xdr:to>
      <xdr:col>41</xdr:col>
      <xdr:colOff>50800</xdr:colOff>
      <xdr:row>39</xdr:row>
      <xdr:rowOff>64229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5002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9184</xdr:rowOff>
    </xdr:from>
    <xdr:to>
      <xdr:col>55</xdr:col>
      <xdr:colOff>50800</xdr:colOff>
      <xdr:row>39</xdr:row>
      <xdr:rowOff>110784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7289</xdr:rowOff>
    </xdr:from>
    <xdr:to>
      <xdr:col>50</xdr:col>
      <xdr:colOff>165100</xdr:colOff>
      <xdr:row>39</xdr:row>
      <xdr:rowOff>108889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125416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46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12140</xdr:rowOff>
    </xdr:from>
    <xdr:to>
      <xdr:col>46</xdr:col>
      <xdr:colOff>38100</xdr:colOff>
      <xdr:row>39</xdr:row>
      <xdr:rowOff>113740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130267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4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12678</xdr:rowOff>
    </xdr:from>
    <xdr:to>
      <xdr:col>41</xdr:col>
      <xdr:colOff>101600</xdr:colOff>
      <xdr:row>39</xdr:row>
      <xdr:rowOff>114278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105405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13429</xdr:rowOff>
    </xdr:from>
    <xdr:to>
      <xdr:col>36</xdr:col>
      <xdr:colOff>165100</xdr:colOff>
      <xdr:row>39</xdr:row>
      <xdr:rowOff>115029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106156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7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130193</xdr:rowOff>
    </xdr:from>
    <xdr:to>
      <xdr:col>55</xdr:col>
      <xdr:colOff>0</xdr:colOff>
      <xdr:row>57</xdr:row>
      <xdr:rowOff>145452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02843"/>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145452</xdr:rowOff>
    </xdr:from>
    <xdr:to>
      <xdr:col>50</xdr:col>
      <xdr:colOff>114300</xdr:colOff>
      <xdr:row>57</xdr:row>
      <xdr:rowOff>148775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8102"/>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148775</xdr:rowOff>
    </xdr:from>
    <xdr:to>
      <xdr:col>45</xdr:col>
      <xdr:colOff>177800</xdr:colOff>
      <xdr:row>58</xdr:row>
      <xdr:rowOff>11426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1425"/>
          <a:ext cx="8890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161803</xdr:rowOff>
    </xdr:from>
    <xdr:to>
      <xdr:col>41</xdr:col>
      <xdr:colOff>50800</xdr:colOff>
      <xdr:row>58</xdr:row>
      <xdr:rowOff>11426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34453"/>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79393</xdr:rowOff>
    </xdr:from>
    <xdr:to>
      <xdr:col>55</xdr:col>
      <xdr:colOff>50800</xdr:colOff>
      <xdr:row>58</xdr:row>
      <xdr:rowOff>9543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57820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94652</xdr:rowOff>
    </xdr:from>
    <xdr:to>
      <xdr:col>50</xdr:col>
      <xdr:colOff>165100</xdr:colOff>
      <xdr:row>58</xdr:row>
      <xdr:rowOff>24802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97975</xdr:rowOff>
    </xdr:from>
    <xdr:to>
      <xdr:col>46</xdr:col>
      <xdr:colOff>38100</xdr:colOff>
      <xdr:row>58</xdr:row>
      <xdr:rowOff>28125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19252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132076</xdr:rowOff>
    </xdr:from>
    <xdr:to>
      <xdr:col>41</xdr:col>
      <xdr:colOff>101600</xdr:colOff>
      <xdr:row>58</xdr:row>
      <xdr:rowOff>62226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53353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111003</xdr:rowOff>
    </xdr:from>
    <xdr:to>
      <xdr:col>36</xdr:col>
      <xdr:colOff>165100</xdr:colOff>
      <xdr:row>58</xdr:row>
      <xdr:rowOff>41153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32280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70845</xdr:rowOff>
    </xdr:from>
    <xdr:to>
      <xdr:col>55</xdr:col>
      <xdr:colOff>0</xdr:colOff>
      <xdr:row>79</xdr:row>
      <xdr:rowOff>72166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15395"/>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70168</xdr:rowOff>
    </xdr:from>
    <xdr:to>
      <xdr:col>50</xdr:col>
      <xdr:colOff>114300</xdr:colOff>
      <xdr:row>79</xdr:row>
      <xdr:rowOff>72166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1471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69751</xdr:rowOff>
    </xdr:from>
    <xdr:to>
      <xdr:col>45</xdr:col>
      <xdr:colOff>177800</xdr:colOff>
      <xdr:row>79</xdr:row>
      <xdr:rowOff>70168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14301"/>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69751</xdr:rowOff>
    </xdr:from>
    <xdr:to>
      <xdr:col>41</xdr:col>
      <xdr:colOff>50800</xdr:colOff>
      <xdr:row>79</xdr:row>
      <xdr:rowOff>77102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14301"/>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20045</xdr:rowOff>
    </xdr:from>
    <xdr:to>
      <xdr:col>55</xdr:col>
      <xdr:colOff>50800</xdr:colOff>
      <xdr:row>79</xdr:row>
      <xdr:rowOff>121645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21366</xdr:rowOff>
    </xdr:from>
    <xdr:to>
      <xdr:col>50</xdr:col>
      <xdr:colOff>165100</xdr:colOff>
      <xdr:row>79</xdr:row>
      <xdr:rowOff>122966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114093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5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19368</xdr:rowOff>
    </xdr:from>
    <xdr:to>
      <xdr:col>46</xdr:col>
      <xdr:colOff>38100</xdr:colOff>
      <xdr:row>79</xdr:row>
      <xdr:rowOff>120968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112095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18951</xdr:rowOff>
    </xdr:from>
    <xdr:to>
      <xdr:col>41</xdr:col>
      <xdr:colOff>101600</xdr:colOff>
      <xdr:row>79</xdr:row>
      <xdr:rowOff>120551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111678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26302</xdr:rowOff>
    </xdr:from>
    <xdr:to>
      <xdr:col>36</xdr:col>
      <xdr:colOff>165100</xdr:colOff>
      <xdr:row>79</xdr:row>
      <xdr:rowOff>127902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119029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163854</xdr:rowOff>
    </xdr:from>
    <xdr:to>
      <xdr:col>55</xdr:col>
      <xdr:colOff>0</xdr:colOff>
      <xdr:row>98</xdr:row>
      <xdr:rowOff>164802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65954"/>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162587</xdr:rowOff>
    </xdr:from>
    <xdr:to>
      <xdr:col>50</xdr:col>
      <xdr:colOff>114300</xdr:colOff>
      <xdr:row>98</xdr:row>
      <xdr:rowOff>164802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64687"/>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137646</xdr:rowOff>
    </xdr:from>
    <xdr:to>
      <xdr:col>45</xdr:col>
      <xdr:colOff>177800</xdr:colOff>
      <xdr:row>98</xdr:row>
      <xdr:rowOff>162587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39746"/>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137646</xdr:rowOff>
    </xdr:from>
    <xdr:to>
      <xdr:col>41</xdr:col>
      <xdr:colOff>50800</xdr:colOff>
      <xdr:row>98</xdr:row>
      <xdr:rowOff>148037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9746"/>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113054</xdr:rowOff>
    </xdr:from>
    <xdr:to>
      <xdr:col>55</xdr:col>
      <xdr:colOff>50800</xdr:colOff>
      <xdr:row>99</xdr:row>
      <xdr:rowOff>43204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27981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114002</xdr:rowOff>
    </xdr:from>
    <xdr:to>
      <xdr:col>50</xdr:col>
      <xdr:colOff>165100</xdr:colOff>
      <xdr:row>99</xdr:row>
      <xdr:rowOff>44152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35279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111787</xdr:rowOff>
    </xdr:from>
    <xdr:to>
      <xdr:col>46</xdr:col>
      <xdr:colOff>38100</xdr:colOff>
      <xdr:row>99</xdr:row>
      <xdr:rowOff>41937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33064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86846</xdr:rowOff>
    </xdr:from>
    <xdr:to>
      <xdr:col>41</xdr:col>
      <xdr:colOff>101600</xdr:colOff>
      <xdr:row>99</xdr:row>
      <xdr:rowOff>16996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8123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8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97237</xdr:rowOff>
    </xdr:from>
    <xdr:to>
      <xdr:col>36</xdr:col>
      <xdr:colOff>165100</xdr:colOff>
      <xdr:row>99</xdr:row>
      <xdr:rowOff>27387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18514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92342</xdr:rowOff>
    </xdr:from>
    <xdr:to>
      <xdr:col>85</xdr:col>
      <xdr:colOff>127000</xdr:colOff>
      <xdr:row>38</xdr:row>
      <xdr:rowOff>111340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07442"/>
          <a:ext cx="8382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111340</xdr:rowOff>
    </xdr:from>
    <xdr:to>
      <xdr:col>81</xdr:col>
      <xdr:colOff>50800</xdr:colOff>
      <xdr:row>38</xdr:row>
      <xdr:rowOff>112066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6440"/>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112066</xdr:rowOff>
    </xdr:from>
    <xdr:to>
      <xdr:col>76</xdr:col>
      <xdr:colOff>114300</xdr:colOff>
      <xdr:row>38</xdr:row>
      <xdr:rowOff>112654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2716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112654</xdr:rowOff>
    </xdr:from>
    <xdr:to>
      <xdr:col>71</xdr:col>
      <xdr:colOff>177800</xdr:colOff>
      <xdr:row>38</xdr:row>
      <xdr:rowOff>119869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27754"/>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41542</xdr:rowOff>
    </xdr:from>
    <xdr:to>
      <xdr:col>85</xdr:col>
      <xdr:colOff>177800</xdr:colOff>
      <xdr:row>38</xdr:row>
      <xdr:rowOff>143142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60540</xdr:rowOff>
    </xdr:from>
    <xdr:to>
      <xdr:col>81</xdr:col>
      <xdr:colOff>101600</xdr:colOff>
      <xdr:row>38</xdr:row>
      <xdr:rowOff>162140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153267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61266</xdr:rowOff>
    </xdr:from>
    <xdr:to>
      <xdr:col>76</xdr:col>
      <xdr:colOff>165100</xdr:colOff>
      <xdr:row>38</xdr:row>
      <xdr:rowOff>162866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61854</xdr:rowOff>
    </xdr:from>
    <xdr:to>
      <xdr:col>72</xdr:col>
      <xdr:colOff>38100</xdr:colOff>
      <xdr:row>38</xdr:row>
      <xdr:rowOff>163454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154581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69069</xdr:rowOff>
    </xdr:from>
    <xdr:to>
      <xdr:col>67</xdr:col>
      <xdr:colOff>101600</xdr:colOff>
      <xdr:row>38</xdr:row>
      <xdr:rowOff>170669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161796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112151</xdr:rowOff>
    </xdr:from>
    <xdr:to>
      <xdr:col>85</xdr:col>
      <xdr:colOff>127000</xdr:colOff>
      <xdr:row>57</xdr:row>
      <xdr:rowOff>151254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84801"/>
          <a:ext cx="8382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151254</xdr:rowOff>
    </xdr:from>
    <xdr:to>
      <xdr:col>81</xdr:col>
      <xdr:colOff>50800</xdr:colOff>
      <xdr:row>57</xdr:row>
      <xdr:rowOff>158013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2390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158013</xdr:rowOff>
    </xdr:from>
    <xdr:to>
      <xdr:col>76</xdr:col>
      <xdr:colOff>114300</xdr:colOff>
      <xdr:row>58</xdr:row>
      <xdr:rowOff>7765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30663"/>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154920</xdr:rowOff>
    </xdr:from>
    <xdr:to>
      <xdr:col>71</xdr:col>
      <xdr:colOff>177800</xdr:colOff>
      <xdr:row>58</xdr:row>
      <xdr:rowOff>7765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27570"/>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61351</xdr:rowOff>
    </xdr:from>
    <xdr:to>
      <xdr:col>85</xdr:col>
      <xdr:colOff>177800</xdr:colOff>
      <xdr:row>57</xdr:row>
      <xdr:rowOff>162951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3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147728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100454</xdr:rowOff>
    </xdr:from>
    <xdr:to>
      <xdr:col>81</xdr:col>
      <xdr:colOff>101600</xdr:colOff>
      <xdr:row>58</xdr:row>
      <xdr:rowOff>30604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21731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6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107213</xdr:rowOff>
    </xdr:from>
    <xdr:to>
      <xdr:col>76</xdr:col>
      <xdr:colOff>165100</xdr:colOff>
      <xdr:row>58</xdr:row>
      <xdr:rowOff>37363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28490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128415</xdr:rowOff>
    </xdr:from>
    <xdr:to>
      <xdr:col>72</xdr:col>
      <xdr:colOff>38100</xdr:colOff>
      <xdr:row>58</xdr:row>
      <xdr:rowOff>58565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49692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104120</xdr:rowOff>
    </xdr:from>
    <xdr:to>
      <xdr:col>67</xdr:col>
      <xdr:colOff>101600</xdr:colOff>
      <xdr:row>58</xdr:row>
      <xdr:rowOff>34270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25397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151490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53140"/>
          <a:ext cx="8382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100690</xdr:rowOff>
    </xdr:from>
    <xdr:to>
      <xdr:col>85</xdr:col>
      <xdr:colOff>177800</xdr:colOff>
      <xdr:row>78</xdr:row>
      <xdr:rowOff>30840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161962</xdr:rowOff>
    </xdr:from>
    <xdr:to>
      <xdr:col>85</xdr:col>
      <xdr:colOff>127000</xdr:colOff>
      <xdr:row>98</xdr:row>
      <xdr:rowOff>5474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92612"/>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5474</xdr:rowOff>
    </xdr:from>
    <xdr:to>
      <xdr:col>81</xdr:col>
      <xdr:colOff>50800</xdr:colOff>
      <xdr:row>98</xdr:row>
      <xdr:rowOff>30580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807574"/>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30580</xdr:rowOff>
    </xdr:from>
    <xdr:to>
      <xdr:col>76</xdr:col>
      <xdr:colOff>114300</xdr:colOff>
      <xdr:row>98</xdr:row>
      <xdr:rowOff>53164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326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53164</xdr:rowOff>
    </xdr:from>
    <xdr:to>
      <xdr:col>71</xdr:col>
      <xdr:colOff>177800</xdr:colOff>
      <xdr:row>98</xdr:row>
      <xdr:rowOff>58091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55264"/>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111162</xdr:rowOff>
    </xdr:from>
    <xdr:to>
      <xdr:col>85</xdr:col>
      <xdr:colOff>177800</xdr:colOff>
      <xdr:row>98</xdr:row>
      <xdr:rowOff>41312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89589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2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126124</xdr:rowOff>
    </xdr:from>
    <xdr:to>
      <xdr:col>81</xdr:col>
      <xdr:colOff>101600</xdr:colOff>
      <xdr:row>98</xdr:row>
      <xdr:rowOff>56274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47401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151230</xdr:rowOff>
    </xdr:from>
    <xdr:to>
      <xdr:col>76</xdr:col>
      <xdr:colOff>165100</xdr:colOff>
      <xdr:row>98</xdr:row>
      <xdr:rowOff>81380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72507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2364</xdr:rowOff>
    </xdr:from>
    <xdr:to>
      <xdr:col>72</xdr:col>
      <xdr:colOff>38100</xdr:colOff>
      <xdr:row>98</xdr:row>
      <xdr:rowOff>103964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95091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7291</xdr:rowOff>
    </xdr:from>
    <xdr:to>
      <xdr:col>67</xdr:col>
      <xdr:colOff>101600</xdr:colOff>
      <xdr:row>98</xdr:row>
      <xdr:rowOff>108891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100018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107413</xdr:rowOff>
    </xdr:from>
    <xdr:to>
      <xdr:col>116</xdr:col>
      <xdr:colOff>63500</xdr:colOff>
      <xdr:row>38</xdr:row>
      <xdr:rowOff>114343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622513"/>
          <a:ext cx="8382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114343</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629443"/>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56613</xdr:rowOff>
    </xdr:from>
    <xdr:to>
      <xdr:col>116</xdr:col>
      <xdr:colOff>114300</xdr:colOff>
      <xdr:row>38</xdr:row>
      <xdr:rowOff>158213</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5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32375</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63543</xdr:rowOff>
    </xdr:from>
    <xdr:to>
      <xdr:col>112</xdr:col>
      <xdr:colOff>38100</xdr:colOff>
      <xdr:row>38</xdr:row>
      <xdr:rowOff>165143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10221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3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民生費が大きく伸びているのは、保育園建設にかかる工事費を計上したためであり、一時的なものであると考えている。</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費が住民一人当たり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160,313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円で類似団体平均を上回ることとなり、統合簡易水道建設に係る簡易水道特別会計への繰出金の増加や、東栄病院特別会計への運営費負担の繰出が増加したことが主な要因である。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簡易水道については、平成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年度で統合事業及び浄水場建設事業がひと段落したものの、病院事業については経営状況が厳しいことから引き続き一般会計からの負担が増加する見込み。</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公営企業の経営については人口が減少する中で収益向上が見込まれないため、抜本的な経営改善が必要となっている。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年度については経常経費に充当できる特定財源が少なかったことなどにより、赤字幅が増加した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年度は保育園建設などの大型事業があったが、補助金や基金の活用などにより一般財源の投入を抑制できたことなどにより実質収支は黒字化した。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今後は、大型事業に伴って発行した地方債の償還が始まるため、事業の選別及び経常経費の抑制に努めていく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ての会計で赤字比率はないが、病院事業では医療機器の更新整備、簡易水道事業においては、老朽管の更新事業を継続的に実施していることにより、事業債の発行及び一般会計の建設費繰出が増加傾向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また、公営企業においては、人口減少下における収入確保も課題となっていることから、より計画的な経営に努める必要がある。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4083460</v>
      </c>
      <c r="BO4" s="430"/>
      <c r="BP4" s="430"/>
      <c r="BQ4" s="430"/>
      <c r="BR4" s="430"/>
      <c r="BS4" s="430"/>
      <c r="BT4" s="430"/>
      <c r="BU4" s="431"/>
      <c r="BV4" s="429">
        <v>3225790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11.5</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3826270</v>
      </c>
      <c r="BO5" s="467"/>
      <c r="BP5" s="467"/>
      <c r="BQ5" s="467"/>
      <c r="BR5" s="467"/>
      <c r="BS5" s="467"/>
      <c r="BT5" s="467"/>
      <c r="BU5" s="468"/>
      <c r="BV5" s="466">
        <v>3076411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97.4</v>
      </c>
      <c r="CU5" s="464"/>
      <c r="CV5" s="464"/>
      <c r="CW5" s="464"/>
      <c r="CX5" s="464"/>
      <c r="CY5" s="464"/>
      <c r="CZ5" s="464"/>
      <c r="DA5" s="465"/>
      <c r="DB5" s="463">
        <v>97.8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257190</v>
      </c>
      <c r="BO6" s="467"/>
      <c r="BP6" s="467"/>
      <c r="BQ6" s="467"/>
      <c r="BR6" s="467"/>
      <c r="BS6" s="467"/>
      <c r="BT6" s="467"/>
      <c r="BU6" s="468"/>
      <c r="BV6" s="466">
        <v>149379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101.9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21702</v>
      </c>
      <c r="BO7" s="467"/>
      <c r="BP7" s="467"/>
      <c r="BQ7" s="467"/>
      <c r="BR7" s="467"/>
      <c r="BS7" s="467"/>
      <c r="BT7" s="467"/>
      <c r="BU7" s="468"/>
      <c r="BV7" s="466">
        <v>46194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2046937</v>
      </c>
      <c r="CU7" s="467"/>
      <c r="CV7" s="467"/>
      <c r="CW7" s="467"/>
      <c r="CX7" s="467"/>
      <c r="CY7" s="467"/>
      <c r="CZ7" s="467"/>
      <c r="DA7" s="468"/>
      <c r="DB7" s="466">
        <v>2064260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235488</v>
      </c>
      <c r="BO8" s="467"/>
      <c r="BP8" s="467"/>
      <c r="BQ8" s="467"/>
      <c r="BR8" s="467"/>
      <c r="BS8" s="467"/>
      <c r="BT8" s="467"/>
      <c r="BU8" s="468"/>
      <c r="BV8" s="466">
        <v>103185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0.19</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3446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132303</v>
      </c>
      <c r="BO9" s="467"/>
      <c r="BP9" s="467"/>
      <c r="BQ9" s="467"/>
      <c r="BR9" s="467"/>
      <c r="BS9" s="467"/>
      <c r="BT9" s="467"/>
      <c r="BU9" s="468"/>
      <c r="BV9" s="466">
        <v>-123189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3757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182317</v>
      </c>
      <c r="BO10" s="467"/>
      <c r="BP10" s="467"/>
      <c r="BQ10" s="467"/>
      <c r="BR10" s="467"/>
      <c r="BS10" s="467"/>
      <c r="BT10" s="467"/>
      <c r="BU10" s="468"/>
      <c r="BV10" s="466">
        <v>103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3214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218635</v>
      </c>
      <c r="BO12" s="467"/>
      <c r="BP12" s="467"/>
      <c r="BQ12" s="467"/>
      <c r="BR12" s="467"/>
      <c r="BS12" s="467"/>
      <c r="BT12" s="467"/>
      <c r="BU12" s="468"/>
      <c r="BV12" s="466">
        <v>6708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3190</v>
      </c>
      <c r="S13" s="548"/>
      <c r="T13" s="548"/>
      <c r="U13" s="548"/>
      <c r="V13" s="549"/>
      <c r="W13" s="482" t="s">
        <v>139</v>
      </c>
      <c r="X13" s="483"/>
      <c r="Y13" s="483"/>
      <c r="Z13" s="483"/>
      <c r="AA13" s="483"/>
      <c r="AB13" s="473"/>
      <c r="AC13" s="517">
        <v>131</v>
      </c>
      <c r="AD13" s="518"/>
      <c r="AE13" s="518"/>
      <c r="AF13" s="518"/>
      <c r="AG13" s="557"/>
      <c r="AH13" s="517">
        <v>139</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95985</v>
      </c>
      <c r="BO13" s="467"/>
      <c r="BP13" s="467"/>
      <c r="BQ13" s="467"/>
      <c r="BR13" s="467"/>
      <c r="BS13" s="467"/>
      <c r="BT13" s="467"/>
      <c r="BU13" s="468"/>
      <c r="BV13" s="466">
        <v>-129794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8.4</v>
      </c>
      <c r="CU13" s="464"/>
      <c r="CV13" s="464"/>
      <c r="CW13" s="464"/>
      <c r="CX13" s="464"/>
      <c r="CY13" s="464"/>
      <c r="CZ13" s="464"/>
      <c r="DA13" s="465"/>
      <c r="DB13" s="463">
        <v>7.4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3292</v>
      </c>
      <c r="S14" s="548"/>
      <c r="T14" s="548"/>
      <c r="U14" s="548"/>
      <c r="V14" s="549"/>
      <c r="W14" s="456"/>
      <c r="X14" s="457"/>
      <c r="Y14" s="457"/>
      <c r="Z14" s="457"/>
      <c r="AA14" s="457"/>
      <c r="AB14" s="446"/>
      <c r="AC14" s="550">
        <v>8.4</v>
      </c>
      <c r="AD14" s="551"/>
      <c r="AE14" s="551"/>
      <c r="AF14" s="551"/>
      <c r="AG14" s="552"/>
      <c r="AH14" s="550">
        <v>8.9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31.6</v>
      </c>
      <c r="CU14" s="562"/>
      <c r="CV14" s="562"/>
      <c r="CW14" s="562"/>
      <c r="CX14" s="562"/>
      <c r="CY14" s="562"/>
      <c r="CZ14" s="562"/>
      <c r="DA14" s="563"/>
      <c r="DB14" s="561">
        <v>22.6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3269</v>
      </c>
      <c r="S15" s="548"/>
      <c r="T15" s="548"/>
      <c r="U15" s="548"/>
      <c r="V15" s="549"/>
      <c r="W15" s="482" t="s">
        <v>146</v>
      </c>
      <c r="X15" s="483"/>
      <c r="Y15" s="483"/>
      <c r="Z15" s="483"/>
      <c r="AA15" s="483"/>
      <c r="AB15" s="473"/>
      <c r="AC15" s="517">
        <v>462</v>
      </c>
      <c r="AD15" s="518"/>
      <c r="AE15" s="518"/>
      <c r="AF15" s="518"/>
      <c r="AG15" s="557"/>
      <c r="AH15" s="517">
        <v>441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353621</v>
      </c>
      <c r="BO15" s="430"/>
      <c r="BP15" s="430"/>
      <c r="BQ15" s="430"/>
      <c r="BR15" s="430"/>
      <c r="BS15" s="430"/>
      <c r="BT15" s="430"/>
      <c r="BU15" s="431"/>
      <c r="BV15" s="429">
        <v>353584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29.5</v>
      </c>
      <c r="AD16" s="551"/>
      <c r="AE16" s="551"/>
      <c r="AF16" s="551"/>
      <c r="AG16" s="552"/>
      <c r="AH16" s="550">
        <v>28.3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1875663</v>
      </c>
      <c r="BO16" s="467"/>
      <c r="BP16" s="467"/>
      <c r="BQ16" s="467"/>
      <c r="BR16" s="467"/>
      <c r="BS16" s="467"/>
      <c r="BT16" s="467"/>
      <c r="BU16" s="468"/>
      <c r="BV16" s="466">
        <v>1893945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975</v>
      </c>
      <c r="AD17" s="518"/>
      <c r="AE17" s="518"/>
      <c r="AF17" s="518"/>
      <c r="AG17" s="557"/>
      <c r="AH17" s="517">
        <v>980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443303</v>
      </c>
      <c r="BO17" s="467"/>
      <c r="BP17" s="467"/>
      <c r="BQ17" s="467"/>
      <c r="BR17" s="467"/>
      <c r="BS17" s="467"/>
      <c r="BT17" s="467"/>
      <c r="BU17" s="468"/>
      <c r="BV17" s="466">
        <v>442979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123.38</v>
      </c>
      <c r="M18" s="579"/>
      <c r="N18" s="579"/>
      <c r="O18" s="579"/>
      <c r="P18" s="579"/>
      <c r="Q18" s="579"/>
      <c r="R18" s="580"/>
      <c r="S18" s="580"/>
      <c r="T18" s="580"/>
      <c r="U18" s="580"/>
      <c r="V18" s="581"/>
      <c r="W18" s="484"/>
      <c r="X18" s="485"/>
      <c r="Y18" s="485"/>
      <c r="Z18" s="485"/>
      <c r="AA18" s="485"/>
      <c r="AB18" s="476"/>
      <c r="AC18" s="582">
        <v>62.2</v>
      </c>
      <c r="AD18" s="583"/>
      <c r="AE18" s="583"/>
      <c r="AF18" s="583"/>
      <c r="AG18" s="584"/>
      <c r="AH18" s="582">
        <v>62.8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1998292</v>
      </c>
      <c r="BO18" s="467"/>
      <c r="BP18" s="467"/>
      <c r="BQ18" s="467"/>
      <c r="BR18" s="467"/>
      <c r="BS18" s="467"/>
      <c r="BT18" s="467"/>
      <c r="BU18" s="468"/>
      <c r="BV18" s="466">
        <v>2032257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2737250</v>
      </c>
      <c r="BO19" s="467"/>
      <c r="BP19" s="467"/>
      <c r="BQ19" s="467"/>
      <c r="BR19" s="467"/>
      <c r="BS19" s="467"/>
      <c r="BT19" s="467"/>
      <c r="BU19" s="468"/>
      <c r="BV19" s="466">
        <v>2555345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1436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3398458</v>
      </c>
      <c r="BO23" s="467"/>
      <c r="BP23" s="467"/>
      <c r="BQ23" s="467"/>
      <c r="BR23" s="467"/>
      <c r="BS23" s="467"/>
      <c r="BT23" s="467"/>
      <c r="BU23" s="468"/>
      <c r="BV23" s="466">
        <v>3357475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5730</v>
      </c>
      <c r="R24" s="518"/>
      <c r="S24" s="518"/>
      <c r="T24" s="518"/>
      <c r="U24" s="518"/>
      <c r="V24" s="557"/>
      <c r="W24" s="616"/>
      <c r="X24" s="604"/>
      <c r="Y24" s="605"/>
      <c r="Z24" s="516" t="s">
        <v>169</v>
      </c>
      <c r="AA24" s="496"/>
      <c r="AB24" s="496"/>
      <c r="AC24" s="496"/>
      <c r="AD24" s="496"/>
      <c r="AE24" s="496"/>
      <c r="AF24" s="496"/>
      <c r="AG24" s="497"/>
      <c r="AH24" s="517">
        <v>108</v>
      </c>
      <c r="AI24" s="518"/>
      <c r="AJ24" s="518"/>
      <c r="AK24" s="518"/>
      <c r="AL24" s="557"/>
      <c r="AM24" s="517">
        <v>284904</v>
      </c>
      <c r="AN24" s="518"/>
      <c r="AO24" s="518"/>
      <c r="AP24" s="518"/>
      <c r="AQ24" s="518"/>
      <c r="AR24" s="557"/>
      <c r="AS24" s="517">
        <v>2638</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3190589</v>
      </c>
      <c r="BO24" s="467"/>
      <c r="BP24" s="467"/>
      <c r="BQ24" s="467"/>
      <c r="BR24" s="467"/>
      <c r="BS24" s="467"/>
      <c r="BT24" s="467"/>
      <c r="BU24" s="468"/>
      <c r="BV24" s="466">
        <v>3120243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5180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128</v>
      </c>
      <c r="BO25" s="430"/>
      <c r="BP25" s="430"/>
      <c r="BQ25" s="430"/>
      <c r="BR25" s="430"/>
      <c r="BS25" s="430"/>
      <c r="BT25" s="430"/>
      <c r="BU25" s="431"/>
      <c r="BV25" s="429" t="s">
        <v>173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4800</v>
      </c>
      <c r="R26" s="518"/>
      <c r="S26" s="518"/>
      <c r="T26" s="518"/>
      <c r="U26" s="518"/>
      <c r="V26" s="557"/>
      <c r="W26" s="616"/>
      <c r="X26" s="604"/>
      <c r="Y26" s="605"/>
      <c r="Z26" s="516" t="s">
        <v>176</v>
      </c>
      <c r="AA26" s="626"/>
      <c r="AB26" s="626"/>
      <c r="AC26" s="626"/>
      <c r="AD26" s="626"/>
      <c r="AE26" s="626"/>
      <c r="AF26" s="626"/>
      <c r="AG26" s="627"/>
      <c r="AH26" s="517">
        <v>6</v>
      </c>
      <c r="AI26" s="518"/>
      <c r="AJ26" s="518"/>
      <c r="AK26" s="518"/>
      <c r="AL26" s="557"/>
      <c r="AM26" s="517">
        <v>13314</v>
      </c>
      <c r="AN26" s="518"/>
      <c r="AO26" s="518"/>
      <c r="AP26" s="518"/>
      <c r="AQ26" s="518"/>
      <c r="AR26" s="557"/>
      <c r="AS26" s="517">
        <v>2219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2800</v>
      </c>
      <c r="R27" s="518"/>
      <c r="S27" s="518"/>
      <c r="T27" s="518"/>
      <c r="U27" s="518"/>
      <c r="V27" s="557"/>
      <c r="W27" s="616"/>
      <c r="X27" s="604"/>
      <c r="Y27" s="605"/>
      <c r="Z27" s="516" t="s">
        <v>179</v>
      </c>
      <c r="AA27" s="496"/>
      <c r="AB27" s="496"/>
      <c r="AC27" s="496"/>
      <c r="AD27" s="496"/>
      <c r="AE27" s="496"/>
      <c r="AF27" s="496"/>
      <c r="AG27" s="497"/>
      <c r="AH27" s="517" t="s">
        <v>173</v>
      </c>
      <c r="AI27" s="518"/>
      <c r="AJ27" s="518"/>
      <c r="AK27" s="518"/>
      <c r="AL27" s="557"/>
      <c r="AM27" s="517" t="s">
        <v>128</v>
      </c>
      <c r="AN27" s="518"/>
      <c r="AO27" s="518"/>
      <c r="AP27" s="518"/>
      <c r="AQ27" s="518"/>
      <c r="AR27" s="557"/>
      <c r="AS27" s="517" t="s">
        <v>128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100282</v>
      </c>
      <c r="BO27" s="640"/>
      <c r="BP27" s="640"/>
      <c r="BQ27" s="640"/>
      <c r="BR27" s="640"/>
      <c r="BS27" s="640"/>
      <c r="BT27" s="640"/>
      <c r="BU27" s="641"/>
      <c r="BV27" s="639">
        <v>100282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2000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173</v>
      </c>
      <c r="AN28" s="518"/>
      <c r="AO28" s="518"/>
      <c r="AP28" s="518"/>
      <c r="AQ28" s="518"/>
      <c r="AR28" s="557"/>
      <c r="AS28" s="517" t="s">
        <v>183</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1090456</v>
      </c>
      <c r="BO28" s="430"/>
      <c r="BP28" s="430"/>
      <c r="BQ28" s="430"/>
      <c r="BR28" s="430"/>
      <c r="BS28" s="430"/>
      <c r="BT28" s="430"/>
      <c r="BU28" s="431"/>
      <c r="BV28" s="429">
        <v>1126774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6</v>
      </c>
      <c r="M29" s="518"/>
      <c r="N29" s="518"/>
      <c r="O29" s="518"/>
      <c r="P29" s="557"/>
      <c r="Q29" s="517">
        <v>1800</v>
      </c>
      <c r="R29" s="518"/>
      <c r="S29" s="518"/>
      <c r="T29" s="518"/>
      <c r="U29" s="518"/>
      <c r="V29" s="557"/>
      <c r="W29" s="617"/>
      <c r="X29" s="618"/>
      <c r="Y29" s="619"/>
      <c r="Z29" s="516" t="s">
        <v>186</v>
      </c>
      <c r="AA29" s="496"/>
      <c r="AB29" s="496"/>
      <c r="AC29" s="496"/>
      <c r="AD29" s="496"/>
      <c r="AE29" s="496"/>
      <c r="AF29" s="496"/>
      <c r="AG29" s="497"/>
      <c r="AH29" s="517">
        <v>108</v>
      </c>
      <c r="AI29" s="518"/>
      <c r="AJ29" s="518"/>
      <c r="AK29" s="518"/>
      <c r="AL29" s="557"/>
      <c r="AM29" s="517">
        <v>284904</v>
      </c>
      <c r="AN29" s="518"/>
      <c r="AO29" s="518"/>
      <c r="AP29" s="518"/>
      <c r="AQ29" s="518"/>
      <c r="AR29" s="557"/>
      <c r="AS29" s="517">
        <v>2638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344086</v>
      </c>
      <c r="BO29" s="467"/>
      <c r="BP29" s="467"/>
      <c r="BQ29" s="467"/>
      <c r="BR29" s="467"/>
      <c r="BS29" s="467"/>
      <c r="BT29" s="467"/>
      <c r="BU29" s="468"/>
      <c r="BV29" s="466">
        <v>389896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87.9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879778</v>
      </c>
      <c r="BO30" s="640"/>
      <c r="BP30" s="640"/>
      <c r="BQ30" s="640"/>
      <c r="BR30" s="640"/>
      <c r="BS30" s="640"/>
      <c r="BT30" s="640"/>
      <c r="BU30" s="641"/>
      <c r="BV30" s="639">
        <v>1109433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195</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国民健康保険東栄病院事業特別会計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北設広域事務組合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㈱とうえい</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愛知県市町村職員退職手当組合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農業集落排水事業特別会計</v>
      </c>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愛知県後期高齢者医療広域連合（一般会計）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愛知県後期高齢者医療広域連合（後期高齢者医療特別会計）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新城北設楽交通災害共済組合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東三河広域連合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5sOb5NN+8ITFJkQGXVFQsnJgAw6WNdb8tH/kagSqbBJidts6DJj0PeBRfx1pdtiorBBrLqKA8iIn+26SVszRg==" saltValue="Xfppb8hKlq0HRT/l2NYF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44.02</v>
      </c>
      <c r="G34" s="33">
        <v>44.16</v>
      </c>
      <c r="H34" s="33">
        <v>44.68</v>
      </c>
      <c r="I34" s="33">
        <v>50.1</v>
      </c>
      <c r="J34" s="34">
        <v>53.82</v>
      </c>
      <c r="K34" s="22"/>
      <c r="L34" s="22"/>
      <c r="M34" s="22"/>
      <c r="N34" s="22"/>
      <c r="O34" s="22"/>
      <c r="P34" s="22"/>
    </row>
    <row r="35" spans="1:16" ht="39" customHeight="1" x14ac:dyDescent="0.15">
      <c r="A35" s="22"/>
      <c r="B35" s="35"/>
      <c r="C35" s="1238" t="s">
        <v>555</v>
      </c>
      <c r="D35" s="1239"/>
      <c r="E35" s="1240"/>
      <c r="F35" s="36">
        <v>7.08</v>
      </c>
      <c r="G35" s="37">
        <v>15.27</v>
      </c>
      <c r="H35" s="37">
        <v>10.74</v>
      </c>
      <c r="I35" s="37">
        <v>4.99</v>
      </c>
      <c r="J35" s="38">
        <v>11.5</v>
      </c>
      <c r="K35" s="22"/>
      <c r="L35" s="22"/>
      <c r="M35" s="22"/>
      <c r="N35" s="22"/>
      <c r="O35" s="22"/>
      <c r="P35" s="22"/>
    </row>
    <row r="36" spans="1:16" ht="39" customHeight="1" x14ac:dyDescent="0.15">
      <c r="A36" s="22"/>
      <c r="B36" s="35"/>
      <c r="C36" s="1238" t="s">
        <v>556</v>
      </c>
      <c r="D36" s="1239"/>
      <c r="E36" s="1240"/>
      <c r="F36" s="36">
        <v>2.4500000000000002</v>
      </c>
      <c r="G36" s="37">
        <v>1.0900000000000001</v>
      </c>
      <c r="H36" s="37">
        <v>1.26</v>
      </c>
      <c r="I36" s="37">
        <v>2.72</v>
      </c>
      <c r="J36" s="38">
        <v>1.17</v>
      </c>
      <c r="K36" s="22"/>
      <c r="L36" s="22"/>
      <c r="M36" s="22"/>
      <c r="N36" s="22"/>
      <c r="O36" s="22"/>
      <c r="P36" s="22"/>
    </row>
    <row r="37" spans="1:16" ht="39" customHeight="1" x14ac:dyDescent="0.15">
      <c r="A37" s="22"/>
      <c r="B37" s="35"/>
      <c r="C37" s="1238" t="s">
        <v>557</v>
      </c>
      <c r="D37" s="1239"/>
      <c r="E37" s="1240"/>
      <c r="F37" s="36">
        <v>0.54</v>
      </c>
      <c r="G37" s="37">
        <v>0.48</v>
      </c>
      <c r="H37" s="37">
        <v>0.92</v>
      </c>
      <c r="I37" s="37">
        <v>0.44</v>
      </c>
      <c r="J37" s="38">
        <v>0.3</v>
      </c>
      <c r="K37" s="22"/>
      <c r="L37" s="22"/>
      <c r="M37" s="22"/>
      <c r="N37" s="22"/>
      <c r="O37" s="22"/>
      <c r="P37" s="22"/>
    </row>
    <row r="38" spans="1:16" ht="39" customHeight="1" x14ac:dyDescent="0.15">
      <c r="A38" s="22"/>
      <c r="B38" s="35"/>
      <c r="C38" s="1238" t="s">
        <v>558</v>
      </c>
      <c r="D38" s="1239"/>
      <c r="E38" s="1240"/>
      <c r="F38" s="36">
        <v>0.21</v>
      </c>
      <c r="G38" s="37">
        <v>0.12</v>
      </c>
      <c r="H38" s="37">
        <v>0.2</v>
      </c>
      <c r="I38" s="37">
        <v>0.25</v>
      </c>
      <c r="J38" s="38">
        <v>0.16</v>
      </c>
      <c r="K38" s="22"/>
      <c r="L38" s="22"/>
      <c r="M38" s="22"/>
      <c r="N38" s="22"/>
      <c r="O38" s="22"/>
      <c r="P38" s="22"/>
    </row>
    <row r="39" spans="1:16" ht="39" customHeight="1" x14ac:dyDescent="0.15">
      <c r="A39" s="22"/>
      <c r="B39" s="35"/>
      <c r="C39" s="1238" t="s">
        <v>559</v>
      </c>
      <c r="D39" s="1239"/>
      <c r="E39" s="1240"/>
      <c r="F39" s="36">
        <v>0.1</v>
      </c>
      <c r="G39" s="37">
        <v>7.0000000000000007E-2</v>
      </c>
      <c r="H39" s="37">
        <v>0.1</v>
      </c>
      <c r="I39" s="37">
        <v>0.12</v>
      </c>
      <c r="J39" s="38">
        <v>0.1</v>
      </c>
      <c r="K39" s="22"/>
      <c r="L39" s="22"/>
      <c r="M39" s="22"/>
      <c r="N39" s="22"/>
      <c r="O39" s="22"/>
      <c r="P39" s="22"/>
    </row>
    <row r="40" spans="1:16" ht="39" customHeight="1" x14ac:dyDescent="0.15">
      <c r="A40" s="22"/>
      <c r="B40" s="35"/>
      <c r="C40" s="1238" t="s">
        <v>560</v>
      </c>
      <c r="D40" s="1239"/>
      <c r="E40" s="1240"/>
      <c r="F40" s="36">
        <v>0.06</v>
      </c>
      <c r="G40" s="37">
        <v>0.08</v>
      </c>
      <c r="H40" s="37">
        <v>0.04</v>
      </c>
      <c r="I40" s="37">
        <v>0.01</v>
      </c>
      <c r="J40" s="38">
        <v>0.05</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562</v>
      </c>
      <c r="D43" s="1242"/>
      <c r="E43" s="1243"/>
      <c r="F43" s="41">
        <v>1.54</v>
      </c>
      <c r="G43" s="42">
        <v>2.4500000000000002</v>
      </c>
      <c r="H43" s="42">
        <v>2</v>
      </c>
      <c r="I43" s="42">
        <v>1.1399999999999999</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uB927yMRqds7AxRDKR+dL1q1O1228Lg6ET1rErvt3aUvnHlGGN+Pk+rkb2Kf8CBOYg2Pyz6+GWtTbkmE5su/g==" saltValue="vsHmDTXZHHHmhgxaOV3w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302</v>
      </c>
      <c r="L45" s="60">
        <v>302</v>
      </c>
      <c r="M45" s="60">
        <v>332</v>
      </c>
      <c r="N45" s="60">
        <v>364</v>
      </c>
      <c r="O45" s="61">
        <v>380</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14</v>
      </c>
      <c r="F48" s="1254"/>
      <c r="G48" s="1254"/>
      <c r="H48" s="1254"/>
      <c r="I48" s="1254"/>
      <c r="J48" s="1255"/>
      <c r="K48" s="63">
        <v>111</v>
      </c>
      <c r="L48" s="64">
        <v>125</v>
      </c>
      <c r="M48" s="64">
        <v>127</v>
      </c>
      <c r="N48" s="64">
        <v>124</v>
      </c>
      <c r="O48" s="65">
        <v>117</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504</v>
      </c>
      <c r="L49" s="64" t="s">
        <v>504</v>
      </c>
      <c r="M49" s="64" t="s">
        <v>504</v>
      </c>
      <c r="N49" s="64" t="s">
        <v>504</v>
      </c>
      <c r="O49" s="65" t="s">
        <v>504</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504</v>
      </c>
      <c r="L50" s="64" t="s">
        <v>504</v>
      </c>
      <c r="M50" s="64" t="s">
        <v>504</v>
      </c>
      <c r="N50" s="64" t="s">
        <v>504</v>
      </c>
      <c r="O50" s="65" t="s">
        <v>504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314</v>
      </c>
      <c r="L52" s="64">
        <v>316</v>
      </c>
      <c r="M52" s="64">
        <v>328</v>
      </c>
      <c r="N52" s="64">
        <v>331</v>
      </c>
      <c r="O52" s="65">
        <v>339</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99</v>
      </c>
      <c r="L53" s="69">
        <v>111</v>
      </c>
      <c r="M53" s="69">
        <v>131</v>
      </c>
      <c r="N53" s="69">
        <v>157</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24</v>
      </c>
      <c r="C57" s="1263"/>
      <c r="D57" s="1266" t="s">
        <v>25</v>
      </c>
      <c r="E57" s="1267"/>
      <c r="F57" s="1267"/>
      <c r="G57" s="1267"/>
      <c r="H57" s="1267"/>
      <c r="I57" s="1267"/>
      <c r="J57" s="1268"/>
      <c r="K57" s="82"/>
      <c r="L57" s="83"/>
      <c r="M57" s="83"/>
      <c r="N57" s="83"/>
      <c r="O57" s="84"/>
    </row>
    <row r="58" spans="1:21" ht="31.5" customHeight="1" thickBot="1" x14ac:dyDescent="0.2">
      <c r="B58" s="1264"/>
      <c r="C58" s="1265"/>
      <c r="D58" s="1269" t="s">
        <v>26</v>
      </c>
      <c r="E58" s="1270"/>
      <c r="F58" s="1270"/>
      <c r="G58" s="1270"/>
      <c r="H58" s="1270"/>
      <c r="I58" s="1270"/>
      <c r="J58" s="1271"/>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9V2XLSE1uAGWXDlmB5dasaPxe743PBGGNd6kVV9wykiyWEOAhHlDQ0dXsjQd3YoNx55OVRwMIwhaB+r1e7lQ==" saltValue="SWnTZT0kg+S+u7MEVk8l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72" t="s">
        <v>29</v>
      </c>
      <c r="C41" s="1273"/>
      <c r="D41" s="101"/>
      <c r="E41" s="1278" t="s">
        <v>30</v>
      </c>
      <c r="F41" s="1278"/>
      <c r="G41" s="1278"/>
      <c r="H41" s="1279"/>
      <c r="I41" s="102">
        <v>3460</v>
      </c>
      <c r="J41" s="103">
        <v>3478</v>
      </c>
      <c r="K41" s="103">
        <v>3481</v>
      </c>
      <c r="L41" s="103">
        <v>3357</v>
      </c>
      <c r="M41" s="104">
        <v>3398</v>
      </c>
    </row>
    <row r="42" spans="2:13" ht="27.75" customHeight="1" x14ac:dyDescent="0.15">
      <c r="B42" s="1274"/>
      <c r="C42" s="1275"/>
      <c r="D42" s="105"/>
      <c r="E42" s="1280" t="s">
        <v>31</v>
      </c>
      <c r="F42" s="1280"/>
      <c r="G42" s="1280"/>
      <c r="H42" s="1281"/>
      <c r="I42" s="106" t="s">
        <v>504</v>
      </c>
      <c r="J42" s="107" t="s">
        <v>504</v>
      </c>
      <c r="K42" s="107" t="s">
        <v>504</v>
      </c>
      <c r="L42" s="107" t="s">
        <v>504</v>
      </c>
      <c r="M42" s="108" t="s">
        <v>504</v>
      </c>
    </row>
    <row r="43" spans="2:13" ht="27.75" customHeight="1" x14ac:dyDescent="0.15">
      <c r="B43" s="1274"/>
      <c r="C43" s="1275"/>
      <c r="D43" s="105"/>
      <c r="E43" s="1280" t="s">
        <v>32</v>
      </c>
      <c r="F43" s="1280"/>
      <c r="G43" s="1280"/>
      <c r="H43" s="1281"/>
      <c r="I43" s="106">
        <v>1617</v>
      </c>
      <c r="J43" s="107">
        <v>1606</v>
      </c>
      <c r="K43" s="107">
        <v>1768</v>
      </c>
      <c r="L43" s="107">
        <v>1683</v>
      </c>
      <c r="M43" s="108">
        <v>1572</v>
      </c>
    </row>
    <row r="44" spans="2:13" ht="27.75" customHeight="1" x14ac:dyDescent="0.15">
      <c r="B44" s="1274"/>
      <c r="C44" s="1275"/>
      <c r="D44" s="105"/>
      <c r="E44" s="1280" t="s">
        <v>33</v>
      </c>
      <c r="F44" s="1280"/>
      <c r="G44" s="1280"/>
      <c r="H44" s="1281"/>
      <c r="I44" s="106" t="s">
        <v>504</v>
      </c>
      <c r="J44" s="107" t="s">
        <v>504</v>
      </c>
      <c r="K44" s="107" t="s">
        <v>504</v>
      </c>
      <c r="L44" s="107" t="s">
        <v>504</v>
      </c>
      <c r="M44" s="108" t="s">
        <v>504</v>
      </c>
    </row>
    <row r="45" spans="2:13" ht="27.75" customHeight="1" x14ac:dyDescent="0.15">
      <c r="B45" s="1274"/>
      <c r="C45" s="1275"/>
      <c r="D45" s="105"/>
      <c r="E45" s="1280" t="s">
        <v>34</v>
      </c>
      <c r="F45" s="1280"/>
      <c r="G45" s="1280"/>
      <c r="H45" s="1281"/>
      <c r="I45" s="106">
        <v>1233</v>
      </c>
      <c r="J45" s="107">
        <v>1247</v>
      </c>
      <c r="K45" s="107">
        <v>1241</v>
      </c>
      <c r="L45" s="107">
        <v>1196</v>
      </c>
      <c r="M45" s="108">
        <v>1040</v>
      </c>
    </row>
    <row r="46" spans="2:13" ht="27.75" customHeight="1" x14ac:dyDescent="0.15">
      <c r="B46" s="1274"/>
      <c r="C46" s="1275"/>
      <c r="D46" s="109"/>
      <c r="E46" s="1280" t="s">
        <v>35</v>
      </c>
      <c r="F46" s="1280"/>
      <c r="G46" s="1280"/>
      <c r="H46" s="1281"/>
      <c r="I46" s="106" t="s">
        <v>504</v>
      </c>
      <c r="J46" s="107" t="s">
        <v>504</v>
      </c>
      <c r="K46" s="107" t="s">
        <v>504</v>
      </c>
      <c r="L46" s="107" t="s">
        <v>504</v>
      </c>
      <c r="M46" s="108" t="s">
        <v>504</v>
      </c>
    </row>
    <row r="47" spans="2:13" ht="27.75" customHeight="1" x14ac:dyDescent="0.15">
      <c r="B47" s="1274"/>
      <c r="C47" s="1275"/>
      <c r="D47" s="110"/>
      <c r="E47" s="1282" t="s">
        <v>36</v>
      </c>
      <c r="F47" s="1283"/>
      <c r="G47" s="1283"/>
      <c r="H47" s="1284"/>
      <c r="I47" s="106" t="s">
        <v>504</v>
      </c>
      <c r="J47" s="107" t="s">
        <v>504</v>
      </c>
      <c r="K47" s="107" t="s">
        <v>504</v>
      </c>
      <c r="L47" s="107" t="s">
        <v>504</v>
      </c>
      <c r="M47" s="108" t="s">
        <v>504</v>
      </c>
    </row>
    <row r="48" spans="2:13" ht="27.75" customHeight="1" x14ac:dyDescent="0.15">
      <c r="B48" s="1274"/>
      <c r="C48" s="1275"/>
      <c r="D48" s="105"/>
      <c r="E48" s="1280" t="s">
        <v>37</v>
      </c>
      <c r="F48" s="1280"/>
      <c r="G48" s="1280"/>
      <c r="H48" s="1281"/>
      <c r="I48" s="106" t="s">
        <v>504</v>
      </c>
      <c r="J48" s="107" t="s">
        <v>504</v>
      </c>
      <c r="K48" s="107" t="s">
        <v>504</v>
      </c>
      <c r="L48" s="107" t="s">
        <v>504</v>
      </c>
      <c r="M48" s="108" t="s">
        <v>504</v>
      </c>
    </row>
    <row r="49" spans="2:13" ht="27.75" customHeight="1" x14ac:dyDescent="0.15">
      <c r="B49" s="1276"/>
      <c r="C49" s="1277"/>
      <c r="D49" s="105"/>
      <c r="E49" s="1280" t="s">
        <v>38</v>
      </c>
      <c r="F49" s="1280"/>
      <c r="G49" s="1280"/>
      <c r="H49" s="1281"/>
      <c r="I49" s="106" t="s">
        <v>504</v>
      </c>
      <c r="J49" s="107" t="s">
        <v>504</v>
      </c>
      <c r="K49" s="107" t="s">
        <v>504</v>
      </c>
      <c r="L49" s="107" t="s">
        <v>504</v>
      </c>
      <c r="M49" s="108" t="s">
        <v>504</v>
      </c>
    </row>
    <row r="50" spans="2:13" ht="27.75" customHeight="1" x14ac:dyDescent="0.15">
      <c r="B50" s="1285" t="s">
        <v>39</v>
      </c>
      <c r="C50" s="1286"/>
      <c r="D50" s="111"/>
      <c r="E50" s="1280" t="s">
        <v>40</v>
      </c>
      <c r="F50" s="1280"/>
      <c r="G50" s="1280"/>
      <c r="H50" s="1281"/>
      <c r="I50" s="106">
        <v>2593</v>
      </c>
      <c r="J50" s="107">
        <v>2617</v>
      </c>
      <c r="K50" s="107">
        <v>2729</v>
      </c>
      <c r="L50" s="107">
        <v>2716</v>
      </c>
      <c r="M50" s="108">
        <v>2320</v>
      </c>
    </row>
    <row r="51" spans="2:13" ht="27.75" customHeight="1" x14ac:dyDescent="0.15">
      <c r="B51" s="1274"/>
      <c r="C51" s="1275"/>
      <c r="D51" s="105"/>
      <c r="E51" s="1280" t="s">
        <v>41</v>
      </c>
      <c r="F51" s="1280"/>
      <c r="G51" s="1280"/>
      <c r="H51" s="1281"/>
      <c r="I51" s="106" t="s">
        <v>504</v>
      </c>
      <c r="J51" s="107" t="s">
        <v>504</v>
      </c>
      <c r="K51" s="107" t="s">
        <v>504</v>
      </c>
      <c r="L51" s="107" t="s">
        <v>504</v>
      </c>
      <c r="M51" s="108" t="s">
        <v>504</v>
      </c>
    </row>
    <row r="52" spans="2:13" ht="27.75" customHeight="1" x14ac:dyDescent="0.15">
      <c r="B52" s="1276"/>
      <c r="C52" s="1277"/>
      <c r="D52" s="105"/>
      <c r="E52" s="1280" t="s">
        <v>42</v>
      </c>
      <c r="F52" s="1280"/>
      <c r="G52" s="1280"/>
      <c r="H52" s="1281"/>
      <c r="I52" s="106">
        <v>3322</v>
      </c>
      <c r="J52" s="107">
        <v>3272</v>
      </c>
      <c r="K52" s="107">
        <v>3267</v>
      </c>
      <c r="L52" s="107">
        <v>3128</v>
      </c>
      <c r="M52" s="108">
        <v>3149</v>
      </c>
    </row>
    <row r="53" spans="2:13" ht="27.75" customHeight="1" thickBot="1" x14ac:dyDescent="0.2">
      <c r="B53" s="1287" t="s">
        <v>43</v>
      </c>
      <c r="C53" s="1288"/>
      <c r="D53" s="112"/>
      <c r="E53" s="1289" t="s">
        <v>44</v>
      </c>
      <c r="F53" s="1289"/>
      <c r="G53" s="1289"/>
      <c r="H53" s="1290"/>
      <c r="I53" s="113">
        <v>395</v>
      </c>
      <c r="J53" s="114">
        <v>442</v>
      </c>
      <c r="K53" s="114">
        <v>493</v>
      </c>
      <c r="L53" s="114">
        <v>392</v>
      </c>
      <c r="M53" s="115">
        <v>541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Uh2/dyY+xbLrQpDQBtG+yCEndG36IOHbTP3rEMR666QfxKdSV9C1vTgxIsZiDBxNxxfc2Tfr9bxOdEr+4WfRg==" saltValue="Byekw9ZYs+jnqRC8ht8w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47</v>
      </c>
      <c r="D55" s="1299"/>
      <c r="E55" s="1300"/>
      <c r="F55" s="127">
        <v>1133</v>
      </c>
      <c r="G55" s="127">
        <v>1127</v>
      </c>
      <c r="H55" s="128">
        <v>1090</v>
      </c>
    </row>
    <row r="56" spans="2:8" ht="52.5" customHeight="1" x14ac:dyDescent="0.15">
      <c r="B56" s="129"/>
      <c r="C56" s="1301" t="s">
        <v>48</v>
      </c>
      <c r="D56" s="1301"/>
      <c r="E56" s="1302"/>
      <c r="F56" s="130">
        <v>390</v>
      </c>
      <c r="G56" s="130">
        <v>390</v>
      </c>
      <c r="H56" s="131">
        <v>344</v>
      </c>
    </row>
    <row r="57" spans="2:8" ht="53.25" customHeight="1" x14ac:dyDescent="0.15">
      <c r="B57" s="129"/>
      <c r="C57" s="1303" t="s">
        <v>49</v>
      </c>
      <c r="D57" s="1303"/>
      <c r="E57" s="1304"/>
      <c r="F57" s="132">
        <v>1116</v>
      </c>
      <c r="G57" s="132">
        <v>1109</v>
      </c>
      <c r="H57" s="133">
        <v>880</v>
      </c>
    </row>
    <row r="58" spans="2:8" ht="45.75" customHeight="1" x14ac:dyDescent="0.15">
      <c r="B58" s="134"/>
      <c r="C58" s="1291" t="s">
        <v>568</v>
      </c>
      <c r="D58" s="1292"/>
      <c r="E58" s="1293"/>
      <c r="F58" s="135">
        <v>395</v>
      </c>
      <c r="G58" s="135">
        <v>395</v>
      </c>
      <c r="H58" s="136">
        <v>395</v>
      </c>
    </row>
    <row r="59" spans="2:8" ht="45.75" customHeight="1" x14ac:dyDescent="0.15">
      <c r="B59" s="134"/>
      <c r="C59" s="1291" t="s">
        <v>569</v>
      </c>
      <c r="D59" s="1292"/>
      <c r="E59" s="1293"/>
      <c r="F59" s="135">
        <v>300</v>
      </c>
      <c r="G59" s="135">
        <v>300</v>
      </c>
      <c r="H59" s="136">
        <v>300</v>
      </c>
    </row>
    <row r="60" spans="2:8" ht="45.75" customHeight="1" x14ac:dyDescent="0.15">
      <c r="B60" s="134"/>
      <c r="C60" s="1291" t="s">
        <v>570</v>
      </c>
      <c r="D60" s="1292"/>
      <c r="E60" s="1293"/>
      <c r="F60" s="135">
        <v>74</v>
      </c>
      <c r="G60" s="135">
        <v>74</v>
      </c>
      <c r="H60" s="136">
        <v>74</v>
      </c>
    </row>
    <row r="61" spans="2:8" ht="45.75" customHeight="1" x14ac:dyDescent="0.15">
      <c r="B61" s="134"/>
      <c r="C61" s="1291" t="s">
        <v>571</v>
      </c>
      <c r="D61" s="1292"/>
      <c r="E61" s="1293"/>
      <c r="F61" s="135">
        <v>59</v>
      </c>
      <c r="G61" s="135">
        <v>53</v>
      </c>
      <c r="H61" s="136">
        <v>47</v>
      </c>
    </row>
    <row r="62" spans="2:8" ht="45.75" customHeight="1" thickBot="1" x14ac:dyDescent="0.2">
      <c r="B62" s="137"/>
      <c r="C62" s="1294" t="s">
        <v>572</v>
      </c>
      <c r="D62" s="1295"/>
      <c r="E62" s="1296"/>
      <c r="F62" s="138">
        <v>34</v>
      </c>
      <c r="G62" s="138">
        <v>34</v>
      </c>
      <c r="H62" s="139">
        <v>34</v>
      </c>
    </row>
    <row r="63" spans="2:8" ht="52.5" customHeight="1" thickBot="1" x14ac:dyDescent="0.2">
      <c r="B63" s="140"/>
      <c r="C63" s="1297" t="s">
        <v>50</v>
      </c>
      <c r="D63" s="1297"/>
      <c r="E63" s="1298"/>
      <c r="F63" s="141">
        <v>2639</v>
      </c>
      <c r="G63" s="141">
        <v>2626</v>
      </c>
      <c r="H63" s="142">
        <v>2314</v>
      </c>
    </row>
    <row r="64" spans="2:8" ht="15" customHeight="1" x14ac:dyDescent="0.15"/>
    <row r="65" ht="0" hidden="1" customHeight="1" x14ac:dyDescent="0.15"/>
    <row r="66" ht="0" hidden="1" customHeight="1" x14ac:dyDescent="0.15"/>
  </sheetData>
  <sheetProtection algorithmName="SHA-512" hashValue="+cEBo94/MOndr59JpNdRx8vwv9CnKew05xlbB2XPKaUJahzPJt2hVD+RWZ8esT651f9PNpo9WZAqA3aA7rlt1w==" saltValue="galpTxmTPVbmqZSsKrL1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586</v>
      </c>
      <c r="AO51" s="1322"/>
      <c r="AP51" s="1322"/>
      <c r="AQ51" s="1322"/>
      <c r="AR51" s="1322"/>
      <c r="AS51" s="1322"/>
      <c r="AT51" s="1322"/>
      <c r="AU51" s="1322"/>
      <c r="AV51" s="1322"/>
      <c r="AW51" s="1322"/>
      <c r="AX51" s="1322"/>
      <c r="AY51" s="1322"/>
      <c r="AZ51" s="1322"/>
      <c r="BA51" s="1322"/>
      <c r="BB51" s="1322" t="s">
        <v>587</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588</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589</v>
      </c>
      <c r="AO55" s="1318"/>
      <c r="AP55" s="1318"/>
      <c r="AQ55" s="1318"/>
      <c r="AR55" s="1318"/>
      <c r="AS55" s="1318"/>
      <c r="AT55" s="1318"/>
      <c r="AU55" s="1318"/>
      <c r="AV55" s="1318"/>
      <c r="AW55" s="1318"/>
      <c r="AX55" s="1318"/>
      <c r="AY55" s="1318"/>
      <c r="AZ55" s="1318"/>
      <c r="BA55" s="1318"/>
      <c r="BB55" s="1322" t="s">
        <v>587</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588</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586</v>
      </c>
      <c r="AO73" s="1322"/>
      <c r="AP73" s="1322"/>
      <c r="AQ73" s="1322"/>
      <c r="AR73" s="1322"/>
      <c r="AS73" s="1322"/>
      <c r="AT73" s="1322"/>
      <c r="AU73" s="1322"/>
      <c r="AV73" s="1322"/>
      <c r="AW73" s="1322"/>
      <c r="AX73" s="1322"/>
      <c r="AY73" s="1322"/>
      <c r="AZ73" s="1322"/>
      <c r="BA73" s="1322"/>
      <c r="BB73" s="1322" t="s">
        <v>587</v>
      </c>
      <c r="BC73" s="1322"/>
      <c r="BD73" s="1322"/>
      <c r="BE73" s="1322"/>
      <c r="BF73" s="1322"/>
      <c r="BG73" s="1322"/>
      <c r="BH73" s="1322"/>
      <c r="BI73" s="1322"/>
      <c r="BJ73" s="1322"/>
      <c r="BK73" s="1322"/>
      <c r="BL73" s="1322"/>
      <c r="BM73" s="1322"/>
      <c r="BN73" s="1322"/>
      <c r="BO73" s="1322"/>
      <c r="BP73" s="1320">
        <v>22.8</v>
      </c>
      <c r="BQ73" s="1320"/>
      <c r="BR73" s="1320"/>
      <c r="BS73" s="1320"/>
      <c r="BT73" s="1320"/>
      <c r="BU73" s="1320"/>
      <c r="BV73" s="1320"/>
      <c r="BW73" s="1320"/>
      <c r="BX73" s="1320">
        <v>24.1</v>
      </c>
      <c r="BY73" s="1320"/>
      <c r="BZ73" s="1320"/>
      <c r="CA73" s="1320"/>
      <c r="CB73" s="1320"/>
      <c r="CC73" s="1320"/>
      <c r="CD73" s="1320"/>
      <c r="CE73" s="1320"/>
      <c r="CF73" s="1320">
        <v>27.4</v>
      </c>
      <c r="CG73" s="1320"/>
      <c r="CH73" s="1320"/>
      <c r="CI73" s="1320"/>
      <c r="CJ73" s="1320"/>
      <c r="CK73" s="1320"/>
      <c r="CL73" s="1320"/>
      <c r="CM73" s="1320"/>
      <c r="CN73" s="1320">
        <v>22.6</v>
      </c>
      <c r="CO73" s="1320"/>
      <c r="CP73" s="1320"/>
      <c r="CQ73" s="1320"/>
      <c r="CR73" s="1320"/>
      <c r="CS73" s="1320"/>
      <c r="CT73" s="1320"/>
      <c r="CU73" s="1320"/>
      <c r="CV73" s="1320">
        <v>31.6</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591</v>
      </c>
      <c r="BC75" s="1322"/>
      <c r="BD75" s="1322"/>
      <c r="BE75" s="1322"/>
      <c r="BF75" s="1322"/>
      <c r="BG75" s="1322"/>
      <c r="BH75" s="1322"/>
      <c r="BI75" s="1322"/>
      <c r="BJ75" s="1322"/>
      <c r="BK75" s="1322"/>
      <c r="BL75" s="1322"/>
      <c r="BM75" s="1322"/>
      <c r="BN75" s="1322"/>
      <c r="BO75" s="1322"/>
      <c r="BP75" s="1320">
        <v>7.3</v>
      </c>
      <c r="BQ75" s="1320"/>
      <c r="BR75" s="1320"/>
      <c r="BS75" s="1320"/>
      <c r="BT75" s="1320"/>
      <c r="BU75" s="1320"/>
      <c r="BV75" s="1320"/>
      <c r="BW75" s="1320"/>
      <c r="BX75" s="1320">
        <v>6.4</v>
      </c>
      <c r="BY75" s="1320"/>
      <c r="BZ75" s="1320"/>
      <c r="CA75" s="1320"/>
      <c r="CB75" s="1320"/>
      <c r="CC75" s="1320"/>
      <c r="CD75" s="1320"/>
      <c r="CE75" s="1320"/>
      <c r="CF75" s="1320">
        <v>6.3</v>
      </c>
      <c r="CG75" s="1320"/>
      <c r="CH75" s="1320"/>
      <c r="CI75" s="1320"/>
      <c r="CJ75" s="1320"/>
      <c r="CK75" s="1320"/>
      <c r="CL75" s="1320"/>
      <c r="CM75" s="1320"/>
      <c r="CN75" s="1320">
        <v>7.4</v>
      </c>
      <c r="CO75" s="1320"/>
      <c r="CP75" s="1320"/>
      <c r="CQ75" s="1320"/>
      <c r="CR75" s="1320"/>
      <c r="CS75" s="1320"/>
      <c r="CT75" s="1320"/>
      <c r="CU75" s="1320"/>
      <c r="CV75" s="1320">
        <v>8.4</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589</v>
      </c>
      <c r="AO77" s="1318"/>
      <c r="AP77" s="1318"/>
      <c r="AQ77" s="1318"/>
      <c r="AR77" s="1318"/>
      <c r="AS77" s="1318"/>
      <c r="AT77" s="1318"/>
      <c r="AU77" s="1318"/>
      <c r="AV77" s="1318"/>
      <c r="AW77" s="1318"/>
      <c r="AX77" s="1318"/>
      <c r="AY77" s="1318"/>
      <c r="AZ77" s="1318"/>
      <c r="BA77" s="1318"/>
      <c r="BB77" s="1322" t="s">
        <v>587</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591</v>
      </c>
      <c r="BC79" s="1322"/>
      <c r="BD79" s="1322"/>
      <c r="BE79" s="1322"/>
      <c r="BF79" s="1322"/>
      <c r="BG79" s="1322"/>
      <c r="BH79" s="1322"/>
      <c r="BI79" s="1322"/>
      <c r="BJ79" s="1322"/>
      <c r="BK79" s="1322"/>
      <c r="BL79" s="1322"/>
      <c r="BM79" s="1322"/>
      <c r="BN79" s="1322"/>
      <c r="BO79" s="1322"/>
      <c r="BP79" s="1320">
        <v>7.7</v>
      </c>
      <c r="BQ79" s="1320"/>
      <c r="BR79" s="1320"/>
      <c r="BS79" s="1320"/>
      <c r="BT79" s="1320"/>
      <c r="BU79" s="1320"/>
      <c r="BV79" s="1320"/>
      <c r="BW79" s="1320"/>
      <c r="BX79" s="1320">
        <v>6.4</v>
      </c>
      <c r="BY79" s="1320"/>
      <c r="BZ79" s="1320"/>
      <c r="CA79" s="1320"/>
      <c r="CB79" s="1320"/>
      <c r="CC79" s="1320"/>
      <c r="CD79" s="1320"/>
      <c r="CE79" s="1320"/>
      <c r="CF79" s="1320">
        <v>6.9</v>
      </c>
      <c r="CG79" s="1320"/>
      <c r="CH79" s="1320"/>
      <c r="CI79" s="1320"/>
      <c r="CJ79" s="1320"/>
      <c r="CK79" s="1320"/>
      <c r="CL79" s="1320"/>
      <c r="CM79" s="1320"/>
      <c r="CN79" s="1320">
        <v>7.1</v>
      </c>
      <c r="CO79" s="1320"/>
      <c r="CP79" s="1320"/>
      <c r="CQ79" s="1320"/>
      <c r="CR79" s="1320"/>
      <c r="CS79" s="1320"/>
      <c r="CT79" s="1320"/>
      <c r="CU79" s="1320"/>
      <c r="CV79" s="1320">
        <v>7.4</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A9mJPDo4vQqpnJAxqsUDYd1729Qjx3BsW18xBbEuW2XRVWbympKbXXu1ZRKfmbBWahcNRHw/3MrZb9jj/aaHg==" saltValue="87ZTmr5pPhzlBI1WiPG9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nKcmW1djT+xAJL+cHtpGFEmhudQ/uCdVgB+j0+LUXAxfAwedZvNO6Kooi6yKP5OffcP56AGyFuYZn9QJ5j/HA==" saltValue="nNSNIc5sueqczR0VPI9w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zWHg1cMNsRYEEis75KDQZZNmy/zmu+QpbCxF+EvHFk8iwkKc/5wcKTHaoisDPTPXawTRGc3oHOeMW6w0YqSA==" saltValue="Engvu8pxwo5A0MKzephw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157395</v>
      </c>
      <c r="E3" s="161"/>
      <c r="F3" s="162">
        <v>288550</v>
      </c>
      <c r="G3" s="163"/>
      <c r="H3" s="164"/>
    </row>
    <row r="4" spans="1:8" x14ac:dyDescent="0.15">
      <c r="A4" s="165"/>
      <c r="B4" s="166"/>
      <c r="C4" s="167"/>
      <c r="D4" s="168">
        <v>70442</v>
      </c>
      <c r="E4" s="169"/>
      <c r="F4" s="170">
        <v>141525</v>
      </c>
      <c r="G4" s="171"/>
      <c r="H4" s="172"/>
    </row>
    <row r="5" spans="1:8" x14ac:dyDescent="0.15">
      <c r="A5" s="153" t="s">
        <v>538</v>
      </c>
      <c r="B5" s="158"/>
      <c r="C5" s="159"/>
      <c r="D5" s="160">
        <v>101362</v>
      </c>
      <c r="E5" s="161"/>
      <c r="F5" s="162">
        <v>287914</v>
      </c>
      <c r="G5" s="163"/>
      <c r="H5" s="164"/>
    </row>
    <row r="6" spans="1:8" x14ac:dyDescent="0.15">
      <c r="A6" s="165"/>
      <c r="B6" s="166"/>
      <c r="C6" s="167"/>
      <c r="D6" s="168">
        <v>38183</v>
      </c>
      <c r="E6" s="169"/>
      <c r="F6" s="170">
        <v>146531</v>
      </c>
      <c r="G6" s="171"/>
      <c r="H6" s="172"/>
    </row>
    <row r="7" spans="1:8" x14ac:dyDescent="0.15">
      <c r="A7" s="153" t="s">
        <v>539</v>
      </c>
      <c r="B7" s="158"/>
      <c r="C7" s="159"/>
      <c r="D7" s="160">
        <v>70285</v>
      </c>
      <c r="E7" s="161"/>
      <c r="F7" s="162">
        <v>310300</v>
      </c>
      <c r="G7" s="163"/>
      <c r="H7" s="164"/>
    </row>
    <row r="8" spans="1:8" x14ac:dyDescent="0.15">
      <c r="A8" s="165"/>
      <c r="B8" s="166"/>
      <c r="C8" s="167"/>
      <c r="D8" s="168">
        <v>42254</v>
      </c>
      <c r="E8" s="169"/>
      <c r="F8" s="170">
        <v>157576</v>
      </c>
      <c r="G8" s="171"/>
      <c r="H8" s="172"/>
    </row>
    <row r="9" spans="1:8" x14ac:dyDescent="0.15">
      <c r="A9" s="153" t="s">
        <v>540</v>
      </c>
      <c r="B9" s="158"/>
      <c r="C9" s="159"/>
      <c r="D9" s="160">
        <v>66526</v>
      </c>
      <c r="E9" s="161"/>
      <c r="F9" s="162">
        <v>317319</v>
      </c>
      <c r="G9" s="163"/>
      <c r="H9" s="164"/>
    </row>
    <row r="10" spans="1:8" x14ac:dyDescent="0.15">
      <c r="A10" s="165"/>
      <c r="B10" s="166"/>
      <c r="C10" s="167"/>
      <c r="D10" s="168">
        <v>42539</v>
      </c>
      <c r="E10" s="169"/>
      <c r="F10" s="170">
        <v>164214</v>
      </c>
      <c r="G10" s="171"/>
      <c r="H10" s="172"/>
    </row>
    <row r="11" spans="1:8" x14ac:dyDescent="0.15">
      <c r="A11" s="153" t="s">
        <v>541</v>
      </c>
      <c r="B11" s="158"/>
      <c r="C11" s="159"/>
      <c r="D11" s="160">
        <v>226169</v>
      </c>
      <c r="E11" s="161"/>
      <c r="F11" s="162">
        <v>289738</v>
      </c>
      <c r="G11" s="163"/>
      <c r="H11" s="164"/>
    </row>
    <row r="12" spans="1:8" x14ac:dyDescent="0.15">
      <c r="A12" s="165"/>
      <c r="B12" s="166"/>
      <c r="C12" s="173"/>
      <c r="D12" s="168">
        <v>63260</v>
      </c>
      <c r="E12" s="169"/>
      <c r="F12" s="170">
        <v>156238</v>
      </c>
      <c r="G12" s="171"/>
      <c r="H12" s="172"/>
    </row>
    <row r="13" spans="1:8" x14ac:dyDescent="0.15">
      <c r="A13" s="153"/>
      <c r="B13" s="158"/>
      <c r="C13" s="174"/>
      <c r="D13" s="175">
        <v>124347</v>
      </c>
      <c r="E13" s="176"/>
      <c r="F13" s="177">
        <v>298764</v>
      </c>
      <c r="G13" s="178"/>
      <c r="H13" s="164"/>
    </row>
    <row r="14" spans="1:8" x14ac:dyDescent="0.15">
      <c r="A14" s="165"/>
      <c r="B14" s="166"/>
      <c r="C14" s="167"/>
      <c r="D14" s="168">
        <v>51336</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10.45</v>
      </c>
      <c r="C19" s="179">
        <f>ROUND(VALUE(SUBSTITUTE(実質収支比率等に係る経年分析!G$48,"▲","-")),2)</f>
        <v>15.28</v>
      </c>
      <c r="D19" s="179">
        <f>ROUND(VALUE(SUBSTITUTE(実質収支比率等に係る経年分析!H$48,"▲","-")),2)</f>
        <v>10.74</v>
      </c>
      <c r="E19" s="179">
        <f>ROUND(VALUE(SUBSTITUTE(実質収支比率等に係る経年分析!I$48,"▲","-")),2)</f>
        <v>5</v>
      </c>
      <c r="F19" s="179">
        <f>ROUND(VALUE(SUBSTITUTE(実質収支比率等に係る経年分析!J$48,"▲","-")),2)</f>
        <v>11.5</v>
      </c>
    </row>
    <row r="20" spans="1:11" x14ac:dyDescent="0.15">
      <c r="A20" s="179" t="s">
        <v>54</v>
      </c>
      <c r="B20" s="179">
        <f>ROUND(VALUE(SUBSTITUTE(実質収支比率等に係る経年分析!F$47,"▲","-")),2)</f>
        <v>50.72</v>
      </c>
      <c r="C20" s="179">
        <f>ROUND(VALUE(SUBSTITUTE(実質収支比率等に係る経年分析!G$47,"▲","-")),2)</f>
        <v>50.29</v>
      </c>
      <c r="D20" s="179">
        <f>ROUND(VALUE(SUBSTITUTE(実質収支比率等に係る経年分析!H$47,"▲","-")),2)</f>
        <v>53.79</v>
      </c>
      <c r="E20" s="179">
        <f>ROUND(VALUE(SUBSTITUTE(実質収支比率等に係る経年分析!I$47,"▲","-")),2)</f>
        <v>54.58</v>
      </c>
      <c r="F20" s="179">
        <f>ROUND(VALUE(SUBSTITUTE(実質収支比率等に係る経年分析!J$47,"▲","-")),2)</f>
        <v>53.27</v>
      </c>
    </row>
    <row r="21" spans="1:11" x14ac:dyDescent="0.15">
      <c r="A21" s="179" t="s">
        <v>55</v>
      </c>
      <c r="B21" s="179">
        <f>IF(ISNUMBER(VALUE(SUBSTITUTE(実質収支比率等に係る経年分析!F$49,"▲","-"))),ROUND(VALUE(SUBSTITUTE(実質収支比率等に係る経年分析!F$49,"▲","-")),2),NA())</f>
        <v>-2.72</v>
      </c>
      <c r="C21" s="179">
        <f>IF(ISNUMBER(VALUE(SUBSTITUTE(実質収支比率等に係る経年分析!G$49,"▲","-"))),ROUND(VALUE(SUBSTITUTE(実質収支比率等に係る経年分析!G$49,"▲","-")),2),NA())</f>
        <v>7.28</v>
      </c>
      <c r="D21" s="179">
        <f>IF(ISNUMBER(VALUE(SUBSTITUTE(実質収支比率等に係る経年分析!H$49,"▲","-"))),ROUND(VALUE(SUBSTITUTE(実質収支比率等に係る経年分析!H$49,"▲","-")),2),NA())</f>
        <v>-1.55</v>
      </c>
      <c r="E21" s="179">
        <f>IF(ISNUMBER(VALUE(SUBSTITUTE(実質収支比率等に係る経年分析!I$49,"▲","-"))),ROUND(VALUE(SUBSTITUTE(実質収支比率等に係る経年分析!I$49,"▲","-")),2),NA())</f>
        <v>-6.29</v>
      </c>
      <c r="F21" s="179">
        <f>IF(ISNUMBER(VALUE(SUBSTITUTE(実質収支比率等に係る経年分析!J$49,"▲","-"))),ROUND(VALUE(SUBSTITUTE(実質収支比率等に係る経年分析!J$49,"▲","-")),2),NA())</f>
        <v>4.6900000000000004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1.54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2.4500000000000002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1.1399999999999999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2.4500000000000002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11.5</v>
      </c>
    </row>
    <row r="36" spans="1:16" x14ac:dyDescent="0.15">
      <c r="A36" s="180" t="str">
        <f>IF(連結実質赤字比率に係る赤字・黒字の構成分析!C$34="",NA(),連結実質赤字比率に係る赤字・黒字の構成分析!C$34)</f>
        <v>国民健康保険東栄病院事業特別会計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53.82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314</v>
      </c>
      <c r="E42" s="181"/>
      <c r="F42" s="181"/>
      <c r="G42" s="181">
        <f>'実質公債費比率（分子）の構造'!L$52</f>
        <v>316</v>
      </c>
      <c r="H42" s="181"/>
      <c r="I42" s="181"/>
      <c r="J42" s="181">
        <f>'実質公債費比率（分子）の構造'!M$52</f>
        <v>328</v>
      </c>
      <c r="K42" s="181"/>
      <c r="L42" s="181"/>
      <c r="M42" s="181">
        <f>'実質公債費比率（分子）の構造'!N$52</f>
        <v>331</v>
      </c>
      <c r="N42" s="181"/>
      <c r="O42" s="181"/>
      <c r="P42" s="181">
        <f>'実質公債費比率（分子）の構造'!O$52</f>
        <v>339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111</v>
      </c>
      <c r="C46" s="181"/>
      <c r="D46" s="181"/>
      <c r="E46" s="181">
        <f>'実質公債費比率（分子）の構造'!L$48</f>
        <v>125</v>
      </c>
      <c r="F46" s="181"/>
      <c r="G46" s="181"/>
      <c r="H46" s="181">
        <f>'実質公債費比率（分子）の構造'!M$48</f>
        <v>127</v>
      </c>
      <c r="I46" s="181"/>
      <c r="J46" s="181"/>
      <c r="K46" s="181">
        <f>'実質公債費比率（分子）の構造'!N$48</f>
        <v>124</v>
      </c>
      <c r="L46" s="181"/>
      <c r="M46" s="181"/>
      <c r="N46" s="181">
        <f>'実質公債費比率（分子）の構造'!O$48</f>
        <v>117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302</v>
      </c>
      <c r="C49" s="181"/>
      <c r="D49" s="181"/>
      <c r="E49" s="181">
        <f>'実質公債費比率（分子）の構造'!L$45</f>
        <v>302</v>
      </c>
      <c r="F49" s="181"/>
      <c r="G49" s="181"/>
      <c r="H49" s="181">
        <f>'実質公債費比率（分子）の構造'!M$45</f>
        <v>332</v>
      </c>
      <c r="I49" s="181"/>
      <c r="J49" s="181"/>
      <c r="K49" s="181">
        <f>'実質公債費比率（分子）の構造'!N$45</f>
        <v>364</v>
      </c>
      <c r="L49" s="181"/>
      <c r="M49" s="181"/>
      <c r="N49" s="181">
        <f>'実質公債費比率（分子）の構造'!O$45</f>
        <v>380</v>
      </c>
      <c r="O49" s="181"/>
      <c r="P49" s="181"/>
    </row>
    <row r="50" spans="1:16" x14ac:dyDescent="0.15">
      <c r="A50" s="181" t="s">
        <v>70</v>
      </c>
      <c r="B50" s="181" t="e">
        <f>NA()</f>
        <v>#N/A</v>
      </c>
      <c r="C50" s="181">
        <f>IF(ISNUMBER('実質公債費比率（分子）の構造'!K$53),'実質公債費比率（分子）の構造'!K$53,NA())</f>
        <v>99</v>
      </c>
      <c r="D50" s="181" t="e">
        <f>NA()</f>
        <v>#N/A</v>
      </c>
      <c r="E50" s="181" t="e">
        <f>NA()</f>
        <v>#N/A</v>
      </c>
      <c r="F50" s="181">
        <f>IF(ISNUMBER('実質公債費比率（分子）の構造'!L$53),'実質公債費比率（分子）の構造'!L$53,NA())</f>
        <v>111</v>
      </c>
      <c r="G50" s="181" t="e">
        <f>NA()</f>
        <v>#N/A</v>
      </c>
      <c r="H50" s="181" t="e">
        <f>NA()</f>
        <v>#N/A</v>
      </c>
      <c r="I50" s="181">
        <f>IF(ISNUMBER('実質公債費比率（分子）の構造'!M$53),'実質公債費比率（分子）の構造'!M$53,NA())</f>
        <v>131</v>
      </c>
      <c r="J50" s="181" t="e">
        <f>NA()</f>
        <v>#N/A</v>
      </c>
      <c r="K50" s="181" t="e">
        <f>NA()</f>
        <v>#N/A</v>
      </c>
      <c r="L50" s="181">
        <f>IF(ISNUMBER('実質公債費比率（分子）の構造'!N$53),'実質公債費比率（分子）の構造'!N$53,NA())</f>
        <v>157</v>
      </c>
      <c r="M50" s="181" t="e">
        <f>NA()</f>
        <v>#N/A</v>
      </c>
      <c r="N50" s="181" t="e">
        <f>NA()</f>
        <v>#N/A</v>
      </c>
      <c r="O50" s="181">
        <f>IF(ISNUMBER('実質公債費比率（分子）の構造'!O$53),'実質公債費比率（分子）の構造'!O$53,NA())</f>
        <v>158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3322</v>
      </c>
      <c r="E56" s="180"/>
      <c r="F56" s="180"/>
      <c r="G56" s="180">
        <f>'将来負担比率（分子）の構造'!J$52</f>
        <v>3272</v>
      </c>
      <c r="H56" s="180"/>
      <c r="I56" s="180"/>
      <c r="J56" s="180">
        <f>'将来負担比率（分子）の構造'!K$52</f>
        <v>3267</v>
      </c>
      <c r="K56" s="180"/>
      <c r="L56" s="180"/>
      <c r="M56" s="180">
        <f>'将来負担比率（分子）の構造'!L$52</f>
        <v>3128</v>
      </c>
      <c r="N56" s="180"/>
      <c r="O56" s="180"/>
      <c r="P56" s="180">
        <f>'将来負担比率（分子）の構造'!M$52</f>
        <v>3149</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2593</v>
      </c>
      <c r="E58" s="180"/>
      <c r="F58" s="180"/>
      <c r="G58" s="180">
        <f>'将来負担比率（分子）の構造'!J$50</f>
        <v>2617</v>
      </c>
      <c r="H58" s="180"/>
      <c r="I58" s="180"/>
      <c r="J58" s="180">
        <f>'将来負担比率（分子）の構造'!K$50</f>
        <v>2729</v>
      </c>
      <c r="K58" s="180"/>
      <c r="L58" s="180"/>
      <c r="M58" s="180">
        <f>'将来負担比率（分子）の構造'!L$50</f>
        <v>2716</v>
      </c>
      <c r="N58" s="180"/>
      <c r="O58" s="180"/>
      <c r="P58" s="180">
        <f>'将来負担比率（分子）の構造'!M$50</f>
        <v>2320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1233</v>
      </c>
      <c r="C62" s="180"/>
      <c r="D62" s="180"/>
      <c r="E62" s="180">
        <f>'将来負担比率（分子）の構造'!J$45</f>
        <v>1247</v>
      </c>
      <c r="F62" s="180"/>
      <c r="G62" s="180"/>
      <c r="H62" s="180">
        <f>'将来負担比率（分子）の構造'!K$45</f>
        <v>1241</v>
      </c>
      <c r="I62" s="180"/>
      <c r="J62" s="180"/>
      <c r="K62" s="180">
        <f>'将来負担比率（分子）の構造'!L$45</f>
        <v>1196</v>
      </c>
      <c r="L62" s="180"/>
      <c r="M62" s="180"/>
      <c r="N62" s="180">
        <f>'将来負担比率（分子）の構造'!M$45</f>
        <v>1040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1617</v>
      </c>
      <c r="C64" s="180"/>
      <c r="D64" s="180"/>
      <c r="E64" s="180">
        <f>'将来負担比率（分子）の構造'!J$43</f>
        <v>1606</v>
      </c>
      <c r="F64" s="180"/>
      <c r="G64" s="180"/>
      <c r="H64" s="180">
        <f>'将来負担比率（分子）の構造'!K$43</f>
        <v>1768</v>
      </c>
      <c r="I64" s="180"/>
      <c r="J64" s="180"/>
      <c r="K64" s="180">
        <f>'将来負担比率（分子）の構造'!L$43</f>
        <v>1683</v>
      </c>
      <c r="L64" s="180"/>
      <c r="M64" s="180"/>
      <c r="N64" s="180">
        <f>'将来負担比率（分子）の構造'!M$43</f>
        <v>1572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3460</v>
      </c>
      <c r="C66" s="180"/>
      <c r="D66" s="180"/>
      <c r="E66" s="180">
        <f>'将来負担比率（分子）の構造'!J$41</f>
        <v>3478</v>
      </c>
      <c r="F66" s="180"/>
      <c r="G66" s="180"/>
      <c r="H66" s="180">
        <f>'将来負担比率（分子）の構造'!K$41</f>
        <v>3481</v>
      </c>
      <c r="I66" s="180"/>
      <c r="J66" s="180"/>
      <c r="K66" s="180">
        <f>'将来負担比率（分子）の構造'!L$41</f>
        <v>3357</v>
      </c>
      <c r="L66" s="180"/>
      <c r="M66" s="180"/>
      <c r="N66" s="180">
        <f>'将来負担比率（分子）の構造'!M$41</f>
        <v>3398</v>
      </c>
      <c r="O66" s="180"/>
      <c r="P66" s="180"/>
    </row>
    <row r="67" spans="1:16" x14ac:dyDescent="0.15">
      <c r="A67" s="180" t="s">
        <v>74</v>
      </c>
      <c r="B67" s="180" t="e">
        <f>NA()</f>
        <v>#N/A</v>
      </c>
      <c r="C67" s="180">
        <f>IF(ISNUMBER('将来負担比率（分子）の構造'!I$53), IF('将来負担比率（分子）の構造'!I$53 &lt; 0, 0, '将来負担比率（分子）の構造'!I$53), NA())</f>
        <v>395</v>
      </c>
      <c r="D67" s="180" t="e">
        <f>NA()</f>
        <v>#N/A</v>
      </c>
      <c r="E67" s="180" t="e">
        <f>NA()</f>
        <v>#N/A</v>
      </c>
      <c r="F67" s="180">
        <f>IF(ISNUMBER('将来負担比率（分子）の構造'!J$53), IF('将来負担比率（分子）の構造'!J$53 &lt; 0, 0, '将来負担比率（分子）の構造'!J$53), NA())</f>
        <v>442</v>
      </c>
      <c r="G67" s="180" t="e">
        <f>NA()</f>
        <v>#N/A</v>
      </c>
      <c r="H67" s="180" t="e">
        <f>NA()</f>
        <v>#N/A</v>
      </c>
      <c r="I67" s="180">
        <f>IF(ISNUMBER('将来負担比率（分子）の構造'!K$53), IF('将来負担比率（分子）の構造'!K$53 &lt; 0, 0, '将来負担比率（分子）の構造'!K$53), NA())</f>
        <v>493</v>
      </c>
      <c r="J67" s="180" t="e">
        <f>NA()</f>
        <v>#N/A</v>
      </c>
      <c r="K67" s="180" t="e">
        <f>NA()</f>
        <v>#N/A</v>
      </c>
      <c r="L67" s="180">
        <f>IF(ISNUMBER('将来負担比率（分子）の構造'!L$53), IF('将来負担比率（分子）の構造'!L$53 &lt; 0, 0, '将来負担比率（分子）の構造'!L$53), NA())</f>
        <v>392</v>
      </c>
      <c r="M67" s="180" t="e">
        <f>NA()</f>
        <v>#N/A</v>
      </c>
      <c r="N67" s="180" t="e">
        <f>NA()</f>
        <v>#N/A</v>
      </c>
      <c r="O67" s="180">
        <f>IF(ISNUMBER('将来負担比率（分子）の構造'!M$53), IF('将来負担比率（分子）の構造'!M$53 &lt; 0, 0, '将来負担比率（分子）の構造'!M$53), NA())</f>
        <v>541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1133</v>
      </c>
      <c r="C72" s="184">
        <f>基金残高に係る経年分析!G55</f>
        <v>1127</v>
      </c>
      <c r="D72" s="184">
        <f>基金残高に係る経年分析!H55</f>
        <v>1090</v>
      </c>
    </row>
    <row r="73" spans="1:16" x14ac:dyDescent="0.15">
      <c r="A73" s="183" t="s">
        <v>77</v>
      </c>
      <c r="B73" s="184">
        <f>基金残高に係る経年分析!F56</f>
        <v>390</v>
      </c>
      <c r="C73" s="184">
        <f>基金残高に係る経年分析!G56</f>
        <v>390</v>
      </c>
      <c r="D73" s="184">
        <f>基金残高に係る経年分析!H56</f>
        <v>344</v>
      </c>
    </row>
    <row r="74" spans="1:16" x14ac:dyDescent="0.15">
      <c r="A74" s="183" t="s">
        <v>78</v>
      </c>
      <c r="B74" s="184">
        <f>基金残高に係る経年分析!F57</f>
        <v>1116</v>
      </c>
      <c r="C74" s="184">
        <f>基金残高に係る経年分析!G57</f>
        <v>1109</v>
      </c>
      <c r="D74" s="184">
        <f>基金残高に係る経年分析!H57</f>
        <v>880</v>
      </c>
    </row>
  </sheetData>
  <sheetProtection algorithmName="SHA-512" hashValue="JJpaqmdWVnhrbUg5D+qNGmvlF39n2NFXZeLXOCGOdw0VhZ8wMreZ4R5xv/03hTvpSJD3A84/sq/n84wcxEOkCw==" saltValue="vVEqZstiLOW0Pioyn1f2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328299</v>
      </c>
      <c r="S5" s="669"/>
      <c r="T5" s="669"/>
      <c r="U5" s="669"/>
      <c r="V5" s="669"/>
      <c r="W5" s="669"/>
      <c r="X5" s="669"/>
      <c r="Y5" s="670"/>
      <c r="Z5" s="671">
        <v>8</v>
      </c>
      <c r="AA5" s="671"/>
      <c r="AB5" s="671"/>
      <c r="AC5" s="671"/>
      <c r="AD5" s="672">
        <v>328299</v>
      </c>
      <c r="AE5" s="672"/>
      <c r="AF5" s="672"/>
      <c r="AG5" s="672"/>
      <c r="AH5" s="672"/>
      <c r="AI5" s="672"/>
      <c r="AJ5" s="672"/>
      <c r="AK5" s="672"/>
      <c r="AL5" s="673">
        <v>16.7</v>
      </c>
      <c r="AM5" s="674"/>
      <c r="AN5" s="674"/>
      <c r="AO5" s="675"/>
      <c r="AP5" s="665" t="s">
        <v>225</v>
      </c>
      <c r="AQ5" s="666"/>
      <c r="AR5" s="666"/>
      <c r="AS5" s="666"/>
      <c r="AT5" s="666"/>
      <c r="AU5" s="666"/>
      <c r="AV5" s="666"/>
      <c r="AW5" s="666"/>
      <c r="AX5" s="666"/>
      <c r="AY5" s="666"/>
      <c r="AZ5" s="666"/>
      <c r="BA5" s="666"/>
      <c r="BB5" s="666"/>
      <c r="BC5" s="666"/>
      <c r="BD5" s="666"/>
      <c r="BE5" s="666"/>
      <c r="BF5" s="667"/>
      <c r="BG5" s="679">
        <v>328299</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30026</v>
      </c>
      <c r="S6" s="680"/>
      <c r="T6" s="680"/>
      <c r="U6" s="680"/>
      <c r="V6" s="680"/>
      <c r="W6" s="680"/>
      <c r="X6" s="680"/>
      <c r="Y6" s="681"/>
      <c r="Z6" s="682">
        <v>0.7</v>
      </c>
      <c r="AA6" s="682"/>
      <c r="AB6" s="682"/>
      <c r="AC6" s="682"/>
      <c r="AD6" s="683">
        <v>30026</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328299</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54768</v>
      </c>
      <c r="CS6" s="680"/>
      <c r="CT6" s="680"/>
      <c r="CU6" s="680"/>
      <c r="CV6" s="680"/>
      <c r="CW6" s="680"/>
      <c r="CX6" s="680"/>
      <c r="CY6" s="681"/>
      <c r="CZ6" s="673">
        <v>1.4</v>
      </c>
      <c r="DA6" s="674"/>
      <c r="DB6" s="674"/>
      <c r="DC6" s="693"/>
      <c r="DD6" s="688" t="s">
        <v>128</v>
      </c>
      <c r="DE6" s="680"/>
      <c r="DF6" s="680"/>
      <c r="DG6" s="680"/>
      <c r="DH6" s="680"/>
      <c r="DI6" s="680"/>
      <c r="DJ6" s="680"/>
      <c r="DK6" s="680"/>
      <c r="DL6" s="680"/>
      <c r="DM6" s="680"/>
      <c r="DN6" s="680"/>
      <c r="DO6" s="680"/>
      <c r="DP6" s="681"/>
      <c r="DQ6" s="688">
        <v>54768</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620</v>
      </c>
      <c r="S7" s="680"/>
      <c r="T7" s="680"/>
      <c r="U7" s="680"/>
      <c r="V7" s="680"/>
      <c r="W7" s="680"/>
      <c r="X7" s="680"/>
      <c r="Y7" s="681"/>
      <c r="Z7" s="682">
        <v>0</v>
      </c>
      <c r="AA7" s="682"/>
      <c r="AB7" s="682"/>
      <c r="AC7" s="682"/>
      <c r="AD7" s="683">
        <v>620</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130721</v>
      </c>
      <c r="BH7" s="680"/>
      <c r="BI7" s="680"/>
      <c r="BJ7" s="680"/>
      <c r="BK7" s="680"/>
      <c r="BL7" s="680"/>
      <c r="BM7" s="680"/>
      <c r="BN7" s="681"/>
      <c r="BO7" s="682">
        <v>39.799999999999997</v>
      </c>
      <c r="BP7" s="682"/>
      <c r="BQ7" s="682"/>
      <c r="BR7" s="682"/>
      <c r="BS7" s="683" t="s">
        <v>128</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697122</v>
      </c>
      <c r="CS7" s="680"/>
      <c r="CT7" s="680"/>
      <c r="CU7" s="680"/>
      <c r="CV7" s="680"/>
      <c r="CW7" s="680"/>
      <c r="CX7" s="680"/>
      <c r="CY7" s="681"/>
      <c r="CZ7" s="682">
        <v>18.2</v>
      </c>
      <c r="DA7" s="682"/>
      <c r="DB7" s="682"/>
      <c r="DC7" s="682"/>
      <c r="DD7" s="688">
        <v>3082</v>
      </c>
      <c r="DE7" s="680"/>
      <c r="DF7" s="680"/>
      <c r="DG7" s="680"/>
      <c r="DH7" s="680"/>
      <c r="DI7" s="680"/>
      <c r="DJ7" s="680"/>
      <c r="DK7" s="680"/>
      <c r="DL7" s="680"/>
      <c r="DM7" s="680"/>
      <c r="DN7" s="680"/>
      <c r="DO7" s="680"/>
      <c r="DP7" s="681"/>
      <c r="DQ7" s="688">
        <v>448122</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1769</v>
      </c>
      <c r="S8" s="680"/>
      <c r="T8" s="680"/>
      <c r="U8" s="680"/>
      <c r="V8" s="680"/>
      <c r="W8" s="680"/>
      <c r="X8" s="680"/>
      <c r="Y8" s="681"/>
      <c r="Z8" s="682">
        <v>0</v>
      </c>
      <c r="AA8" s="682"/>
      <c r="AB8" s="682"/>
      <c r="AC8" s="682"/>
      <c r="AD8" s="683">
        <v>1769</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5267</v>
      </c>
      <c r="BH8" s="680"/>
      <c r="BI8" s="680"/>
      <c r="BJ8" s="680"/>
      <c r="BK8" s="680"/>
      <c r="BL8" s="680"/>
      <c r="BM8" s="680"/>
      <c r="BN8" s="681"/>
      <c r="BO8" s="682">
        <v>1.6</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1078061</v>
      </c>
      <c r="CS8" s="680"/>
      <c r="CT8" s="680"/>
      <c r="CU8" s="680"/>
      <c r="CV8" s="680"/>
      <c r="CW8" s="680"/>
      <c r="CX8" s="680"/>
      <c r="CY8" s="681"/>
      <c r="CZ8" s="682">
        <v>28.2</v>
      </c>
      <c r="DA8" s="682"/>
      <c r="DB8" s="682"/>
      <c r="DC8" s="682"/>
      <c r="DD8" s="688">
        <v>433320</v>
      </c>
      <c r="DE8" s="680"/>
      <c r="DF8" s="680"/>
      <c r="DG8" s="680"/>
      <c r="DH8" s="680"/>
      <c r="DI8" s="680"/>
      <c r="DJ8" s="680"/>
      <c r="DK8" s="680"/>
      <c r="DL8" s="680"/>
      <c r="DM8" s="680"/>
      <c r="DN8" s="680"/>
      <c r="DO8" s="680"/>
      <c r="DP8" s="681"/>
      <c r="DQ8" s="688">
        <v>480984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1333</v>
      </c>
      <c r="S9" s="680"/>
      <c r="T9" s="680"/>
      <c r="U9" s="680"/>
      <c r="V9" s="680"/>
      <c r="W9" s="680"/>
      <c r="X9" s="680"/>
      <c r="Y9" s="681"/>
      <c r="Z9" s="682">
        <v>0</v>
      </c>
      <c r="AA9" s="682"/>
      <c r="AB9" s="682"/>
      <c r="AC9" s="682"/>
      <c r="AD9" s="683">
        <v>1333</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110559</v>
      </c>
      <c r="BH9" s="680"/>
      <c r="BI9" s="680"/>
      <c r="BJ9" s="680"/>
      <c r="BK9" s="680"/>
      <c r="BL9" s="680"/>
      <c r="BM9" s="680"/>
      <c r="BN9" s="681"/>
      <c r="BO9" s="682">
        <v>33.700000000000003</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515246</v>
      </c>
      <c r="CS9" s="680"/>
      <c r="CT9" s="680"/>
      <c r="CU9" s="680"/>
      <c r="CV9" s="680"/>
      <c r="CW9" s="680"/>
      <c r="CX9" s="680"/>
      <c r="CY9" s="681"/>
      <c r="CZ9" s="682">
        <v>13.5</v>
      </c>
      <c r="DA9" s="682"/>
      <c r="DB9" s="682"/>
      <c r="DC9" s="682"/>
      <c r="DD9" s="688">
        <v>2647</v>
      </c>
      <c r="DE9" s="680"/>
      <c r="DF9" s="680"/>
      <c r="DG9" s="680"/>
      <c r="DH9" s="680"/>
      <c r="DI9" s="680"/>
      <c r="DJ9" s="680"/>
      <c r="DK9" s="680"/>
      <c r="DL9" s="680"/>
      <c r="DM9" s="680"/>
      <c r="DN9" s="680"/>
      <c r="DO9" s="680"/>
      <c r="DP9" s="681"/>
      <c r="DQ9" s="688">
        <v>498598</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7789</v>
      </c>
      <c r="BH10" s="680"/>
      <c r="BI10" s="680"/>
      <c r="BJ10" s="680"/>
      <c r="BK10" s="680"/>
      <c r="BL10" s="680"/>
      <c r="BM10" s="680"/>
      <c r="BN10" s="681"/>
      <c r="BO10" s="682">
        <v>2.4</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7657</v>
      </c>
      <c r="CS10" s="680"/>
      <c r="CT10" s="680"/>
      <c r="CU10" s="680"/>
      <c r="CV10" s="680"/>
      <c r="CW10" s="680"/>
      <c r="CX10" s="680"/>
      <c r="CY10" s="681"/>
      <c r="CZ10" s="682">
        <v>0.2</v>
      </c>
      <c r="DA10" s="682"/>
      <c r="DB10" s="682"/>
      <c r="DC10" s="682"/>
      <c r="DD10" s="688" t="s">
        <v>226</v>
      </c>
      <c r="DE10" s="680"/>
      <c r="DF10" s="680"/>
      <c r="DG10" s="680"/>
      <c r="DH10" s="680"/>
      <c r="DI10" s="680"/>
      <c r="DJ10" s="680"/>
      <c r="DK10" s="680"/>
      <c r="DL10" s="680"/>
      <c r="DM10" s="680"/>
      <c r="DN10" s="680"/>
      <c r="DO10" s="680"/>
      <c r="DP10" s="681"/>
      <c r="DQ10" s="688">
        <v>7657</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7106</v>
      </c>
      <c r="BH11" s="680"/>
      <c r="BI11" s="680"/>
      <c r="BJ11" s="680"/>
      <c r="BK11" s="680"/>
      <c r="BL11" s="680"/>
      <c r="BM11" s="680"/>
      <c r="BN11" s="681"/>
      <c r="BO11" s="682">
        <v>2.2000000000000002</v>
      </c>
      <c r="BP11" s="682"/>
      <c r="BQ11" s="682"/>
      <c r="BR11" s="682"/>
      <c r="BS11" s="688" t="s">
        <v>226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254416</v>
      </c>
      <c r="CS11" s="680"/>
      <c r="CT11" s="680"/>
      <c r="CU11" s="680"/>
      <c r="CV11" s="680"/>
      <c r="CW11" s="680"/>
      <c r="CX11" s="680"/>
      <c r="CY11" s="681"/>
      <c r="CZ11" s="682">
        <v>6.6</v>
      </c>
      <c r="DA11" s="682"/>
      <c r="DB11" s="682"/>
      <c r="DC11" s="682"/>
      <c r="DD11" s="688">
        <v>99499</v>
      </c>
      <c r="DE11" s="680"/>
      <c r="DF11" s="680"/>
      <c r="DG11" s="680"/>
      <c r="DH11" s="680"/>
      <c r="DI11" s="680"/>
      <c r="DJ11" s="680"/>
      <c r="DK11" s="680"/>
      <c r="DL11" s="680"/>
      <c r="DM11" s="680"/>
      <c r="DN11" s="680"/>
      <c r="DO11" s="680"/>
      <c r="DP11" s="681"/>
      <c r="DQ11" s="688">
        <v>89403</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64280</v>
      </c>
      <c r="S12" s="680"/>
      <c r="T12" s="680"/>
      <c r="U12" s="680"/>
      <c r="V12" s="680"/>
      <c r="W12" s="680"/>
      <c r="X12" s="680"/>
      <c r="Y12" s="681"/>
      <c r="Z12" s="682">
        <v>1.6</v>
      </c>
      <c r="AA12" s="682"/>
      <c r="AB12" s="682"/>
      <c r="AC12" s="682"/>
      <c r="AD12" s="683">
        <v>64280</v>
      </c>
      <c r="AE12" s="683"/>
      <c r="AF12" s="683"/>
      <c r="AG12" s="683"/>
      <c r="AH12" s="683"/>
      <c r="AI12" s="683"/>
      <c r="AJ12" s="683"/>
      <c r="AK12" s="683"/>
      <c r="AL12" s="684">
        <v>3.3</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168571</v>
      </c>
      <c r="BH12" s="680"/>
      <c r="BI12" s="680"/>
      <c r="BJ12" s="680"/>
      <c r="BK12" s="680"/>
      <c r="BL12" s="680"/>
      <c r="BM12" s="680"/>
      <c r="BN12" s="681"/>
      <c r="BO12" s="682">
        <v>51.3</v>
      </c>
      <c r="BP12" s="682"/>
      <c r="BQ12" s="682"/>
      <c r="BR12" s="682"/>
      <c r="BS12" s="688" t="s">
        <v>128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82769</v>
      </c>
      <c r="CS12" s="680"/>
      <c r="CT12" s="680"/>
      <c r="CU12" s="680"/>
      <c r="CV12" s="680"/>
      <c r="CW12" s="680"/>
      <c r="CX12" s="680"/>
      <c r="CY12" s="681"/>
      <c r="CZ12" s="682">
        <v>2.2000000000000002</v>
      </c>
      <c r="DA12" s="682"/>
      <c r="DB12" s="682"/>
      <c r="DC12" s="682"/>
      <c r="DD12" s="688">
        <v>1247</v>
      </c>
      <c r="DE12" s="680"/>
      <c r="DF12" s="680"/>
      <c r="DG12" s="680"/>
      <c r="DH12" s="680"/>
      <c r="DI12" s="680"/>
      <c r="DJ12" s="680"/>
      <c r="DK12" s="680"/>
      <c r="DL12" s="680"/>
      <c r="DM12" s="680"/>
      <c r="DN12" s="680"/>
      <c r="DO12" s="680"/>
      <c r="DP12" s="681"/>
      <c r="DQ12" s="688">
        <v>39986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167782</v>
      </c>
      <c r="BH13" s="680"/>
      <c r="BI13" s="680"/>
      <c r="BJ13" s="680"/>
      <c r="BK13" s="680"/>
      <c r="BL13" s="680"/>
      <c r="BM13" s="680"/>
      <c r="BN13" s="681"/>
      <c r="BO13" s="682">
        <v>51.1</v>
      </c>
      <c r="BP13" s="682"/>
      <c r="BQ13" s="682"/>
      <c r="BR13" s="682"/>
      <c r="BS13" s="688" t="s">
        <v>128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219527</v>
      </c>
      <c r="CS13" s="680"/>
      <c r="CT13" s="680"/>
      <c r="CU13" s="680"/>
      <c r="CV13" s="680"/>
      <c r="CW13" s="680"/>
      <c r="CX13" s="680"/>
      <c r="CY13" s="681"/>
      <c r="CZ13" s="682">
        <v>5.7</v>
      </c>
      <c r="DA13" s="682"/>
      <c r="DB13" s="682"/>
      <c r="DC13" s="682"/>
      <c r="DD13" s="688">
        <v>90398</v>
      </c>
      <c r="DE13" s="680"/>
      <c r="DF13" s="680"/>
      <c r="DG13" s="680"/>
      <c r="DH13" s="680"/>
      <c r="DI13" s="680"/>
      <c r="DJ13" s="680"/>
      <c r="DK13" s="680"/>
      <c r="DL13" s="680"/>
      <c r="DM13" s="680"/>
      <c r="DN13" s="680"/>
      <c r="DO13" s="680"/>
      <c r="DP13" s="681"/>
      <c r="DQ13" s="688">
        <v>107694</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226</v>
      </c>
      <c r="AA14" s="682"/>
      <c r="AB14" s="682"/>
      <c r="AC14" s="682"/>
      <c r="AD14" s="683" t="s">
        <v>128</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11240</v>
      </c>
      <c r="BH14" s="680"/>
      <c r="BI14" s="680"/>
      <c r="BJ14" s="680"/>
      <c r="BK14" s="680"/>
      <c r="BL14" s="680"/>
      <c r="BM14" s="680"/>
      <c r="BN14" s="681"/>
      <c r="BO14" s="682">
        <v>3.4</v>
      </c>
      <c r="BP14" s="682"/>
      <c r="BQ14" s="682"/>
      <c r="BR14" s="682"/>
      <c r="BS14" s="688" t="s">
        <v>128</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208459</v>
      </c>
      <c r="CS14" s="680"/>
      <c r="CT14" s="680"/>
      <c r="CU14" s="680"/>
      <c r="CV14" s="680"/>
      <c r="CW14" s="680"/>
      <c r="CX14" s="680"/>
      <c r="CY14" s="681"/>
      <c r="CZ14" s="682">
        <v>5.4</v>
      </c>
      <c r="DA14" s="682"/>
      <c r="DB14" s="682"/>
      <c r="DC14" s="682"/>
      <c r="DD14" s="688">
        <v>8862</v>
      </c>
      <c r="DE14" s="680"/>
      <c r="DF14" s="680"/>
      <c r="DG14" s="680"/>
      <c r="DH14" s="680"/>
      <c r="DI14" s="680"/>
      <c r="DJ14" s="680"/>
      <c r="DK14" s="680"/>
      <c r="DL14" s="680"/>
      <c r="DM14" s="680"/>
      <c r="DN14" s="680"/>
      <c r="DO14" s="680"/>
      <c r="DP14" s="681"/>
      <c r="DQ14" s="688">
        <v>195896</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17413</v>
      </c>
      <c r="S15" s="680"/>
      <c r="T15" s="680"/>
      <c r="U15" s="680"/>
      <c r="V15" s="680"/>
      <c r="W15" s="680"/>
      <c r="X15" s="680"/>
      <c r="Y15" s="681"/>
      <c r="Z15" s="682">
        <v>0.4</v>
      </c>
      <c r="AA15" s="682"/>
      <c r="AB15" s="682"/>
      <c r="AC15" s="682"/>
      <c r="AD15" s="683">
        <v>17413</v>
      </c>
      <c r="AE15" s="683"/>
      <c r="AF15" s="683"/>
      <c r="AG15" s="683"/>
      <c r="AH15" s="683"/>
      <c r="AI15" s="683"/>
      <c r="AJ15" s="683"/>
      <c r="AK15" s="683"/>
      <c r="AL15" s="684">
        <v>0.9</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17767</v>
      </c>
      <c r="BH15" s="680"/>
      <c r="BI15" s="680"/>
      <c r="BJ15" s="680"/>
      <c r="BK15" s="680"/>
      <c r="BL15" s="680"/>
      <c r="BM15" s="680"/>
      <c r="BN15" s="681"/>
      <c r="BO15" s="682">
        <v>5.4</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279781</v>
      </c>
      <c r="CS15" s="680"/>
      <c r="CT15" s="680"/>
      <c r="CU15" s="680"/>
      <c r="CV15" s="680"/>
      <c r="CW15" s="680"/>
      <c r="CX15" s="680"/>
      <c r="CY15" s="681"/>
      <c r="CZ15" s="682">
        <v>7.3</v>
      </c>
      <c r="DA15" s="682"/>
      <c r="DB15" s="682"/>
      <c r="DC15" s="682"/>
      <c r="DD15" s="688">
        <v>87853</v>
      </c>
      <c r="DE15" s="680"/>
      <c r="DF15" s="680"/>
      <c r="DG15" s="680"/>
      <c r="DH15" s="680"/>
      <c r="DI15" s="680"/>
      <c r="DJ15" s="680"/>
      <c r="DK15" s="680"/>
      <c r="DL15" s="680"/>
      <c r="DM15" s="680"/>
      <c r="DN15" s="680"/>
      <c r="DO15" s="680"/>
      <c r="DP15" s="681"/>
      <c r="DQ15" s="688">
        <v>174995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226</v>
      </c>
      <c r="AE16" s="683"/>
      <c r="AF16" s="683"/>
      <c r="AG16" s="683"/>
      <c r="AH16" s="683"/>
      <c r="AI16" s="683"/>
      <c r="AJ16" s="683"/>
      <c r="AK16" s="683"/>
      <c r="AL16" s="684" t="s">
        <v>226</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226</v>
      </c>
      <c r="BP16" s="682"/>
      <c r="BQ16" s="682"/>
      <c r="BR16" s="682"/>
      <c r="BS16" s="688" t="s">
        <v>128</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25508</v>
      </c>
      <c r="CS16" s="680"/>
      <c r="CT16" s="680"/>
      <c r="CU16" s="680"/>
      <c r="CV16" s="680"/>
      <c r="CW16" s="680"/>
      <c r="CX16" s="680"/>
      <c r="CY16" s="681"/>
      <c r="CZ16" s="682">
        <v>0.7</v>
      </c>
      <c r="DA16" s="682"/>
      <c r="DB16" s="682"/>
      <c r="DC16" s="682"/>
      <c r="DD16" s="688" t="s">
        <v>128</v>
      </c>
      <c r="DE16" s="680"/>
      <c r="DF16" s="680"/>
      <c r="DG16" s="680"/>
      <c r="DH16" s="680"/>
      <c r="DI16" s="680"/>
      <c r="DJ16" s="680"/>
      <c r="DK16" s="680"/>
      <c r="DL16" s="680"/>
      <c r="DM16" s="680"/>
      <c r="DN16" s="680"/>
      <c r="DO16" s="680"/>
      <c r="DP16" s="681"/>
      <c r="DQ16" s="688">
        <v>841</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306</v>
      </c>
      <c r="S17" s="680"/>
      <c r="T17" s="680"/>
      <c r="U17" s="680"/>
      <c r="V17" s="680"/>
      <c r="W17" s="680"/>
      <c r="X17" s="680"/>
      <c r="Y17" s="681"/>
      <c r="Z17" s="682">
        <v>0</v>
      </c>
      <c r="AA17" s="682"/>
      <c r="AB17" s="682"/>
      <c r="AC17" s="682"/>
      <c r="AD17" s="683">
        <v>306</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226</v>
      </c>
      <c r="BP17" s="682"/>
      <c r="BQ17" s="682"/>
      <c r="BR17" s="682"/>
      <c r="BS17" s="688" t="s">
        <v>128</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380260</v>
      </c>
      <c r="CS17" s="680"/>
      <c r="CT17" s="680"/>
      <c r="CU17" s="680"/>
      <c r="CV17" s="680"/>
      <c r="CW17" s="680"/>
      <c r="CX17" s="680"/>
      <c r="CY17" s="681"/>
      <c r="CZ17" s="682">
        <v>9.9</v>
      </c>
      <c r="DA17" s="682"/>
      <c r="DB17" s="682"/>
      <c r="DC17" s="682"/>
      <c r="DD17" s="688" t="s">
        <v>128</v>
      </c>
      <c r="DE17" s="680"/>
      <c r="DF17" s="680"/>
      <c r="DG17" s="680"/>
      <c r="DH17" s="680"/>
      <c r="DI17" s="680"/>
      <c r="DJ17" s="680"/>
      <c r="DK17" s="680"/>
      <c r="DL17" s="680"/>
      <c r="DM17" s="680"/>
      <c r="DN17" s="680"/>
      <c r="DO17" s="680"/>
      <c r="DP17" s="681"/>
      <c r="DQ17" s="688">
        <v>380260</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1706678</v>
      </c>
      <c r="S18" s="680"/>
      <c r="T18" s="680"/>
      <c r="U18" s="680"/>
      <c r="V18" s="680"/>
      <c r="W18" s="680"/>
      <c r="X18" s="680"/>
      <c r="Y18" s="681"/>
      <c r="Z18" s="682">
        <v>41.8</v>
      </c>
      <c r="AA18" s="682"/>
      <c r="AB18" s="682"/>
      <c r="AC18" s="682"/>
      <c r="AD18" s="683">
        <v>1522042</v>
      </c>
      <c r="AE18" s="683"/>
      <c r="AF18" s="683"/>
      <c r="AG18" s="683"/>
      <c r="AH18" s="683"/>
      <c r="AI18" s="683"/>
      <c r="AJ18" s="683"/>
      <c r="AK18" s="683"/>
      <c r="AL18" s="684">
        <v>77.3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226</v>
      </c>
      <c r="BP18" s="682"/>
      <c r="BQ18" s="682"/>
      <c r="BR18" s="682"/>
      <c r="BS18" s="688" t="s">
        <v>226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22696</v>
      </c>
      <c r="CS18" s="680"/>
      <c r="CT18" s="680"/>
      <c r="CU18" s="680"/>
      <c r="CV18" s="680"/>
      <c r="CW18" s="680"/>
      <c r="CX18" s="680"/>
      <c r="CY18" s="681"/>
      <c r="CZ18" s="682">
        <v>0.6</v>
      </c>
      <c r="DA18" s="682"/>
      <c r="DB18" s="682"/>
      <c r="DC18" s="682"/>
      <c r="DD18" s="688" t="s">
        <v>128</v>
      </c>
      <c r="DE18" s="680"/>
      <c r="DF18" s="680"/>
      <c r="DG18" s="680"/>
      <c r="DH18" s="680"/>
      <c r="DI18" s="680"/>
      <c r="DJ18" s="680"/>
      <c r="DK18" s="680"/>
      <c r="DL18" s="680"/>
      <c r="DM18" s="680"/>
      <c r="DN18" s="680"/>
      <c r="DO18" s="680"/>
      <c r="DP18" s="681"/>
      <c r="DQ18" s="688">
        <v>856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1522042</v>
      </c>
      <c r="S19" s="680"/>
      <c r="T19" s="680"/>
      <c r="U19" s="680"/>
      <c r="V19" s="680"/>
      <c r="W19" s="680"/>
      <c r="X19" s="680"/>
      <c r="Y19" s="681"/>
      <c r="Z19" s="682">
        <v>37.299999999999997</v>
      </c>
      <c r="AA19" s="682"/>
      <c r="AB19" s="682"/>
      <c r="AC19" s="682"/>
      <c r="AD19" s="683">
        <v>1522042</v>
      </c>
      <c r="AE19" s="683"/>
      <c r="AF19" s="683"/>
      <c r="AG19" s="683"/>
      <c r="AH19" s="683"/>
      <c r="AI19" s="683"/>
      <c r="AJ19" s="683"/>
      <c r="AK19" s="683"/>
      <c r="AL19" s="684">
        <v>77.3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226</v>
      </c>
      <c r="BP19" s="682"/>
      <c r="BQ19" s="682"/>
      <c r="BR19" s="682"/>
      <c r="BS19" s="688" t="s">
        <v>226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184636</v>
      </c>
      <c r="S20" s="680"/>
      <c r="T20" s="680"/>
      <c r="U20" s="680"/>
      <c r="V20" s="680"/>
      <c r="W20" s="680"/>
      <c r="X20" s="680"/>
      <c r="Y20" s="681"/>
      <c r="Z20" s="682">
        <v>4.5</v>
      </c>
      <c r="AA20" s="682"/>
      <c r="AB20" s="682"/>
      <c r="AC20" s="682"/>
      <c r="AD20" s="683" t="s">
        <v>128</v>
      </c>
      <c r="AE20" s="683"/>
      <c r="AF20" s="683"/>
      <c r="AG20" s="683"/>
      <c r="AH20" s="683"/>
      <c r="AI20" s="683"/>
      <c r="AJ20" s="683"/>
      <c r="AK20" s="683"/>
      <c r="AL20" s="684" t="s">
        <v>128</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226</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3826270</v>
      </c>
      <c r="CS20" s="680"/>
      <c r="CT20" s="680"/>
      <c r="CU20" s="680"/>
      <c r="CV20" s="680"/>
      <c r="CW20" s="680"/>
      <c r="CX20" s="680"/>
      <c r="CY20" s="681"/>
      <c r="CZ20" s="682">
        <v>100</v>
      </c>
      <c r="DA20" s="682"/>
      <c r="DB20" s="682"/>
      <c r="DC20" s="682"/>
      <c r="DD20" s="688">
        <v>726908</v>
      </c>
      <c r="DE20" s="680"/>
      <c r="DF20" s="680"/>
      <c r="DG20" s="680"/>
      <c r="DH20" s="680"/>
      <c r="DI20" s="680"/>
      <c r="DJ20" s="680"/>
      <c r="DK20" s="680"/>
      <c r="DL20" s="680"/>
      <c r="DM20" s="680"/>
      <c r="DN20" s="680"/>
      <c r="DO20" s="680"/>
      <c r="DP20" s="681"/>
      <c r="DQ20" s="688">
        <v>2480060</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226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2150724</v>
      </c>
      <c r="S22" s="680"/>
      <c r="T22" s="680"/>
      <c r="U22" s="680"/>
      <c r="V22" s="680"/>
      <c r="W22" s="680"/>
      <c r="X22" s="680"/>
      <c r="Y22" s="681"/>
      <c r="Z22" s="682">
        <v>52.7</v>
      </c>
      <c r="AA22" s="682"/>
      <c r="AB22" s="682"/>
      <c r="AC22" s="682"/>
      <c r="AD22" s="683">
        <v>1966088</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483</v>
      </c>
      <c r="S23" s="680"/>
      <c r="T23" s="680"/>
      <c r="U23" s="680"/>
      <c r="V23" s="680"/>
      <c r="W23" s="680"/>
      <c r="X23" s="680"/>
      <c r="Y23" s="681"/>
      <c r="Z23" s="682">
        <v>0</v>
      </c>
      <c r="AA23" s="682"/>
      <c r="AB23" s="682"/>
      <c r="AC23" s="682"/>
      <c r="AD23" s="683">
        <v>483</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20702</v>
      </c>
      <c r="S24" s="680"/>
      <c r="T24" s="680"/>
      <c r="U24" s="680"/>
      <c r="V24" s="680"/>
      <c r="W24" s="680"/>
      <c r="X24" s="680"/>
      <c r="Y24" s="681"/>
      <c r="Z24" s="682">
        <v>0.5</v>
      </c>
      <c r="AA24" s="682"/>
      <c r="AB24" s="682"/>
      <c r="AC24" s="682"/>
      <c r="AD24" s="683" t="s">
        <v>226</v>
      </c>
      <c r="AE24" s="683"/>
      <c r="AF24" s="683"/>
      <c r="AG24" s="683"/>
      <c r="AH24" s="683"/>
      <c r="AI24" s="683"/>
      <c r="AJ24" s="683"/>
      <c r="AK24" s="683"/>
      <c r="AL24" s="684" t="s">
        <v>226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1093483</v>
      </c>
      <c r="CS24" s="669"/>
      <c r="CT24" s="669"/>
      <c r="CU24" s="669"/>
      <c r="CV24" s="669"/>
      <c r="CW24" s="669"/>
      <c r="CX24" s="669"/>
      <c r="CY24" s="670"/>
      <c r="CZ24" s="673">
        <v>28.6</v>
      </c>
      <c r="DA24" s="674"/>
      <c r="DB24" s="674"/>
      <c r="DC24" s="693"/>
      <c r="DD24" s="714">
        <v>933194</v>
      </c>
      <c r="DE24" s="669"/>
      <c r="DF24" s="669"/>
      <c r="DG24" s="669"/>
      <c r="DH24" s="669"/>
      <c r="DI24" s="669"/>
      <c r="DJ24" s="669"/>
      <c r="DK24" s="670"/>
      <c r="DL24" s="714">
        <v>915234</v>
      </c>
      <c r="DM24" s="669"/>
      <c r="DN24" s="669"/>
      <c r="DO24" s="669"/>
      <c r="DP24" s="669"/>
      <c r="DQ24" s="669"/>
      <c r="DR24" s="669"/>
      <c r="DS24" s="669"/>
      <c r="DT24" s="669"/>
      <c r="DU24" s="669"/>
      <c r="DV24" s="670"/>
      <c r="DW24" s="673">
        <v>44.6</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126533</v>
      </c>
      <c r="S25" s="680"/>
      <c r="T25" s="680"/>
      <c r="U25" s="680"/>
      <c r="V25" s="680"/>
      <c r="W25" s="680"/>
      <c r="X25" s="680"/>
      <c r="Y25" s="681"/>
      <c r="Z25" s="682">
        <v>3.1</v>
      </c>
      <c r="AA25" s="682"/>
      <c r="AB25" s="682"/>
      <c r="AC25" s="682"/>
      <c r="AD25" s="683" t="s">
        <v>226</v>
      </c>
      <c r="AE25" s="683"/>
      <c r="AF25" s="683"/>
      <c r="AG25" s="683"/>
      <c r="AH25" s="683"/>
      <c r="AI25" s="683"/>
      <c r="AJ25" s="683"/>
      <c r="AK25" s="683"/>
      <c r="AL25" s="684" t="s">
        <v>226</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553415</v>
      </c>
      <c r="CS25" s="715"/>
      <c r="CT25" s="715"/>
      <c r="CU25" s="715"/>
      <c r="CV25" s="715"/>
      <c r="CW25" s="715"/>
      <c r="CX25" s="715"/>
      <c r="CY25" s="716"/>
      <c r="CZ25" s="684">
        <v>14.5</v>
      </c>
      <c r="DA25" s="712"/>
      <c r="DB25" s="712"/>
      <c r="DC25" s="717"/>
      <c r="DD25" s="688">
        <v>485982</v>
      </c>
      <c r="DE25" s="715"/>
      <c r="DF25" s="715"/>
      <c r="DG25" s="715"/>
      <c r="DH25" s="715"/>
      <c r="DI25" s="715"/>
      <c r="DJ25" s="715"/>
      <c r="DK25" s="716"/>
      <c r="DL25" s="688">
        <v>468530</v>
      </c>
      <c r="DM25" s="715"/>
      <c r="DN25" s="715"/>
      <c r="DO25" s="715"/>
      <c r="DP25" s="715"/>
      <c r="DQ25" s="715"/>
      <c r="DR25" s="715"/>
      <c r="DS25" s="715"/>
      <c r="DT25" s="715"/>
      <c r="DU25" s="715"/>
      <c r="DV25" s="716"/>
      <c r="DW25" s="684">
        <v>22.8</v>
      </c>
      <c r="DX25" s="712"/>
      <c r="DY25" s="712"/>
      <c r="DZ25" s="712"/>
      <c r="EA25" s="712"/>
      <c r="EB25" s="712"/>
      <c r="EC25" s="713"/>
    </row>
    <row r="26" spans="2:133" ht="11.25" customHeight="1" x14ac:dyDescent="0.15">
      <c r="B26" s="676" t="s">
        <v>293</v>
      </c>
      <c r="C26" s="677"/>
      <c r="D26" s="677"/>
      <c r="E26" s="677"/>
      <c r="F26" s="677"/>
      <c r="G26" s="677"/>
      <c r="H26" s="677"/>
      <c r="I26" s="677"/>
      <c r="J26" s="677"/>
      <c r="K26" s="677"/>
      <c r="L26" s="677"/>
      <c r="M26" s="677"/>
      <c r="N26" s="677"/>
      <c r="O26" s="677"/>
      <c r="P26" s="677"/>
      <c r="Q26" s="678"/>
      <c r="R26" s="679">
        <v>3233</v>
      </c>
      <c r="S26" s="680"/>
      <c r="T26" s="680"/>
      <c r="U26" s="680"/>
      <c r="V26" s="680"/>
      <c r="W26" s="680"/>
      <c r="X26" s="680"/>
      <c r="Y26" s="681"/>
      <c r="Z26" s="682">
        <v>0.1</v>
      </c>
      <c r="AA26" s="682"/>
      <c r="AB26" s="682"/>
      <c r="AC26" s="682"/>
      <c r="AD26" s="683" t="s">
        <v>128</v>
      </c>
      <c r="AE26" s="683"/>
      <c r="AF26" s="683"/>
      <c r="AG26" s="683"/>
      <c r="AH26" s="683"/>
      <c r="AI26" s="683"/>
      <c r="AJ26" s="683"/>
      <c r="AK26" s="683"/>
      <c r="AL26" s="684" t="s">
        <v>226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336167</v>
      </c>
      <c r="CS26" s="680"/>
      <c r="CT26" s="680"/>
      <c r="CU26" s="680"/>
      <c r="CV26" s="680"/>
      <c r="CW26" s="680"/>
      <c r="CX26" s="680"/>
      <c r="CY26" s="681"/>
      <c r="CZ26" s="684">
        <v>8.8000000000000007</v>
      </c>
      <c r="DA26" s="712"/>
      <c r="DB26" s="712"/>
      <c r="DC26" s="717"/>
      <c r="DD26" s="688">
        <v>281026</v>
      </c>
      <c r="DE26" s="680"/>
      <c r="DF26" s="680"/>
      <c r="DG26" s="680"/>
      <c r="DH26" s="680"/>
      <c r="DI26" s="680"/>
      <c r="DJ26" s="680"/>
      <c r="DK26" s="681"/>
      <c r="DL26" s="688" t="s">
        <v>128</v>
      </c>
      <c r="DM26" s="680"/>
      <c r="DN26" s="680"/>
      <c r="DO26" s="680"/>
      <c r="DP26" s="680"/>
      <c r="DQ26" s="680"/>
      <c r="DR26" s="680"/>
      <c r="DS26" s="680"/>
      <c r="DT26" s="680"/>
      <c r="DU26" s="680"/>
      <c r="DV26" s="681"/>
      <c r="DW26" s="684" t="s">
        <v>226</v>
      </c>
      <c r="DX26" s="712"/>
      <c r="DY26" s="712"/>
      <c r="DZ26" s="712"/>
      <c r="EA26" s="712"/>
      <c r="EB26" s="712"/>
      <c r="EC26" s="713"/>
    </row>
    <row r="27" spans="2:133" ht="11.25" customHeight="1" x14ac:dyDescent="0.15">
      <c r="B27" s="676" t="s">
        <v>296</v>
      </c>
      <c r="C27" s="677"/>
      <c r="D27" s="677"/>
      <c r="E27" s="677"/>
      <c r="F27" s="677"/>
      <c r="G27" s="677"/>
      <c r="H27" s="677"/>
      <c r="I27" s="677"/>
      <c r="J27" s="677"/>
      <c r="K27" s="677"/>
      <c r="L27" s="677"/>
      <c r="M27" s="677"/>
      <c r="N27" s="677"/>
      <c r="O27" s="677"/>
      <c r="P27" s="677"/>
      <c r="Q27" s="678"/>
      <c r="R27" s="679">
        <v>138775</v>
      </c>
      <c r="S27" s="680"/>
      <c r="T27" s="680"/>
      <c r="U27" s="680"/>
      <c r="V27" s="680"/>
      <c r="W27" s="680"/>
      <c r="X27" s="680"/>
      <c r="Y27" s="681"/>
      <c r="Z27" s="682">
        <v>3.4</v>
      </c>
      <c r="AA27" s="682"/>
      <c r="AB27" s="682"/>
      <c r="AC27" s="682"/>
      <c r="AD27" s="683" t="s">
        <v>226</v>
      </c>
      <c r="AE27" s="683"/>
      <c r="AF27" s="683"/>
      <c r="AG27" s="683"/>
      <c r="AH27" s="683"/>
      <c r="AI27" s="683"/>
      <c r="AJ27" s="683"/>
      <c r="AK27" s="683"/>
      <c r="AL27" s="684" t="s">
        <v>226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328299</v>
      </c>
      <c r="BH27" s="680"/>
      <c r="BI27" s="680"/>
      <c r="BJ27" s="680"/>
      <c r="BK27" s="680"/>
      <c r="BL27" s="680"/>
      <c r="BM27" s="680"/>
      <c r="BN27" s="681"/>
      <c r="BO27" s="682">
        <v>100</v>
      </c>
      <c r="BP27" s="682"/>
      <c r="BQ27" s="682"/>
      <c r="BR27" s="682"/>
      <c r="BS27" s="688" t="s">
        <v>226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159808</v>
      </c>
      <c r="CS27" s="715"/>
      <c r="CT27" s="715"/>
      <c r="CU27" s="715"/>
      <c r="CV27" s="715"/>
      <c r="CW27" s="715"/>
      <c r="CX27" s="715"/>
      <c r="CY27" s="716"/>
      <c r="CZ27" s="684">
        <v>4.2</v>
      </c>
      <c r="DA27" s="712"/>
      <c r="DB27" s="712"/>
      <c r="DC27" s="717"/>
      <c r="DD27" s="688">
        <v>66952</v>
      </c>
      <c r="DE27" s="715"/>
      <c r="DF27" s="715"/>
      <c r="DG27" s="715"/>
      <c r="DH27" s="715"/>
      <c r="DI27" s="715"/>
      <c r="DJ27" s="715"/>
      <c r="DK27" s="716"/>
      <c r="DL27" s="688">
        <v>66444</v>
      </c>
      <c r="DM27" s="715"/>
      <c r="DN27" s="715"/>
      <c r="DO27" s="715"/>
      <c r="DP27" s="715"/>
      <c r="DQ27" s="715"/>
      <c r="DR27" s="715"/>
      <c r="DS27" s="715"/>
      <c r="DT27" s="715"/>
      <c r="DU27" s="715"/>
      <c r="DV27" s="716"/>
      <c r="DW27" s="684">
        <v>3.2</v>
      </c>
      <c r="DX27" s="712"/>
      <c r="DY27" s="712"/>
      <c r="DZ27" s="712"/>
      <c r="EA27" s="712"/>
      <c r="EB27" s="712"/>
      <c r="EC27" s="713"/>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380260</v>
      </c>
      <c r="CS28" s="680"/>
      <c r="CT28" s="680"/>
      <c r="CU28" s="680"/>
      <c r="CV28" s="680"/>
      <c r="CW28" s="680"/>
      <c r="CX28" s="680"/>
      <c r="CY28" s="681"/>
      <c r="CZ28" s="684">
        <v>9.9</v>
      </c>
      <c r="DA28" s="712"/>
      <c r="DB28" s="712"/>
      <c r="DC28" s="717"/>
      <c r="DD28" s="688">
        <v>380260</v>
      </c>
      <c r="DE28" s="680"/>
      <c r="DF28" s="680"/>
      <c r="DG28" s="680"/>
      <c r="DH28" s="680"/>
      <c r="DI28" s="680"/>
      <c r="DJ28" s="680"/>
      <c r="DK28" s="681"/>
      <c r="DL28" s="688">
        <v>380260</v>
      </c>
      <c r="DM28" s="680"/>
      <c r="DN28" s="680"/>
      <c r="DO28" s="680"/>
      <c r="DP28" s="680"/>
      <c r="DQ28" s="680"/>
      <c r="DR28" s="680"/>
      <c r="DS28" s="680"/>
      <c r="DT28" s="680"/>
      <c r="DU28" s="680"/>
      <c r="DV28" s="681"/>
      <c r="DW28" s="684">
        <v>18.5</v>
      </c>
      <c r="DX28" s="712"/>
      <c r="DY28" s="712"/>
      <c r="DZ28" s="712"/>
      <c r="EA28" s="712"/>
      <c r="EB28" s="712"/>
      <c r="EC28" s="713"/>
    </row>
    <row r="29" spans="2:133" ht="11.25" customHeight="1" x14ac:dyDescent="0.15">
      <c r="B29" s="676" t="s">
        <v>301</v>
      </c>
      <c r="C29" s="677"/>
      <c r="D29" s="677"/>
      <c r="E29" s="677"/>
      <c r="F29" s="677"/>
      <c r="G29" s="677"/>
      <c r="H29" s="677"/>
      <c r="I29" s="677"/>
      <c r="J29" s="677"/>
      <c r="K29" s="677"/>
      <c r="L29" s="677"/>
      <c r="M29" s="677"/>
      <c r="N29" s="677"/>
      <c r="O29" s="677"/>
      <c r="P29" s="677"/>
      <c r="Q29" s="678"/>
      <c r="R29" s="679">
        <v>204671</v>
      </c>
      <c r="S29" s="680"/>
      <c r="T29" s="680"/>
      <c r="U29" s="680"/>
      <c r="V29" s="680"/>
      <c r="W29" s="680"/>
      <c r="X29" s="680"/>
      <c r="Y29" s="681"/>
      <c r="Z29" s="682">
        <v>5</v>
      </c>
      <c r="AA29" s="682"/>
      <c r="AB29" s="682"/>
      <c r="AC29" s="682"/>
      <c r="AD29" s="683" t="s">
        <v>128</v>
      </c>
      <c r="AE29" s="683"/>
      <c r="AF29" s="683"/>
      <c r="AG29" s="683"/>
      <c r="AH29" s="683"/>
      <c r="AI29" s="683"/>
      <c r="AJ29" s="683"/>
      <c r="AK29" s="683"/>
      <c r="AL29" s="684" t="s">
        <v>128</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380260</v>
      </c>
      <c r="CS29" s="715"/>
      <c r="CT29" s="715"/>
      <c r="CU29" s="715"/>
      <c r="CV29" s="715"/>
      <c r="CW29" s="715"/>
      <c r="CX29" s="715"/>
      <c r="CY29" s="716"/>
      <c r="CZ29" s="684">
        <v>9.9</v>
      </c>
      <c r="DA29" s="712"/>
      <c r="DB29" s="712"/>
      <c r="DC29" s="717"/>
      <c r="DD29" s="688">
        <v>380260</v>
      </c>
      <c r="DE29" s="715"/>
      <c r="DF29" s="715"/>
      <c r="DG29" s="715"/>
      <c r="DH29" s="715"/>
      <c r="DI29" s="715"/>
      <c r="DJ29" s="715"/>
      <c r="DK29" s="716"/>
      <c r="DL29" s="688">
        <v>380260</v>
      </c>
      <c r="DM29" s="715"/>
      <c r="DN29" s="715"/>
      <c r="DO29" s="715"/>
      <c r="DP29" s="715"/>
      <c r="DQ29" s="715"/>
      <c r="DR29" s="715"/>
      <c r="DS29" s="715"/>
      <c r="DT29" s="715"/>
      <c r="DU29" s="715"/>
      <c r="DV29" s="716"/>
      <c r="DW29" s="684">
        <v>18.5</v>
      </c>
      <c r="DX29" s="712"/>
      <c r="DY29" s="712"/>
      <c r="DZ29" s="712"/>
      <c r="EA29" s="712"/>
      <c r="EB29" s="712"/>
      <c r="EC29" s="713"/>
    </row>
    <row r="30" spans="2:133" ht="11.25" customHeight="1" x14ac:dyDescent="0.15">
      <c r="B30" s="676" t="s">
        <v>306</v>
      </c>
      <c r="C30" s="677"/>
      <c r="D30" s="677"/>
      <c r="E30" s="677"/>
      <c r="F30" s="677"/>
      <c r="G30" s="677"/>
      <c r="H30" s="677"/>
      <c r="I30" s="677"/>
      <c r="J30" s="677"/>
      <c r="K30" s="677"/>
      <c r="L30" s="677"/>
      <c r="M30" s="677"/>
      <c r="N30" s="677"/>
      <c r="O30" s="677"/>
      <c r="P30" s="677"/>
      <c r="Q30" s="678"/>
      <c r="R30" s="679">
        <v>21244</v>
      </c>
      <c r="S30" s="680"/>
      <c r="T30" s="680"/>
      <c r="U30" s="680"/>
      <c r="V30" s="680"/>
      <c r="W30" s="680"/>
      <c r="X30" s="680"/>
      <c r="Y30" s="681"/>
      <c r="Z30" s="682">
        <v>0.5</v>
      </c>
      <c r="AA30" s="682"/>
      <c r="AB30" s="682"/>
      <c r="AC30" s="682"/>
      <c r="AD30" s="683" t="s">
        <v>226</v>
      </c>
      <c r="AE30" s="683"/>
      <c r="AF30" s="683"/>
      <c r="AG30" s="683"/>
      <c r="AH30" s="683"/>
      <c r="AI30" s="683"/>
      <c r="AJ30" s="683"/>
      <c r="AK30" s="683"/>
      <c r="AL30" s="684" t="s">
        <v>128</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99.2</v>
      </c>
      <c r="BH30" s="740"/>
      <c r="BI30" s="740"/>
      <c r="BJ30" s="740"/>
      <c r="BK30" s="740"/>
      <c r="BL30" s="740"/>
      <c r="BM30" s="674">
        <v>96.3</v>
      </c>
      <c r="BN30" s="740"/>
      <c r="BO30" s="740"/>
      <c r="BP30" s="740"/>
      <c r="BQ30" s="741"/>
      <c r="BR30" s="739">
        <v>98.9</v>
      </c>
      <c r="BS30" s="740"/>
      <c r="BT30" s="740"/>
      <c r="BU30" s="740"/>
      <c r="BV30" s="740"/>
      <c r="BW30" s="740"/>
      <c r="BX30" s="674">
        <v>96.4</v>
      </c>
      <c r="BY30" s="740"/>
      <c r="BZ30" s="740"/>
      <c r="CA30" s="740"/>
      <c r="CB30" s="741"/>
      <c r="CD30" s="744"/>
      <c r="CE30" s="745"/>
      <c r="CF30" s="694" t="s">
        <v>309</v>
      </c>
      <c r="CG30" s="695"/>
      <c r="CH30" s="695"/>
      <c r="CI30" s="695"/>
      <c r="CJ30" s="695"/>
      <c r="CK30" s="695"/>
      <c r="CL30" s="695"/>
      <c r="CM30" s="695"/>
      <c r="CN30" s="695"/>
      <c r="CO30" s="695"/>
      <c r="CP30" s="695"/>
      <c r="CQ30" s="696"/>
      <c r="CR30" s="679">
        <v>359909</v>
      </c>
      <c r="CS30" s="680"/>
      <c r="CT30" s="680"/>
      <c r="CU30" s="680"/>
      <c r="CV30" s="680"/>
      <c r="CW30" s="680"/>
      <c r="CX30" s="680"/>
      <c r="CY30" s="681"/>
      <c r="CZ30" s="684">
        <v>9.4</v>
      </c>
      <c r="DA30" s="712"/>
      <c r="DB30" s="712"/>
      <c r="DC30" s="717"/>
      <c r="DD30" s="688">
        <v>359909</v>
      </c>
      <c r="DE30" s="680"/>
      <c r="DF30" s="680"/>
      <c r="DG30" s="680"/>
      <c r="DH30" s="680"/>
      <c r="DI30" s="680"/>
      <c r="DJ30" s="680"/>
      <c r="DK30" s="681"/>
      <c r="DL30" s="688">
        <v>359909</v>
      </c>
      <c r="DM30" s="680"/>
      <c r="DN30" s="680"/>
      <c r="DO30" s="680"/>
      <c r="DP30" s="680"/>
      <c r="DQ30" s="680"/>
      <c r="DR30" s="680"/>
      <c r="DS30" s="680"/>
      <c r="DT30" s="680"/>
      <c r="DU30" s="680"/>
      <c r="DV30" s="681"/>
      <c r="DW30" s="684">
        <v>17.5</v>
      </c>
      <c r="DX30" s="712"/>
      <c r="DY30" s="712"/>
      <c r="DZ30" s="712"/>
      <c r="EA30" s="712"/>
      <c r="EB30" s="712"/>
      <c r="EC30" s="713"/>
    </row>
    <row r="31" spans="2:133" ht="11.25" customHeight="1" x14ac:dyDescent="0.15">
      <c r="B31" s="676" t="s">
        <v>310</v>
      </c>
      <c r="C31" s="677"/>
      <c r="D31" s="677"/>
      <c r="E31" s="677"/>
      <c r="F31" s="677"/>
      <c r="G31" s="677"/>
      <c r="H31" s="677"/>
      <c r="I31" s="677"/>
      <c r="J31" s="677"/>
      <c r="K31" s="677"/>
      <c r="L31" s="677"/>
      <c r="M31" s="677"/>
      <c r="N31" s="677"/>
      <c r="O31" s="677"/>
      <c r="P31" s="677"/>
      <c r="Q31" s="678"/>
      <c r="R31" s="679">
        <v>155911</v>
      </c>
      <c r="S31" s="680"/>
      <c r="T31" s="680"/>
      <c r="U31" s="680"/>
      <c r="V31" s="680"/>
      <c r="W31" s="680"/>
      <c r="X31" s="680"/>
      <c r="Y31" s="681"/>
      <c r="Z31" s="682">
        <v>3.8</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99.4</v>
      </c>
      <c r="BH31" s="715"/>
      <c r="BI31" s="715"/>
      <c r="BJ31" s="715"/>
      <c r="BK31" s="715"/>
      <c r="BL31" s="715"/>
      <c r="BM31" s="685">
        <v>98</v>
      </c>
      <c r="BN31" s="737"/>
      <c r="BO31" s="737"/>
      <c r="BP31" s="737"/>
      <c r="BQ31" s="738"/>
      <c r="BR31" s="736">
        <v>98.7</v>
      </c>
      <c r="BS31" s="715"/>
      <c r="BT31" s="715"/>
      <c r="BU31" s="715"/>
      <c r="BV31" s="715"/>
      <c r="BW31" s="715"/>
      <c r="BX31" s="685">
        <v>97.7</v>
      </c>
      <c r="BY31" s="737"/>
      <c r="BZ31" s="737"/>
      <c r="CA31" s="737"/>
      <c r="CB31" s="738"/>
      <c r="CD31" s="744"/>
      <c r="CE31" s="745"/>
      <c r="CF31" s="694" t="s">
        <v>313</v>
      </c>
      <c r="CG31" s="695"/>
      <c r="CH31" s="695"/>
      <c r="CI31" s="695"/>
      <c r="CJ31" s="695"/>
      <c r="CK31" s="695"/>
      <c r="CL31" s="695"/>
      <c r="CM31" s="695"/>
      <c r="CN31" s="695"/>
      <c r="CO31" s="695"/>
      <c r="CP31" s="695"/>
      <c r="CQ31" s="696"/>
      <c r="CR31" s="679">
        <v>20351</v>
      </c>
      <c r="CS31" s="715"/>
      <c r="CT31" s="715"/>
      <c r="CU31" s="715"/>
      <c r="CV31" s="715"/>
      <c r="CW31" s="715"/>
      <c r="CX31" s="715"/>
      <c r="CY31" s="716"/>
      <c r="CZ31" s="684">
        <v>0.5</v>
      </c>
      <c r="DA31" s="712"/>
      <c r="DB31" s="712"/>
      <c r="DC31" s="717"/>
      <c r="DD31" s="688">
        <v>20351</v>
      </c>
      <c r="DE31" s="715"/>
      <c r="DF31" s="715"/>
      <c r="DG31" s="715"/>
      <c r="DH31" s="715"/>
      <c r="DI31" s="715"/>
      <c r="DJ31" s="715"/>
      <c r="DK31" s="716"/>
      <c r="DL31" s="688">
        <v>20351</v>
      </c>
      <c r="DM31" s="715"/>
      <c r="DN31" s="715"/>
      <c r="DO31" s="715"/>
      <c r="DP31" s="715"/>
      <c r="DQ31" s="715"/>
      <c r="DR31" s="715"/>
      <c r="DS31" s="715"/>
      <c r="DT31" s="715"/>
      <c r="DU31" s="715"/>
      <c r="DV31" s="716"/>
      <c r="DW31" s="684">
        <v>1</v>
      </c>
      <c r="DX31" s="712"/>
      <c r="DY31" s="712"/>
      <c r="DZ31" s="712"/>
      <c r="EA31" s="712"/>
      <c r="EB31" s="712"/>
      <c r="EC31" s="713"/>
    </row>
    <row r="32" spans="2:133" ht="11.25" customHeight="1" x14ac:dyDescent="0.15">
      <c r="B32" s="676" t="s">
        <v>314</v>
      </c>
      <c r="C32" s="677"/>
      <c r="D32" s="677"/>
      <c r="E32" s="677"/>
      <c r="F32" s="677"/>
      <c r="G32" s="677"/>
      <c r="H32" s="677"/>
      <c r="I32" s="677"/>
      <c r="J32" s="677"/>
      <c r="K32" s="677"/>
      <c r="L32" s="677"/>
      <c r="M32" s="677"/>
      <c r="N32" s="677"/>
      <c r="O32" s="677"/>
      <c r="P32" s="677"/>
      <c r="Q32" s="678"/>
      <c r="R32" s="679">
        <v>566373</v>
      </c>
      <c r="S32" s="680"/>
      <c r="T32" s="680"/>
      <c r="U32" s="680"/>
      <c r="V32" s="680"/>
      <c r="W32" s="680"/>
      <c r="X32" s="680"/>
      <c r="Y32" s="681"/>
      <c r="Z32" s="682">
        <v>13.9</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v>
      </c>
      <c r="BH32" s="749"/>
      <c r="BI32" s="749"/>
      <c r="BJ32" s="749"/>
      <c r="BK32" s="749"/>
      <c r="BL32" s="749"/>
      <c r="BM32" s="750">
        <v>94.7</v>
      </c>
      <c r="BN32" s="749"/>
      <c r="BO32" s="749"/>
      <c r="BP32" s="749"/>
      <c r="BQ32" s="751"/>
      <c r="BR32" s="748">
        <v>98.9</v>
      </c>
      <c r="BS32" s="749"/>
      <c r="BT32" s="749"/>
      <c r="BU32" s="749"/>
      <c r="BV32" s="749"/>
      <c r="BW32" s="749"/>
      <c r="BX32" s="750">
        <v>95</v>
      </c>
      <c r="BY32" s="749"/>
      <c r="BZ32" s="749"/>
      <c r="CA32" s="749"/>
      <c r="CB32" s="751"/>
      <c r="CD32" s="746"/>
      <c r="CE32" s="747"/>
      <c r="CF32" s="694" t="s">
        <v>316</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2"/>
      <c r="DB32" s="712"/>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226</v>
      </c>
      <c r="DX32" s="712"/>
      <c r="DY32" s="712"/>
      <c r="DZ32" s="712"/>
      <c r="EA32" s="712"/>
      <c r="EB32" s="712"/>
      <c r="EC32" s="713"/>
    </row>
    <row r="33" spans="2:133" ht="11.25" customHeight="1" x14ac:dyDescent="0.15">
      <c r="B33" s="676" t="s">
        <v>317</v>
      </c>
      <c r="C33" s="677"/>
      <c r="D33" s="677"/>
      <c r="E33" s="677"/>
      <c r="F33" s="677"/>
      <c r="G33" s="677"/>
      <c r="H33" s="677"/>
      <c r="I33" s="677"/>
      <c r="J33" s="677"/>
      <c r="K33" s="677"/>
      <c r="L33" s="677"/>
      <c r="M33" s="677"/>
      <c r="N33" s="677"/>
      <c r="O33" s="677"/>
      <c r="P33" s="677"/>
      <c r="Q33" s="678"/>
      <c r="R33" s="679">
        <v>149379</v>
      </c>
      <c r="S33" s="680"/>
      <c r="T33" s="680"/>
      <c r="U33" s="680"/>
      <c r="V33" s="680"/>
      <c r="W33" s="680"/>
      <c r="X33" s="680"/>
      <c r="Y33" s="681"/>
      <c r="Z33" s="682">
        <v>3.7</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1980371</v>
      </c>
      <c r="CS33" s="715"/>
      <c r="CT33" s="715"/>
      <c r="CU33" s="715"/>
      <c r="CV33" s="715"/>
      <c r="CW33" s="715"/>
      <c r="CX33" s="715"/>
      <c r="CY33" s="716"/>
      <c r="CZ33" s="684">
        <v>51.8</v>
      </c>
      <c r="DA33" s="712"/>
      <c r="DB33" s="712"/>
      <c r="DC33" s="717"/>
      <c r="DD33" s="688">
        <v>1476448</v>
      </c>
      <c r="DE33" s="715"/>
      <c r="DF33" s="715"/>
      <c r="DG33" s="715"/>
      <c r="DH33" s="715"/>
      <c r="DI33" s="715"/>
      <c r="DJ33" s="715"/>
      <c r="DK33" s="716"/>
      <c r="DL33" s="688">
        <v>1083058</v>
      </c>
      <c r="DM33" s="715"/>
      <c r="DN33" s="715"/>
      <c r="DO33" s="715"/>
      <c r="DP33" s="715"/>
      <c r="DQ33" s="715"/>
      <c r="DR33" s="715"/>
      <c r="DS33" s="715"/>
      <c r="DT33" s="715"/>
      <c r="DU33" s="715"/>
      <c r="DV33" s="716"/>
      <c r="DW33" s="684">
        <v>52.8</v>
      </c>
      <c r="DX33" s="712"/>
      <c r="DY33" s="712"/>
      <c r="DZ33" s="712"/>
      <c r="EA33" s="712"/>
      <c r="EB33" s="712"/>
      <c r="EC33" s="713"/>
    </row>
    <row r="34" spans="2:133" ht="11.25" customHeight="1" x14ac:dyDescent="0.15">
      <c r="B34" s="676" t="s">
        <v>319</v>
      </c>
      <c r="C34" s="677"/>
      <c r="D34" s="677"/>
      <c r="E34" s="677"/>
      <c r="F34" s="677"/>
      <c r="G34" s="677"/>
      <c r="H34" s="677"/>
      <c r="I34" s="677"/>
      <c r="J34" s="677"/>
      <c r="K34" s="677"/>
      <c r="L34" s="677"/>
      <c r="M34" s="677"/>
      <c r="N34" s="677"/>
      <c r="O34" s="677"/>
      <c r="P34" s="677"/>
      <c r="Q34" s="678"/>
      <c r="R34" s="679">
        <v>144540</v>
      </c>
      <c r="S34" s="680"/>
      <c r="T34" s="680"/>
      <c r="U34" s="680"/>
      <c r="V34" s="680"/>
      <c r="W34" s="680"/>
      <c r="X34" s="680"/>
      <c r="Y34" s="681"/>
      <c r="Z34" s="682">
        <v>3.5</v>
      </c>
      <c r="AA34" s="682"/>
      <c r="AB34" s="682"/>
      <c r="AC34" s="682"/>
      <c r="AD34" s="683">
        <v>3686</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650857</v>
      </c>
      <c r="CS34" s="680"/>
      <c r="CT34" s="680"/>
      <c r="CU34" s="680"/>
      <c r="CV34" s="680"/>
      <c r="CW34" s="680"/>
      <c r="CX34" s="680"/>
      <c r="CY34" s="681"/>
      <c r="CZ34" s="684">
        <v>17</v>
      </c>
      <c r="DA34" s="712"/>
      <c r="DB34" s="712"/>
      <c r="DC34" s="717"/>
      <c r="DD34" s="688">
        <v>442004</v>
      </c>
      <c r="DE34" s="680"/>
      <c r="DF34" s="680"/>
      <c r="DG34" s="680"/>
      <c r="DH34" s="680"/>
      <c r="DI34" s="680"/>
      <c r="DJ34" s="680"/>
      <c r="DK34" s="681"/>
      <c r="DL34" s="688">
        <v>281622</v>
      </c>
      <c r="DM34" s="680"/>
      <c r="DN34" s="680"/>
      <c r="DO34" s="680"/>
      <c r="DP34" s="680"/>
      <c r="DQ34" s="680"/>
      <c r="DR34" s="680"/>
      <c r="DS34" s="680"/>
      <c r="DT34" s="680"/>
      <c r="DU34" s="680"/>
      <c r="DV34" s="681"/>
      <c r="DW34" s="684">
        <v>13.7</v>
      </c>
      <c r="DX34" s="712"/>
      <c r="DY34" s="712"/>
      <c r="DZ34" s="712"/>
      <c r="EA34" s="712"/>
      <c r="EB34" s="712"/>
      <c r="EC34" s="713"/>
    </row>
    <row r="35" spans="2:133" ht="11.25" customHeight="1" x14ac:dyDescent="0.15">
      <c r="B35" s="676" t="s">
        <v>323</v>
      </c>
      <c r="C35" s="677"/>
      <c r="D35" s="677"/>
      <c r="E35" s="677"/>
      <c r="F35" s="677"/>
      <c r="G35" s="677"/>
      <c r="H35" s="677"/>
      <c r="I35" s="677"/>
      <c r="J35" s="677"/>
      <c r="K35" s="677"/>
      <c r="L35" s="677"/>
      <c r="M35" s="677"/>
      <c r="N35" s="677"/>
      <c r="O35" s="677"/>
      <c r="P35" s="677"/>
      <c r="Q35" s="678"/>
      <c r="R35" s="679">
        <v>400892</v>
      </c>
      <c r="S35" s="680"/>
      <c r="T35" s="680"/>
      <c r="U35" s="680"/>
      <c r="V35" s="680"/>
      <c r="W35" s="680"/>
      <c r="X35" s="680"/>
      <c r="Y35" s="681"/>
      <c r="Z35" s="682">
        <v>9.8000000000000007</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520170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293166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9001</v>
      </c>
      <c r="CS35" s="715"/>
      <c r="CT35" s="715"/>
      <c r="CU35" s="715"/>
      <c r="CV35" s="715"/>
      <c r="CW35" s="715"/>
      <c r="CX35" s="715"/>
      <c r="CY35" s="716"/>
      <c r="CZ35" s="684">
        <v>0.2</v>
      </c>
      <c r="DA35" s="712"/>
      <c r="DB35" s="712"/>
      <c r="DC35" s="717"/>
      <c r="DD35" s="688">
        <v>9001</v>
      </c>
      <c r="DE35" s="715"/>
      <c r="DF35" s="715"/>
      <c r="DG35" s="715"/>
      <c r="DH35" s="715"/>
      <c r="DI35" s="715"/>
      <c r="DJ35" s="715"/>
      <c r="DK35" s="716"/>
      <c r="DL35" s="688">
        <v>8069</v>
      </c>
      <c r="DM35" s="715"/>
      <c r="DN35" s="715"/>
      <c r="DO35" s="715"/>
      <c r="DP35" s="715"/>
      <c r="DQ35" s="715"/>
      <c r="DR35" s="715"/>
      <c r="DS35" s="715"/>
      <c r="DT35" s="715"/>
      <c r="DU35" s="715"/>
      <c r="DV35" s="716"/>
      <c r="DW35" s="684">
        <v>0.4</v>
      </c>
      <c r="DX35" s="712"/>
      <c r="DY35" s="712"/>
      <c r="DZ35" s="712"/>
      <c r="EA35" s="712"/>
      <c r="EB35" s="712"/>
      <c r="EC35" s="713"/>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226</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226</v>
      </c>
      <c r="AM36" s="685"/>
      <c r="AN36" s="685"/>
      <c r="AO36" s="686"/>
      <c r="AQ36" s="756" t="s">
        <v>328</v>
      </c>
      <c r="AR36" s="757"/>
      <c r="AS36" s="757"/>
      <c r="AT36" s="757"/>
      <c r="AU36" s="757"/>
      <c r="AV36" s="757"/>
      <c r="AW36" s="757"/>
      <c r="AX36" s="757"/>
      <c r="AY36" s="758"/>
      <c r="AZ36" s="679">
        <v>275582</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293166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846185</v>
      </c>
      <c r="CS36" s="680"/>
      <c r="CT36" s="680"/>
      <c r="CU36" s="680"/>
      <c r="CV36" s="680"/>
      <c r="CW36" s="680"/>
      <c r="CX36" s="680"/>
      <c r="CY36" s="681"/>
      <c r="CZ36" s="684">
        <v>22.1</v>
      </c>
      <c r="DA36" s="712"/>
      <c r="DB36" s="712"/>
      <c r="DC36" s="717"/>
      <c r="DD36" s="688">
        <v>812931</v>
      </c>
      <c r="DE36" s="680"/>
      <c r="DF36" s="680"/>
      <c r="DG36" s="680"/>
      <c r="DH36" s="680"/>
      <c r="DI36" s="680"/>
      <c r="DJ36" s="680"/>
      <c r="DK36" s="681"/>
      <c r="DL36" s="688">
        <v>706399</v>
      </c>
      <c r="DM36" s="680"/>
      <c r="DN36" s="680"/>
      <c r="DO36" s="680"/>
      <c r="DP36" s="680"/>
      <c r="DQ36" s="680"/>
      <c r="DR36" s="680"/>
      <c r="DS36" s="680"/>
      <c r="DT36" s="680"/>
      <c r="DU36" s="680"/>
      <c r="DV36" s="681"/>
      <c r="DW36" s="684">
        <v>34.4</v>
      </c>
      <c r="DX36" s="712"/>
      <c r="DY36" s="712"/>
      <c r="DZ36" s="712"/>
      <c r="EA36" s="712"/>
      <c r="EB36" s="712"/>
      <c r="EC36" s="713"/>
    </row>
    <row r="37" spans="2:133" ht="11.25" customHeight="1" x14ac:dyDescent="0.15">
      <c r="B37" s="676" t="s">
        <v>331</v>
      </c>
      <c r="C37" s="677"/>
      <c r="D37" s="677"/>
      <c r="E37" s="677"/>
      <c r="F37" s="677"/>
      <c r="G37" s="677"/>
      <c r="H37" s="677"/>
      <c r="I37" s="677"/>
      <c r="J37" s="677"/>
      <c r="K37" s="677"/>
      <c r="L37" s="677"/>
      <c r="M37" s="677"/>
      <c r="N37" s="677"/>
      <c r="O37" s="677"/>
      <c r="P37" s="677"/>
      <c r="Q37" s="678"/>
      <c r="R37" s="679">
        <v>81592</v>
      </c>
      <c r="S37" s="680"/>
      <c r="T37" s="680"/>
      <c r="U37" s="680"/>
      <c r="V37" s="680"/>
      <c r="W37" s="680"/>
      <c r="X37" s="680"/>
      <c r="Y37" s="681"/>
      <c r="Z37" s="682">
        <v>2</v>
      </c>
      <c r="AA37" s="682"/>
      <c r="AB37" s="682"/>
      <c r="AC37" s="682"/>
      <c r="AD37" s="683" t="s">
        <v>128</v>
      </c>
      <c r="AE37" s="683"/>
      <c r="AF37" s="683"/>
      <c r="AG37" s="683"/>
      <c r="AH37" s="683"/>
      <c r="AI37" s="683"/>
      <c r="AJ37" s="683"/>
      <c r="AK37" s="683"/>
      <c r="AL37" s="684" t="s">
        <v>226</v>
      </c>
      <c r="AM37" s="685"/>
      <c r="AN37" s="685"/>
      <c r="AO37" s="686"/>
      <c r="AQ37" s="756" t="s">
        <v>332</v>
      </c>
      <c r="AR37" s="757"/>
      <c r="AS37" s="757"/>
      <c r="AT37" s="757"/>
      <c r="AU37" s="757"/>
      <c r="AV37" s="757"/>
      <c r="AW37" s="757"/>
      <c r="AX37" s="757"/>
      <c r="AY37" s="758"/>
      <c r="AZ37" s="679">
        <v>85688</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522</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266439</v>
      </c>
      <c r="CS37" s="715"/>
      <c r="CT37" s="715"/>
      <c r="CU37" s="715"/>
      <c r="CV37" s="715"/>
      <c r="CW37" s="715"/>
      <c r="CX37" s="715"/>
      <c r="CY37" s="716"/>
      <c r="CZ37" s="684">
        <v>7</v>
      </c>
      <c r="DA37" s="712"/>
      <c r="DB37" s="712"/>
      <c r="DC37" s="717"/>
      <c r="DD37" s="688">
        <v>266439</v>
      </c>
      <c r="DE37" s="715"/>
      <c r="DF37" s="715"/>
      <c r="DG37" s="715"/>
      <c r="DH37" s="715"/>
      <c r="DI37" s="715"/>
      <c r="DJ37" s="715"/>
      <c r="DK37" s="716"/>
      <c r="DL37" s="688">
        <v>184334</v>
      </c>
      <c r="DM37" s="715"/>
      <c r="DN37" s="715"/>
      <c r="DO37" s="715"/>
      <c r="DP37" s="715"/>
      <c r="DQ37" s="715"/>
      <c r="DR37" s="715"/>
      <c r="DS37" s="715"/>
      <c r="DT37" s="715"/>
      <c r="DU37" s="715"/>
      <c r="DV37" s="716"/>
      <c r="DW37" s="684">
        <v>9</v>
      </c>
      <c r="DX37" s="712"/>
      <c r="DY37" s="712"/>
      <c r="DZ37" s="712"/>
      <c r="EA37" s="712"/>
      <c r="EB37" s="712"/>
      <c r="EC37" s="713"/>
    </row>
    <row r="38" spans="2:133" ht="11.25" customHeight="1" x14ac:dyDescent="0.15">
      <c r="B38" s="724" t="s">
        <v>335</v>
      </c>
      <c r="C38" s="725"/>
      <c r="D38" s="725"/>
      <c r="E38" s="725"/>
      <c r="F38" s="725"/>
      <c r="G38" s="725"/>
      <c r="H38" s="725"/>
      <c r="I38" s="725"/>
      <c r="J38" s="725"/>
      <c r="K38" s="725"/>
      <c r="L38" s="725"/>
      <c r="M38" s="725"/>
      <c r="N38" s="725"/>
      <c r="O38" s="725"/>
      <c r="P38" s="725"/>
      <c r="Q38" s="726"/>
      <c r="R38" s="759">
        <v>4083460</v>
      </c>
      <c r="S38" s="760"/>
      <c r="T38" s="760"/>
      <c r="U38" s="760"/>
      <c r="V38" s="760"/>
      <c r="W38" s="760"/>
      <c r="X38" s="760"/>
      <c r="Y38" s="761"/>
      <c r="Z38" s="762">
        <v>100</v>
      </c>
      <c r="AA38" s="762"/>
      <c r="AB38" s="762"/>
      <c r="AC38" s="762"/>
      <c r="AD38" s="763">
        <v>1970257</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54256</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814</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244588</v>
      </c>
      <c r="CS38" s="680"/>
      <c r="CT38" s="680"/>
      <c r="CU38" s="680"/>
      <c r="CV38" s="680"/>
      <c r="CW38" s="680"/>
      <c r="CX38" s="680"/>
      <c r="CY38" s="681"/>
      <c r="CZ38" s="684">
        <v>6.4</v>
      </c>
      <c r="DA38" s="712"/>
      <c r="DB38" s="712"/>
      <c r="DC38" s="717"/>
      <c r="DD38" s="688">
        <v>193575</v>
      </c>
      <c r="DE38" s="680"/>
      <c r="DF38" s="680"/>
      <c r="DG38" s="680"/>
      <c r="DH38" s="680"/>
      <c r="DI38" s="680"/>
      <c r="DJ38" s="680"/>
      <c r="DK38" s="681"/>
      <c r="DL38" s="688">
        <v>72431</v>
      </c>
      <c r="DM38" s="680"/>
      <c r="DN38" s="680"/>
      <c r="DO38" s="680"/>
      <c r="DP38" s="680"/>
      <c r="DQ38" s="680"/>
      <c r="DR38" s="680"/>
      <c r="DS38" s="680"/>
      <c r="DT38" s="680"/>
      <c r="DU38" s="680"/>
      <c r="DV38" s="681"/>
      <c r="DW38" s="684">
        <v>3.5</v>
      </c>
      <c r="DX38" s="712"/>
      <c r="DY38" s="712"/>
      <c r="DZ38" s="712"/>
      <c r="EA38" s="712"/>
      <c r="EB38" s="712"/>
      <c r="EC38" s="713"/>
    </row>
    <row r="39" spans="2:133" ht="11.25" customHeight="1" x14ac:dyDescent="0.15">
      <c r="AQ39" s="756" t="s">
        <v>339</v>
      </c>
      <c r="AR39" s="757"/>
      <c r="AS39" s="757"/>
      <c r="AT39" s="757"/>
      <c r="AU39" s="757"/>
      <c r="AV39" s="757"/>
      <c r="AW39" s="757"/>
      <c r="AX39" s="757"/>
      <c r="AY39" s="758"/>
      <c r="AZ39" s="679" t="s">
        <v>226</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81</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205203</v>
      </c>
      <c r="CS39" s="715"/>
      <c r="CT39" s="715"/>
      <c r="CU39" s="715"/>
      <c r="CV39" s="715"/>
      <c r="CW39" s="715"/>
      <c r="CX39" s="715"/>
      <c r="CY39" s="716"/>
      <c r="CZ39" s="684">
        <v>5.4</v>
      </c>
      <c r="DA39" s="712"/>
      <c r="DB39" s="712"/>
      <c r="DC39" s="717"/>
      <c r="DD39" s="688">
        <v>4400</v>
      </c>
      <c r="DE39" s="715"/>
      <c r="DF39" s="715"/>
      <c r="DG39" s="715"/>
      <c r="DH39" s="715"/>
      <c r="DI39" s="715"/>
      <c r="DJ39" s="715"/>
      <c r="DK39" s="716"/>
      <c r="DL39" s="688" t="s">
        <v>226</v>
      </c>
      <c r="DM39" s="715"/>
      <c r="DN39" s="715"/>
      <c r="DO39" s="715"/>
      <c r="DP39" s="715"/>
      <c r="DQ39" s="715"/>
      <c r="DR39" s="715"/>
      <c r="DS39" s="715"/>
      <c r="DT39" s="715"/>
      <c r="DU39" s="715"/>
      <c r="DV39" s="716"/>
      <c r="DW39" s="684" t="s">
        <v>128</v>
      </c>
      <c r="DX39" s="712"/>
      <c r="DY39" s="712"/>
      <c r="DZ39" s="712"/>
      <c r="EA39" s="712"/>
      <c r="EB39" s="712"/>
      <c r="EC39" s="713"/>
    </row>
    <row r="40" spans="2:133" ht="11.25" customHeight="1" x14ac:dyDescent="0.15">
      <c r="AQ40" s="756" t="s">
        <v>343</v>
      </c>
      <c r="AR40" s="757"/>
      <c r="AS40" s="757"/>
      <c r="AT40" s="757"/>
      <c r="AU40" s="757"/>
      <c r="AV40" s="757"/>
      <c r="AW40" s="757"/>
      <c r="AX40" s="757"/>
      <c r="AY40" s="758"/>
      <c r="AZ40" s="679">
        <v>24640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24537</v>
      </c>
      <c r="CS40" s="680"/>
      <c r="CT40" s="680"/>
      <c r="CU40" s="680"/>
      <c r="CV40" s="680"/>
      <c r="CW40" s="680"/>
      <c r="CX40" s="680"/>
      <c r="CY40" s="681"/>
      <c r="CZ40" s="684">
        <v>0.6</v>
      </c>
      <c r="DA40" s="712"/>
      <c r="DB40" s="712"/>
      <c r="DC40" s="717"/>
      <c r="DD40" s="688">
        <v>14537</v>
      </c>
      <c r="DE40" s="680"/>
      <c r="DF40" s="680"/>
      <c r="DG40" s="680"/>
      <c r="DH40" s="680"/>
      <c r="DI40" s="680"/>
      <c r="DJ40" s="680"/>
      <c r="DK40" s="681"/>
      <c r="DL40" s="688">
        <v>14537</v>
      </c>
      <c r="DM40" s="680"/>
      <c r="DN40" s="680"/>
      <c r="DO40" s="680"/>
      <c r="DP40" s="680"/>
      <c r="DQ40" s="680"/>
      <c r="DR40" s="680"/>
      <c r="DS40" s="680"/>
      <c r="DT40" s="680"/>
      <c r="DU40" s="680"/>
      <c r="DV40" s="681"/>
      <c r="DW40" s="684">
        <v>0.7</v>
      </c>
      <c r="DX40" s="712"/>
      <c r="DY40" s="712"/>
      <c r="DZ40" s="712"/>
      <c r="EA40" s="712"/>
      <c r="EB40" s="712"/>
      <c r="EC40" s="713"/>
    </row>
    <row r="41" spans="2:133" ht="11.25" customHeight="1" x14ac:dyDescent="0.15">
      <c r="AQ41" s="766" t="s">
        <v>346</v>
      </c>
      <c r="AR41" s="767"/>
      <c r="AS41" s="767"/>
      <c r="AT41" s="767"/>
      <c r="AU41" s="767"/>
      <c r="AV41" s="767"/>
      <c r="AW41" s="767"/>
      <c r="AX41" s="767"/>
      <c r="AY41" s="768"/>
      <c r="AZ41" s="759">
        <v>80004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336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226</v>
      </c>
      <c r="DA41" s="712"/>
      <c r="DB41" s="712"/>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752416</v>
      </c>
      <c r="CS42" s="680"/>
      <c r="CT42" s="680"/>
      <c r="CU42" s="680"/>
      <c r="CV42" s="680"/>
      <c r="CW42" s="680"/>
      <c r="CX42" s="680"/>
      <c r="CY42" s="681"/>
      <c r="CZ42" s="684">
        <v>19.7</v>
      </c>
      <c r="DA42" s="685"/>
      <c r="DB42" s="685"/>
      <c r="DC42" s="780"/>
      <c r="DD42" s="688">
        <v>70418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27430</v>
      </c>
      <c r="CS43" s="715"/>
      <c r="CT43" s="715"/>
      <c r="CU43" s="715"/>
      <c r="CV43" s="715"/>
      <c r="CW43" s="715"/>
      <c r="CX43" s="715"/>
      <c r="CY43" s="716"/>
      <c r="CZ43" s="684">
        <v>0.7</v>
      </c>
      <c r="DA43" s="712"/>
      <c r="DB43" s="712"/>
      <c r="DC43" s="717"/>
      <c r="DD43" s="688">
        <v>26670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726908</v>
      </c>
      <c r="CS44" s="680"/>
      <c r="CT44" s="680"/>
      <c r="CU44" s="680"/>
      <c r="CV44" s="680"/>
      <c r="CW44" s="680"/>
      <c r="CX44" s="680"/>
      <c r="CY44" s="681"/>
      <c r="CZ44" s="684">
        <v>19</v>
      </c>
      <c r="DA44" s="685"/>
      <c r="DB44" s="685"/>
      <c r="DC44" s="780"/>
      <c r="DD44" s="688">
        <v>69577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519784</v>
      </c>
      <c r="CS45" s="715"/>
      <c r="CT45" s="715"/>
      <c r="CU45" s="715"/>
      <c r="CV45" s="715"/>
      <c r="CW45" s="715"/>
      <c r="CX45" s="715"/>
      <c r="CY45" s="716"/>
      <c r="CZ45" s="684">
        <v>13.6</v>
      </c>
      <c r="DA45" s="712"/>
      <c r="DB45" s="712"/>
      <c r="DC45" s="717"/>
      <c r="DD45" s="688">
        <v>24238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203319</v>
      </c>
      <c r="CS46" s="680"/>
      <c r="CT46" s="680"/>
      <c r="CU46" s="680"/>
      <c r="CV46" s="680"/>
      <c r="CW46" s="680"/>
      <c r="CX46" s="680"/>
      <c r="CY46" s="681"/>
      <c r="CZ46" s="684">
        <v>5.3</v>
      </c>
      <c r="DA46" s="685"/>
      <c r="DB46" s="685"/>
      <c r="DC46" s="780"/>
      <c r="DD46" s="688">
        <v>41534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25508</v>
      </c>
      <c r="CS47" s="715"/>
      <c r="CT47" s="715"/>
      <c r="CU47" s="715"/>
      <c r="CV47" s="715"/>
      <c r="CW47" s="715"/>
      <c r="CX47" s="715"/>
      <c r="CY47" s="716"/>
      <c r="CZ47" s="684">
        <v>0.7</v>
      </c>
      <c r="DA47" s="712"/>
      <c r="DB47" s="712"/>
      <c r="DC47" s="717"/>
      <c r="DD47" s="688">
        <v>841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3826270</v>
      </c>
      <c r="CS49" s="749"/>
      <c r="CT49" s="749"/>
      <c r="CU49" s="749"/>
      <c r="CV49" s="749"/>
      <c r="CW49" s="749"/>
      <c r="CX49" s="749"/>
      <c r="CY49" s="781"/>
      <c r="CZ49" s="764">
        <v>100</v>
      </c>
      <c r="DA49" s="782"/>
      <c r="DB49" s="782"/>
      <c r="DC49" s="783"/>
      <c r="DD49" s="784">
        <v>2480060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I7q0N+3AwqoT4pVuXJNwlVHK2GnypgP/e/x71991+EzHkG8Y46WTlwJ014wG+kS9hD5sn4oYmAPesXRqrQJ1g==" saltValue="Epk7YtqgsdiW9LNOoUiV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4083</v>
      </c>
      <c r="R7" s="815"/>
      <c r="S7" s="815"/>
      <c r="T7" s="815"/>
      <c r="U7" s="815"/>
      <c r="V7" s="815">
        <v>3826</v>
      </c>
      <c r="W7" s="815"/>
      <c r="X7" s="815"/>
      <c r="Y7" s="815"/>
      <c r="Z7" s="815"/>
      <c r="AA7" s="815">
        <v>257</v>
      </c>
      <c r="AB7" s="815"/>
      <c r="AC7" s="815"/>
      <c r="AD7" s="815"/>
      <c r="AE7" s="816"/>
      <c r="AF7" s="817">
        <v>235</v>
      </c>
      <c r="AG7" s="818"/>
      <c r="AH7" s="818"/>
      <c r="AI7" s="818"/>
      <c r="AJ7" s="819"/>
      <c r="AK7" s="854">
        <v>566</v>
      </c>
      <c r="AL7" s="855"/>
      <c r="AM7" s="855"/>
      <c r="AN7" s="855"/>
      <c r="AO7" s="855"/>
      <c r="AP7" s="855">
        <v>3398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-3</v>
      </c>
      <c r="CI7" s="852"/>
      <c r="CJ7" s="852"/>
      <c r="CK7" s="852"/>
      <c r="CL7" s="853"/>
      <c r="CM7" s="851">
        <v>38</v>
      </c>
      <c r="CN7" s="852"/>
      <c r="CO7" s="852"/>
      <c r="CP7" s="852"/>
      <c r="CQ7" s="853"/>
      <c r="CR7" s="851">
        <v>30</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4083</v>
      </c>
      <c r="R23" s="874"/>
      <c r="S23" s="874"/>
      <c r="T23" s="874"/>
      <c r="U23" s="874"/>
      <c r="V23" s="874">
        <v>3826</v>
      </c>
      <c r="W23" s="874"/>
      <c r="X23" s="874"/>
      <c r="Y23" s="874"/>
      <c r="Z23" s="874"/>
      <c r="AA23" s="874">
        <v>257</v>
      </c>
      <c r="AB23" s="874"/>
      <c r="AC23" s="874"/>
      <c r="AD23" s="874"/>
      <c r="AE23" s="875"/>
      <c r="AF23" s="876">
        <v>235</v>
      </c>
      <c r="AG23" s="874"/>
      <c r="AH23" s="874"/>
      <c r="AI23" s="874"/>
      <c r="AJ23" s="877"/>
      <c r="AK23" s="878"/>
      <c r="AL23" s="879"/>
      <c r="AM23" s="879"/>
      <c r="AN23" s="879"/>
      <c r="AO23" s="879"/>
      <c r="AP23" s="874">
        <v>3398</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434</v>
      </c>
      <c r="R28" s="903"/>
      <c r="S28" s="903"/>
      <c r="T28" s="903"/>
      <c r="U28" s="903"/>
      <c r="V28" s="903">
        <v>410</v>
      </c>
      <c r="W28" s="903"/>
      <c r="X28" s="903"/>
      <c r="Y28" s="903"/>
      <c r="Z28" s="903"/>
      <c r="AA28" s="903"/>
      <c r="AB28" s="903"/>
      <c r="AC28" s="903"/>
      <c r="AD28" s="903"/>
      <c r="AE28" s="904"/>
      <c r="AF28" s="905">
        <v>24</v>
      </c>
      <c r="AG28" s="903"/>
      <c r="AH28" s="903"/>
      <c r="AI28" s="903"/>
      <c r="AJ28" s="906"/>
      <c r="AK28" s="907">
        <v>24</v>
      </c>
      <c r="AL28" s="898"/>
      <c r="AM28" s="898"/>
      <c r="AN28" s="898"/>
      <c r="AO28" s="898"/>
      <c r="AP28" s="898" t="s">
        <v>575</v>
      </c>
      <c r="AQ28" s="898"/>
      <c r="AR28" s="898"/>
      <c r="AS28" s="898"/>
      <c r="AT28" s="898"/>
      <c r="AU28" s="898" t="s">
        <v>574</v>
      </c>
      <c r="AV28" s="898"/>
      <c r="AW28" s="898"/>
      <c r="AX28" s="898"/>
      <c r="AY28" s="898"/>
      <c r="AZ28" s="899" t="s">
        <v>574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130</v>
      </c>
      <c r="R29" s="839"/>
      <c r="S29" s="839"/>
      <c r="T29" s="839"/>
      <c r="U29" s="839"/>
      <c r="V29" s="839">
        <v>129</v>
      </c>
      <c r="W29" s="839"/>
      <c r="X29" s="839"/>
      <c r="Y29" s="839"/>
      <c r="Z29" s="839"/>
      <c r="AA29" s="839"/>
      <c r="AB29" s="839"/>
      <c r="AC29" s="839"/>
      <c r="AD29" s="839"/>
      <c r="AE29" s="840"/>
      <c r="AF29" s="841">
        <v>1</v>
      </c>
      <c r="AG29" s="842"/>
      <c r="AH29" s="842"/>
      <c r="AI29" s="842"/>
      <c r="AJ29" s="843"/>
      <c r="AK29" s="910">
        <v>80</v>
      </c>
      <c r="AL29" s="911"/>
      <c r="AM29" s="911"/>
      <c r="AN29" s="911"/>
      <c r="AO29" s="911"/>
      <c r="AP29" s="911" t="s">
        <v>574</v>
      </c>
      <c r="AQ29" s="911"/>
      <c r="AR29" s="911"/>
      <c r="AS29" s="911"/>
      <c r="AT29" s="911"/>
      <c r="AU29" s="911" t="s">
        <v>574</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703</v>
      </c>
      <c r="R30" s="839"/>
      <c r="S30" s="839"/>
      <c r="T30" s="839"/>
      <c r="U30" s="839"/>
      <c r="V30" s="839">
        <v>702</v>
      </c>
      <c r="W30" s="839"/>
      <c r="X30" s="839"/>
      <c r="Y30" s="839"/>
      <c r="Z30" s="839"/>
      <c r="AA30" s="839"/>
      <c r="AB30" s="839"/>
      <c r="AC30" s="839"/>
      <c r="AD30" s="839"/>
      <c r="AE30" s="840"/>
      <c r="AF30" s="841">
        <v>1084</v>
      </c>
      <c r="AG30" s="842"/>
      <c r="AH30" s="842"/>
      <c r="AI30" s="842"/>
      <c r="AJ30" s="843"/>
      <c r="AK30" s="910">
        <v>263</v>
      </c>
      <c r="AL30" s="911"/>
      <c r="AM30" s="911"/>
      <c r="AN30" s="911"/>
      <c r="AO30" s="911"/>
      <c r="AP30" s="911">
        <v>54</v>
      </c>
      <c r="AQ30" s="911"/>
      <c r="AR30" s="911"/>
      <c r="AS30" s="911"/>
      <c r="AT30" s="911"/>
      <c r="AU30" s="911">
        <v>54</v>
      </c>
      <c r="AV30" s="911"/>
      <c r="AW30" s="911"/>
      <c r="AX30" s="911"/>
      <c r="AY30" s="911"/>
      <c r="AZ30" s="912" t="s">
        <v>575</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144</v>
      </c>
      <c r="R31" s="839"/>
      <c r="S31" s="839"/>
      <c r="T31" s="839"/>
      <c r="U31" s="839"/>
      <c r="V31" s="839">
        <v>138</v>
      </c>
      <c r="W31" s="839"/>
      <c r="X31" s="839"/>
      <c r="Y31" s="839"/>
      <c r="Z31" s="839"/>
      <c r="AA31" s="839"/>
      <c r="AB31" s="839"/>
      <c r="AC31" s="839"/>
      <c r="AD31" s="839"/>
      <c r="AE31" s="840"/>
      <c r="AF31" s="841">
        <v>6</v>
      </c>
      <c r="AG31" s="842"/>
      <c r="AH31" s="842"/>
      <c r="AI31" s="842"/>
      <c r="AJ31" s="843"/>
      <c r="AK31" s="910">
        <v>54</v>
      </c>
      <c r="AL31" s="911"/>
      <c r="AM31" s="911"/>
      <c r="AN31" s="911"/>
      <c r="AO31" s="911"/>
      <c r="AP31" s="911">
        <v>831</v>
      </c>
      <c r="AQ31" s="911"/>
      <c r="AR31" s="911"/>
      <c r="AS31" s="911"/>
      <c r="AT31" s="911"/>
      <c r="AU31" s="911">
        <v>831</v>
      </c>
      <c r="AV31" s="911"/>
      <c r="AW31" s="911"/>
      <c r="AX31" s="911"/>
      <c r="AY31" s="911"/>
      <c r="AZ31" s="912" t="s">
        <v>575</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147</v>
      </c>
      <c r="R32" s="839"/>
      <c r="S32" s="839"/>
      <c r="T32" s="839"/>
      <c r="U32" s="839"/>
      <c r="V32" s="839">
        <v>144</v>
      </c>
      <c r="W32" s="839"/>
      <c r="X32" s="839"/>
      <c r="Y32" s="839"/>
      <c r="Z32" s="839"/>
      <c r="AA32" s="839"/>
      <c r="AB32" s="839"/>
      <c r="AC32" s="839"/>
      <c r="AD32" s="839"/>
      <c r="AE32" s="840"/>
      <c r="AF32" s="841">
        <v>3</v>
      </c>
      <c r="AG32" s="842"/>
      <c r="AH32" s="842"/>
      <c r="AI32" s="842"/>
      <c r="AJ32" s="843"/>
      <c r="AK32" s="910">
        <v>68</v>
      </c>
      <c r="AL32" s="911"/>
      <c r="AM32" s="911"/>
      <c r="AN32" s="911"/>
      <c r="AO32" s="911"/>
      <c r="AP32" s="911">
        <v>613</v>
      </c>
      <c r="AQ32" s="911"/>
      <c r="AR32" s="911"/>
      <c r="AS32" s="911"/>
      <c r="AT32" s="911"/>
      <c r="AU32" s="911">
        <v>613</v>
      </c>
      <c r="AV32" s="911"/>
      <c r="AW32" s="911"/>
      <c r="AX32" s="911"/>
      <c r="AY32" s="911"/>
      <c r="AZ32" s="912" t="s">
        <v>575</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29</v>
      </c>
      <c r="R33" s="839"/>
      <c r="S33" s="839"/>
      <c r="T33" s="839"/>
      <c r="U33" s="839"/>
      <c r="V33" s="839">
        <v>27</v>
      </c>
      <c r="W33" s="839"/>
      <c r="X33" s="839"/>
      <c r="Y33" s="839"/>
      <c r="Z33" s="839"/>
      <c r="AA33" s="839"/>
      <c r="AB33" s="839"/>
      <c r="AC33" s="839"/>
      <c r="AD33" s="839"/>
      <c r="AE33" s="840"/>
      <c r="AF33" s="841">
        <v>2</v>
      </c>
      <c r="AG33" s="842"/>
      <c r="AH33" s="842"/>
      <c r="AI33" s="842"/>
      <c r="AJ33" s="843"/>
      <c r="AK33" s="910">
        <v>18</v>
      </c>
      <c r="AL33" s="911"/>
      <c r="AM33" s="911"/>
      <c r="AN33" s="911"/>
      <c r="AO33" s="911"/>
      <c r="AP33" s="911">
        <v>110</v>
      </c>
      <c r="AQ33" s="911"/>
      <c r="AR33" s="911"/>
      <c r="AS33" s="911"/>
      <c r="AT33" s="911"/>
      <c r="AU33" s="911">
        <v>110</v>
      </c>
      <c r="AV33" s="911"/>
      <c r="AW33" s="911"/>
      <c r="AX33" s="911"/>
      <c r="AY33" s="911"/>
      <c r="AZ33" s="912" t="s">
        <v>575</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1139</v>
      </c>
      <c r="AG63" s="922"/>
      <c r="AH63" s="922"/>
      <c r="AI63" s="922"/>
      <c r="AJ63" s="923"/>
      <c r="AK63" s="924"/>
      <c r="AL63" s="919"/>
      <c r="AM63" s="919"/>
      <c r="AN63" s="919"/>
      <c r="AO63" s="919"/>
      <c r="AP63" s="922">
        <v>1608</v>
      </c>
      <c r="AQ63" s="922"/>
      <c r="AR63" s="922"/>
      <c r="AS63" s="922"/>
      <c r="AT63" s="922"/>
      <c r="AU63" s="922">
        <v>1608</v>
      </c>
      <c r="AV63" s="922"/>
      <c r="AW63" s="922"/>
      <c r="AX63" s="922"/>
      <c r="AY63" s="922"/>
      <c r="AZ63" s="926"/>
      <c r="BA63" s="926"/>
      <c r="BB63" s="926"/>
      <c r="BC63" s="926"/>
      <c r="BD63" s="926"/>
      <c r="BE63" s="927" t="s">
        <v>575</v>
      </c>
      <c r="BF63" s="927"/>
      <c r="BG63" s="927"/>
      <c r="BH63" s="927"/>
      <c r="BI63" s="928"/>
      <c r="BJ63" s="929" t="s">
        <v>386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391</v>
      </c>
      <c r="AB66" s="798"/>
      <c r="AC66" s="798"/>
      <c r="AD66" s="798"/>
      <c r="AE66" s="799"/>
      <c r="AF66" s="932" t="s">
        <v>392</v>
      </c>
      <c r="AG66" s="893"/>
      <c r="AH66" s="893"/>
      <c r="AI66" s="893"/>
      <c r="AJ66" s="933"/>
      <c r="AK66" s="797" t="s">
        <v>393</v>
      </c>
      <c r="AL66" s="821"/>
      <c r="AM66" s="821"/>
      <c r="AN66" s="821"/>
      <c r="AO66" s="822"/>
      <c r="AP66" s="797" t="s">
        <v>411</v>
      </c>
      <c r="AQ66" s="798"/>
      <c r="AR66" s="798"/>
      <c r="AS66" s="798"/>
      <c r="AT66" s="799"/>
      <c r="AU66" s="797" t="s">
        <v>412</v>
      </c>
      <c r="AV66" s="798"/>
      <c r="AW66" s="798"/>
      <c r="AX66" s="798"/>
      <c r="AY66" s="799"/>
      <c r="AZ66" s="797" t="s">
        <v>412</v>
      </c>
      <c r="BA66" s="798"/>
      <c r="BB66" s="798"/>
      <c r="BC66" s="798"/>
      <c r="BD66" s="79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02"/>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707</v>
      </c>
      <c r="R68" s="946"/>
      <c r="S68" s="946"/>
      <c r="T68" s="946"/>
      <c r="U68" s="946"/>
      <c r="V68" s="946">
        <v>675</v>
      </c>
      <c r="W68" s="946"/>
      <c r="X68" s="946"/>
      <c r="Y68" s="946"/>
      <c r="Z68" s="946"/>
      <c r="AA68" s="946">
        <v>32</v>
      </c>
      <c r="AB68" s="946"/>
      <c r="AC68" s="946"/>
      <c r="AD68" s="946"/>
      <c r="AE68" s="946"/>
      <c r="AF68" s="946">
        <v>19</v>
      </c>
      <c r="AG68" s="946"/>
      <c r="AH68" s="946"/>
      <c r="AI68" s="946"/>
      <c r="AJ68" s="946"/>
      <c r="AK68" s="946" t="s">
        <v>574</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8511</v>
      </c>
      <c r="R69" s="911"/>
      <c r="S69" s="911"/>
      <c r="T69" s="911"/>
      <c r="U69" s="911"/>
      <c r="V69" s="911">
        <v>8447</v>
      </c>
      <c r="W69" s="911"/>
      <c r="X69" s="911"/>
      <c r="Y69" s="911"/>
      <c r="Z69" s="911"/>
      <c r="AA69" s="911">
        <v>64</v>
      </c>
      <c r="AB69" s="911"/>
      <c r="AC69" s="911"/>
      <c r="AD69" s="911"/>
      <c r="AE69" s="911"/>
      <c r="AF69" s="911">
        <v>64</v>
      </c>
      <c r="AG69" s="911"/>
      <c r="AH69" s="911"/>
      <c r="AI69" s="911"/>
      <c r="AJ69" s="911"/>
      <c r="AK69" s="911">
        <v>1110</v>
      </c>
      <c r="AL69" s="911"/>
      <c r="AM69" s="911"/>
      <c r="AN69" s="911"/>
      <c r="AO69" s="911"/>
      <c r="AP69" s="911" t="s">
        <v>574</v>
      </c>
      <c r="AQ69" s="911"/>
      <c r="AR69" s="911"/>
      <c r="AS69" s="911"/>
      <c r="AT69" s="911"/>
      <c r="AU69" s="911" t="s">
        <v>574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2074</v>
      </c>
      <c r="R70" s="911"/>
      <c r="S70" s="911"/>
      <c r="T70" s="911"/>
      <c r="U70" s="911"/>
      <c r="V70" s="911">
        <v>1850</v>
      </c>
      <c r="W70" s="911"/>
      <c r="X70" s="911"/>
      <c r="Y70" s="911"/>
      <c r="Z70" s="911"/>
      <c r="AA70" s="911">
        <v>224</v>
      </c>
      <c r="AB70" s="911"/>
      <c r="AC70" s="911"/>
      <c r="AD70" s="911"/>
      <c r="AE70" s="911"/>
      <c r="AF70" s="911">
        <v>224</v>
      </c>
      <c r="AG70" s="911"/>
      <c r="AH70" s="911"/>
      <c r="AI70" s="911"/>
      <c r="AJ70" s="911"/>
      <c r="AK70" s="911" t="s">
        <v>574</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848493</v>
      </c>
      <c r="R71" s="911"/>
      <c r="S71" s="911"/>
      <c r="T71" s="911"/>
      <c r="U71" s="911"/>
      <c r="V71" s="911">
        <v>821243</v>
      </c>
      <c r="W71" s="911"/>
      <c r="X71" s="911"/>
      <c r="Y71" s="911"/>
      <c r="Z71" s="911"/>
      <c r="AA71" s="911">
        <v>27250</v>
      </c>
      <c r="AB71" s="911"/>
      <c r="AC71" s="911"/>
      <c r="AD71" s="911"/>
      <c r="AE71" s="911"/>
      <c r="AF71" s="911">
        <v>27250</v>
      </c>
      <c r="AG71" s="911"/>
      <c r="AH71" s="911"/>
      <c r="AI71" s="911"/>
      <c r="AJ71" s="911"/>
      <c r="AK71" s="911">
        <v>2</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56">
        <v>17</v>
      </c>
      <c r="R72" s="911"/>
      <c r="S72" s="911"/>
      <c r="T72" s="911"/>
      <c r="U72" s="911"/>
      <c r="V72" s="911">
        <v>16</v>
      </c>
      <c r="W72" s="911"/>
      <c r="X72" s="911"/>
      <c r="Y72" s="911"/>
      <c r="Z72" s="911"/>
      <c r="AA72" s="911">
        <v>1</v>
      </c>
      <c r="AB72" s="911"/>
      <c r="AC72" s="911"/>
      <c r="AD72" s="911"/>
      <c r="AE72" s="911"/>
      <c r="AF72" s="911">
        <v>1</v>
      </c>
      <c r="AG72" s="911"/>
      <c r="AH72" s="911"/>
      <c r="AI72" s="911"/>
      <c r="AJ72" s="911"/>
      <c r="AK72" s="911" t="s">
        <v>575</v>
      </c>
      <c r="AL72" s="911"/>
      <c r="AM72" s="911"/>
      <c r="AN72" s="911"/>
      <c r="AO72" s="911"/>
      <c r="AP72" s="911" t="s">
        <v>575</v>
      </c>
      <c r="AQ72" s="911"/>
      <c r="AR72" s="911"/>
      <c r="AS72" s="911"/>
      <c r="AT72" s="911"/>
      <c r="AU72" s="911" t="s">
        <v>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56">
        <v>7896</v>
      </c>
      <c r="R73" s="911"/>
      <c r="S73" s="911"/>
      <c r="T73" s="911"/>
      <c r="U73" s="911"/>
      <c r="V73" s="911">
        <v>7658</v>
      </c>
      <c r="W73" s="911"/>
      <c r="X73" s="911"/>
      <c r="Y73" s="911"/>
      <c r="Z73" s="911"/>
      <c r="AA73" s="911">
        <v>238</v>
      </c>
      <c r="AB73" s="911"/>
      <c r="AC73" s="911"/>
      <c r="AD73" s="911"/>
      <c r="AE73" s="911"/>
      <c r="AF73" s="911">
        <v>238</v>
      </c>
      <c r="AG73" s="911"/>
      <c r="AH73" s="911"/>
      <c r="AI73" s="911"/>
      <c r="AJ73" s="911"/>
      <c r="AK73" s="911" t="s">
        <v>574</v>
      </c>
      <c r="AL73" s="911"/>
      <c r="AM73" s="911"/>
      <c r="AN73" s="911"/>
      <c r="AO73" s="911"/>
      <c r="AP73" s="911" t="s">
        <v>574</v>
      </c>
      <c r="AQ73" s="911"/>
      <c r="AR73" s="911"/>
      <c r="AS73" s="911"/>
      <c r="AT73" s="911"/>
      <c r="AU73" s="911" t="s">
        <v>574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27796</v>
      </c>
      <c r="AG88" s="922"/>
      <c r="AH88" s="922"/>
      <c r="AI88" s="922"/>
      <c r="AJ88" s="922"/>
      <c r="AK88" s="919"/>
      <c r="AL88" s="919"/>
      <c r="AM88" s="919"/>
      <c r="AN88" s="919"/>
      <c r="AO88" s="919"/>
      <c r="AP88" s="922" t="s">
        <v>574</v>
      </c>
      <c r="AQ88" s="922"/>
      <c r="AR88" s="922"/>
      <c r="AS88" s="922"/>
      <c r="AT88" s="922"/>
      <c r="AU88" s="922" t="s">
        <v>574</v>
      </c>
      <c r="AV88" s="922"/>
      <c r="AW88" s="922"/>
      <c r="AX88" s="922"/>
      <c r="AY88" s="922"/>
      <c r="AZ88" s="927" t="s">
        <v>574</v>
      </c>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v>
      </c>
      <c r="CS102" s="930"/>
      <c r="CT102" s="930"/>
      <c r="CU102" s="930"/>
      <c r="CV102" s="973"/>
      <c r="CW102" s="972" t="s">
        <v>574</v>
      </c>
      <c r="CX102" s="930"/>
      <c r="CY102" s="930"/>
      <c r="CZ102" s="930"/>
      <c r="DA102" s="973"/>
      <c r="DB102" s="972" t="s">
        <v>574</v>
      </c>
      <c r="DC102" s="930"/>
      <c r="DD102" s="930"/>
      <c r="DE102" s="930"/>
      <c r="DF102" s="973"/>
      <c r="DG102" s="972" t="s">
        <v>574</v>
      </c>
      <c r="DH102" s="930"/>
      <c r="DI102" s="930"/>
      <c r="DJ102" s="930"/>
      <c r="DK102" s="973"/>
      <c r="DL102" s="972" t="s">
        <v>574</v>
      </c>
      <c r="DM102" s="930"/>
      <c r="DN102" s="930"/>
      <c r="DO102" s="930"/>
      <c r="DP102" s="973"/>
      <c r="DQ102" s="972" t="s">
        <v>574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332021</v>
      </c>
      <c r="AB110" s="982"/>
      <c r="AC110" s="982"/>
      <c r="AD110" s="982"/>
      <c r="AE110" s="983"/>
      <c r="AF110" s="984">
        <v>363633</v>
      </c>
      <c r="AG110" s="982"/>
      <c r="AH110" s="982"/>
      <c r="AI110" s="982"/>
      <c r="AJ110" s="983"/>
      <c r="AK110" s="984">
        <v>380260</v>
      </c>
      <c r="AL110" s="982"/>
      <c r="AM110" s="982"/>
      <c r="AN110" s="982"/>
      <c r="AO110" s="983"/>
      <c r="AP110" s="985">
        <v>22.3</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3481122</v>
      </c>
      <c r="BR110" s="1017"/>
      <c r="BS110" s="1017"/>
      <c r="BT110" s="1017"/>
      <c r="BU110" s="1017"/>
      <c r="BV110" s="1017">
        <v>3357475</v>
      </c>
      <c r="BW110" s="1017"/>
      <c r="BX110" s="1017"/>
      <c r="BY110" s="1017"/>
      <c r="BZ110" s="1017"/>
      <c r="CA110" s="1017">
        <v>3398458</v>
      </c>
      <c r="CB110" s="1017"/>
      <c r="CC110" s="1017"/>
      <c r="CD110" s="1017"/>
      <c r="CE110" s="1017"/>
      <c r="CF110" s="1031">
        <v>198.9</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386</v>
      </c>
      <c r="DH110" s="1017"/>
      <c r="DI110" s="1017"/>
      <c r="DJ110" s="1017"/>
      <c r="DK110" s="1017"/>
      <c r="DL110" s="1017" t="s">
        <v>386</v>
      </c>
      <c r="DM110" s="1017"/>
      <c r="DN110" s="1017"/>
      <c r="DO110" s="1017"/>
      <c r="DP110" s="1017"/>
      <c r="DQ110" s="1017" t="s">
        <v>386</v>
      </c>
      <c r="DR110" s="1017"/>
      <c r="DS110" s="1017"/>
      <c r="DT110" s="1017"/>
      <c r="DU110" s="1017"/>
      <c r="DV110" s="1018" t="s">
        <v>386</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430</v>
      </c>
      <c r="AG111" s="1024"/>
      <c r="AH111" s="1024"/>
      <c r="AI111" s="1024"/>
      <c r="AJ111" s="1025"/>
      <c r="AK111" s="1026" t="s">
        <v>430</v>
      </c>
      <c r="AL111" s="1024"/>
      <c r="AM111" s="1024"/>
      <c r="AN111" s="1024"/>
      <c r="AO111" s="1025"/>
      <c r="AP111" s="1027" t="s">
        <v>430</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432</v>
      </c>
      <c r="BR111" s="1010"/>
      <c r="BS111" s="1010"/>
      <c r="BT111" s="1010"/>
      <c r="BU111" s="1010"/>
      <c r="BV111" s="1010" t="s">
        <v>386</v>
      </c>
      <c r="BW111" s="1010"/>
      <c r="BX111" s="1010"/>
      <c r="BY111" s="1010"/>
      <c r="BZ111" s="1010"/>
      <c r="CA111" s="1010" t="s">
        <v>386</v>
      </c>
      <c r="CB111" s="1010"/>
      <c r="CC111" s="1010"/>
      <c r="CD111" s="1010"/>
      <c r="CE111" s="1010"/>
      <c r="CF111" s="1004" t="s">
        <v>386</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386</v>
      </c>
      <c r="DM111" s="1010"/>
      <c r="DN111" s="1010"/>
      <c r="DO111" s="1010"/>
      <c r="DP111" s="1010"/>
      <c r="DQ111" s="1010" t="s">
        <v>386</v>
      </c>
      <c r="DR111" s="1010"/>
      <c r="DS111" s="1010"/>
      <c r="DT111" s="1010"/>
      <c r="DU111" s="1010"/>
      <c r="DV111" s="1011" t="s">
        <v>386</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432</v>
      </c>
      <c r="AL112" s="1049"/>
      <c r="AM112" s="1049"/>
      <c r="AN112" s="1049"/>
      <c r="AO112" s="1050"/>
      <c r="AP112" s="1052" t="s">
        <v>386</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1767571</v>
      </c>
      <c r="BR112" s="1010"/>
      <c r="BS112" s="1010"/>
      <c r="BT112" s="1010"/>
      <c r="BU112" s="1010"/>
      <c r="BV112" s="1010">
        <v>1683097</v>
      </c>
      <c r="BW112" s="1010"/>
      <c r="BX112" s="1010"/>
      <c r="BY112" s="1010"/>
      <c r="BZ112" s="1010"/>
      <c r="CA112" s="1010">
        <v>1571570</v>
      </c>
      <c r="CB112" s="1010"/>
      <c r="CC112" s="1010"/>
      <c r="CD112" s="1010"/>
      <c r="CE112" s="1010"/>
      <c r="CF112" s="1004">
        <v>92</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434</v>
      </c>
      <c r="DM112" s="1010"/>
      <c r="DN112" s="1010"/>
      <c r="DO112" s="1010"/>
      <c r="DP112" s="1010"/>
      <c r="DQ112" s="1010" t="s">
        <v>386</v>
      </c>
      <c r="DR112" s="1010"/>
      <c r="DS112" s="1010"/>
      <c r="DT112" s="1010"/>
      <c r="DU112" s="1010"/>
      <c r="DV112" s="1011" t="s">
        <v>128</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126987</v>
      </c>
      <c r="AB113" s="1024"/>
      <c r="AC113" s="1024"/>
      <c r="AD113" s="1024"/>
      <c r="AE113" s="1025"/>
      <c r="AF113" s="1026">
        <v>123798</v>
      </c>
      <c r="AG113" s="1024"/>
      <c r="AH113" s="1024"/>
      <c r="AI113" s="1024"/>
      <c r="AJ113" s="1025"/>
      <c r="AK113" s="1026">
        <v>116949</v>
      </c>
      <c r="AL113" s="1024"/>
      <c r="AM113" s="1024"/>
      <c r="AN113" s="1024"/>
      <c r="AO113" s="1025"/>
      <c r="AP113" s="1027">
        <v>6.8</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t="s">
        <v>386</v>
      </c>
      <c r="BR113" s="1010"/>
      <c r="BS113" s="1010"/>
      <c r="BT113" s="1010"/>
      <c r="BU113" s="1010"/>
      <c r="BV113" s="1010" t="s">
        <v>128</v>
      </c>
      <c r="BW113" s="1010"/>
      <c r="BX113" s="1010"/>
      <c r="BY113" s="1010"/>
      <c r="BZ113" s="1010"/>
      <c r="CA113" s="1010" t="s">
        <v>432</v>
      </c>
      <c r="CB113" s="1010"/>
      <c r="CC113" s="1010"/>
      <c r="CD113" s="1010"/>
      <c r="CE113" s="1010"/>
      <c r="CF113" s="1004" t="s">
        <v>128</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434</v>
      </c>
      <c r="DM113" s="1049"/>
      <c r="DN113" s="1049"/>
      <c r="DO113" s="1049"/>
      <c r="DP113" s="1050"/>
      <c r="DQ113" s="1051" t="s">
        <v>386</v>
      </c>
      <c r="DR113" s="1049"/>
      <c r="DS113" s="1049"/>
      <c r="DT113" s="1049"/>
      <c r="DU113" s="1050"/>
      <c r="DV113" s="1052" t="s">
        <v>128</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386</v>
      </c>
      <c r="AB114" s="1049"/>
      <c r="AC114" s="1049"/>
      <c r="AD114" s="1049"/>
      <c r="AE114" s="1050"/>
      <c r="AF114" s="1051" t="s">
        <v>432</v>
      </c>
      <c r="AG114" s="1049"/>
      <c r="AH114" s="1049"/>
      <c r="AI114" s="1049"/>
      <c r="AJ114" s="1050"/>
      <c r="AK114" s="1051" t="s">
        <v>432</v>
      </c>
      <c r="AL114" s="1049"/>
      <c r="AM114" s="1049"/>
      <c r="AN114" s="1049"/>
      <c r="AO114" s="1050"/>
      <c r="AP114" s="1052" t="s">
        <v>386</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1241119</v>
      </c>
      <c r="BR114" s="1010"/>
      <c r="BS114" s="1010"/>
      <c r="BT114" s="1010"/>
      <c r="BU114" s="1010"/>
      <c r="BV114" s="1010">
        <v>1196223</v>
      </c>
      <c r="BW114" s="1010"/>
      <c r="BX114" s="1010"/>
      <c r="BY114" s="1010"/>
      <c r="BZ114" s="1010"/>
      <c r="CA114" s="1010">
        <v>1039911</v>
      </c>
      <c r="CB114" s="1010"/>
      <c r="CC114" s="1010"/>
      <c r="CD114" s="1010"/>
      <c r="CE114" s="1010"/>
      <c r="CF114" s="1004">
        <v>60.9</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386</v>
      </c>
      <c r="DM114" s="1049"/>
      <c r="DN114" s="1049"/>
      <c r="DO114" s="1049"/>
      <c r="DP114" s="1050"/>
      <c r="DQ114" s="1051" t="s">
        <v>386</v>
      </c>
      <c r="DR114" s="1049"/>
      <c r="DS114" s="1049"/>
      <c r="DT114" s="1049"/>
      <c r="DU114" s="1050"/>
      <c r="DV114" s="1052" t="s">
        <v>386</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386</v>
      </c>
      <c r="AG115" s="1024"/>
      <c r="AH115" s="1024"/>
      <c r="AI115" s="1024"/>
      <c r="AJ115" s="1025"/>
      <c r="AK115" s="1026" t="s">
        <v>386</v>
      </c>
      <c r="AL115" s="1024"/>
      <c r="AM115" s="1024"/>
      <c r="AN115" s="1024"/>
      <c r="AO115" s="1025"/>
      <c r="AP115" s="1027" t="s">
        <v>128</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128</v>
      </c>
      <c r="BW115" s="1010"/>
      <c r="BX115" s="1010"/>
      <c r="BY115" s="1010"/>
      <c r="BZ115" s="1010"/>
      <c r="CA115" s="1010" t="s">
        <v>386</v>
      </c>
      <c r="CB115" s="1010"/>
      <c r="CC115" s="1010"/>
      <c r="CD115" s="1010"/>
      <c r="CE115" s="1010"/>
      <c r="CF115" s="1004" t="s">
        <v>386</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386</v>
      </c>
      <c r="DH115" s="1049"/>
      <c r="DI115" s="1049"/>
      <c r="DJ115" s="1049"/>
      <c r="DK115" s="1050"/>
      <c r="DL115" s="1051" t="s">
        <v>128</v>
      </c>
      <c r="DM115" s="1049"/>
      <c r="DN115" s="1049"/>
      <c r="DO115" s="1049"/>
      <c r="DP115" s="1050"/>
      <c r="DQ115" s="1051" t="s">
        <v>386</v>
      </c>
      <c r="DR115" s="1049"/>
      <c r="DS115" s="1049"/>
      <c r="DT115" s="1049"/>
      <c r="DU115" s="1050"/>
      <c r="DV115" s="1052" t="s">
        <v>128</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386</v>
      </c>
      <c r="AG116" s="1049"/>
      <c r="AH116" s="1049"/>
      <c r="AI116" s="1049"/>
      <c r="AJ116" s="1050"/>
      <c r="AK116" s="1051" t="s">
        <v>386</v>
      </c>
      <c r="AL116" s="1049"/>
      <c r="AM116" s="1049"/>
      <c r="AN116" s="1049"/>
      <c r="AO116" s="1050"/>
      <c r="AP116" s="1052" t="s">
        <v>386</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386</v>
      </c>
      <c r="BR116" s="1010"/>
      <c r="BS116" s="1010"/>
      <c r="BT116" s="1010"/>
      <c r="BU116" s="1010"/>
      <c r="BV116" s="1010" t="s">
        <v>128</v>
      </c>
      <c r="BW116" s="1010"/>
      <c r="BX116" s="1010"/>
      <c r="BY116" s="1010"/>
      <c r="BZ116" s="1010"/>
      <c r="CA116" s="1010" t="s">
        <v>128</v>
      </c>
      <c r="CB116" s="1010"/>
      <c r="CC116" s="1010"/>
      <c r="CD116" s="1010"/>
      <c r="CE116" s="1010"/>
      <c r="CF116" s="1004" t="s">
        <v>386</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386</v>
      </c>
      <c r="DH116" s="1049"/>
      <c r="DI116" s="1049"/>
      <c r="DJ116" s="1049"/>
      <c r="DK116" s="1050"/>
      <c r="DL116" s="1051" t="s">
        <v>386</v>
      </c>
      <c r="DM116" s="1049"/>
      <c r="DN116" s="1049"/>
      <c r="DO116" s="1049"/>
      <c r="DP116" s="1050"/>
      <c r="DQ116" s="1051" t="s">
        <v>386</v>
      </c>
      <c r="DR116" s="1049"/>
      <c r="DS116" s="1049"/>
      <c r="DT116" s="1049"/>
      <c r="DU116" s="1050"/>
      <c r="DV116" s="1052" t="s">
        <v>386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459008</v>
      </c>
      <c r="AB117" s="1067"/>
      <c r="AC117" s="1067"/>
      <c r="AD117" s="1067"/>
      <c r="AE117" s="1068"/>
      <c r="AF117" s="1069">
        <v>487431</v>
      </c>
      <c r="AG117" s="1067"/>
      <c r="AH117" s="1067"/>
      <c r="AI117" s="1067"/>
      <c r="AJ117" s="1068"/>
      <c r="AK117" s="1069">
        <v>497209</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386</v>
      </c>
      <c r="BR117" s="1010"/>
      <c r="BS117" s="1010"/>
      <c r="BT117" s="1010"/>
      <c r="BU117" s="1010"/>
      <c r="BV117" s="1010" t="s">
        <v>128</v>
      </c>
      <c r="BW117" s="1010"/>
      <c r="BX117" s="1010"/>
      <c r="BY117" s="1010"/>
      <c r="BZ117" s="1010"/>
      <c r="CA117" s="1010" t="s">
        <v>386</v>
      </c>
      <c r="CB117" s="1010"/>
      <c r="CC117" s="1010"/>
      <c r="CD117" s="1010"/>
      <c r="CE117" s="1010"/>
      <c r="CF117" s="1004" t="s">
        <v>386</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128</v>
      </c>
      <c r="DM117" s="1049"/>
      <c r="DN117" s="1049"/>
      <c r="DO117" s="1049"/>
      <c r="DP117" s="1050"/>
      <c r="DQ117" s="1051" t="s">
        <v>386</v>
      </c>
      <c r="DR117" s="1049"/>
      <c r="DS117" s="1049"/>
      <c r="DT117" s="1049"/>
      <c r="DU117" s="1050"/>
      <c r="DV117" s="1052" t="s">
        <v>386</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386</v>
      </c>
      <c r="BR118" s="1088"/>
      <c r="BS118" s="1088"/>
      <c r="BT118" s="1088"/>
      <c r="BU118" s="1088"/>
      <c r="BV118" s="1088" t="s">
        <v>386</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386</v>
      </c>
      <c r="DH118" s="1049"/>
      <c r="DI118" s="1049"/>
      <c r="DJ118" s="1049"/>
      <c r="DK118" s="1050"/>
      <c r="DL118" s="1051" t="s">
        <v>128</v>
      </c>
      <c r="DM118" s="1049"/>
      <c r="DN118" s="1049"/>
      <c r="DO118" s="1049"/>
      <c r="DP118" s="1050"/>
      <c r="DQ118" s="1051" t="s">
        <v>386</v>
      </c>
      <c r="DR118" s="1049"/>
      <c r="DS118" s="1049"/>
      <c r="DT118" s="1049"/>
      <c r="DU118" s="1050"/>
      <c r="DV118" s="1052" t="s">
        <v>456</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386</v>
      </c>
      <c r="AG119" s="982"/>
      <c r="AH119" s="982"/>
      <c r="AI119" s="982"/>
      <c r="AJ119" s="983"/>
      <c r="AK119" s="984" t="s">
        <v>386</v>
      </c>
      <c r="AL119" s="982"/>
      <c r="AM119" s="982"/>
      <c r="AN119" s="982"/>
      <c r="AO119" s="983"/>
      <c r="AP119" s="985" t="s">
        <v>432</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457</v>
      </c>
      <c r="BP119" s="1096"/>
      <c r="BQ119" s="1087">
        <v>6489812</v>
      </c>
      <c r="BR119" s="1088"/>
      <c r="BS119" s="1088"/>
      <c r="BT119" s="1088"/>
      <c r="BU119" s="1088"/>
      <c r="BV119" s="1088">
        <v>6236795</v>
      </c>
      <c r="BW119" s="1088"/>
      <c r="BX119" s="1088"/>
      <c r="BY119" s="1088"/>
      <c r="BZ119" s="1088"/>
      <c r="CA119" s="1088">
        <v>6009939</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386</v>
      </c>
      <c r="DH119" s="1074"/>
      <c r="DI119" s="1074"/>
      <c r="DJ119" s="1074"/>
      <c r="DK119" s="1075"/>
      <c r="DL119" s="1073" t="s">
        <v>386</v>
      </c>
      <c r="DM119" s="1074"/>
      <c r="DN119" s="1074"/>
      <c r="DO119" s="1074"/>
      <c r="DP119" s="1075"/>
      <c r="DQ119" s="1073" t="s">
        <v>128</v>
      </c>
      <c r="DR119" s="1074"/>
      <c r="DS119" s="1074"/>
      <c r="DT119" s="1074"/>
      <c r="DU119" s="1075"/>
      <c r="DV119" s="1076" t="s">
        <v>386</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386</v>
      </c>
      <c r="AB120" s="1049"/>
      <c r="AC120" s="1049"/>
      <c r="AD120" s="1049"/>
      <c r="AE120" s="1050"/>
      <c r="AF120" s="1051" t="s">
        <v>386</v>
      </c>
      <c r="AG120" s="1049"/>
      <c r="AH120" s="1049"/>
      <c r="AI120" s="1049"/>
      <c r="AJ120" s="1050"/>
      <c r="AK120" s="1051" t="s">
        <v>386</v>
      </c>
      <c r="AL120" s="1049"/>
      <c r="AM120" s="1049"/>
      <c r="AN120" s="1049"/>
      <c r="AO120" s="1050"/>
      <c r="AP120" s="1052" t="s">
        <v>386</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2729123</v>
      </c>
      <c r="BR120" s="1017"/>
      <c r="BS120" s="1017"/>
      <c r="BT120" s="1017"/>
      <c r="BU120" s="1017"/>
      <c r="BV120" s="1017">
        <v>2716143</v>
      </c>
      <c r="BW120" s="1017"/>
      <c r="BX120" s="1017"/>
      <c r="BY120" s="1017"/>
      <c r="BZ120" s="1017"/>
      <c r="CA120" s="1017">
        <v>2319600</v>
      </c>
      <c r="CB120" s="1017"/>
      <c r="CC120" s="1017"/>
      <c r="CD120" s="1017"/>
      <c r="CE120" s="1017"/>
      <c r="CF120" s="1031">
        <v>135.80000000000001</v>
      </c>
      <c r="CG120" s="1032"/>
      <c r="CH120" s="1032"/>
      <c r="CI120" s="1032"/>
      <c r="CJ120" s="1032"/>
      <c r="CK120" s="1097" t="s">
        <v>461</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883340</v>
      </c>
      <c r="DH120" s="1017"/>
      <c r="DI120" s="1017"/>
      <c r="DJ120" s="1017"/>
      <c r="DK120" s="1017"/>
      <c r="DL120" s="1017">
        <v>839747</v>
      </c>
      <c r="DM120" s="1017"/>
      <c r="DN120" s="1017"/>
      <c r="DO120" s="1017"/>
      <c r="DP120" s="1017"/>
      <c r="DQ120" s="1017">
        <v>800188</v>
      </c>
      <c r="DR120" s="1017"/>
      <c r="DS120" s="1017"/>
      <c r="DT120" s="1017"/>
      <c r="DU120" s="1017"/>
      <c r="DV120" s="1018">
        <v>46.8</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386</v>
      </c>
      <c r="AB121" s="1049"/>
      <c r="AC121" s="1049"/>
      <c r="AD121" s="1049"/>
      <c r="AE121" s="1050"/>
      <c r="AF121" s="1051" t="s">
        <v>386</v>
      </c>
      <c r="AG121" s="1049"/>
      <c r="AH121" s="1049"/>
      <c r="AI121" s="1049"/>
      <c r="AJ121" s="1050"/>
      <c r="AK121" s="1051" t="s">
        <v>128</v>
      </c>
      <c r="AL121" s="1049"/>
      <c r="AM121" s="1049"/>
      <c r="AN121" s="1049"/>
      <c r="AO121" s="1050"/>
      <c r="AP121" s="1052" t="s">
        <v>432</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386</v>
      </c>
      <c r="BW121" s="1010"/>
      <c r="BX121" s="1010"/>
      <c r="BY121" s="1010"/>
      <c r="BZ121" s="1010"/>
      <c r="CA121" s="1010" t="s">
        <v>386</v>
      </c>
      <c r="CB121" s="1010"/>
      <c r="CC121" s="1010"/>
      <c r="CD121" s="1010"/>
      <c r="CE121" s="1010"/>
      <c r="CF121" s="1004" t="s">
        <v>386</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673241</v>
      </c>
      <c r="DH121" s="1010"/>
      <c r="DI121" s="1010"/>
      <c r="DJ121" s="1010"/>
      <c r="DK121" s="1010"/>
      <c r="DL121" s="1010">
        <v>651213</v>
      </c>
      <c r="DM121" s="1010"/>
      <c r="DN121" s="1010"/>
      <c r="DO121" s="1010"/>
      <c r="DP121" s="1010"/>
      <c r="DQ121" s="1010">
        <v>613283</v>
      </c>
      <c r="DR121" s="1010"/>
      <c r="DS121" s="1010"/>
      <c r="DT121" s="1010"/>
      <c r="DU121" s="1010"/>
      <c r="DV121" s="1011">
        <v>35.9</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386</v>
      </c>
      <c r="AG122" s="1049"/>
      <c r="AH122" s="1049"/>
      <c r="AI122" s="1049"/>
      <c r="AJ122" s="1050"/>
      <c r="AK122" s="1051" t="s">
        <v>128</v>
      </c>
      <c r="AL122" s="1049"/>
      <c r="AM122" s="1049"/>
      <c r="AN122" s="1049"/>
      <c r="AO122" s="1050"/>
      <c r="AP122" s="1052" t="s">
        <v>386</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3267276</v>
      </c>
      <c r="BR122" s="1088"/>
      <c r="BS122" s="1088"/>
      <c r="BT122" s="1088"/>
      <c r="BU122" s="1088"/>
      <c r="BV122" s="1088">
        <v>3128294</v>
      </c>
      <c r="BW122" s="1088"/>
      <c r="BX122" s="1088"/>
      <c r="BY122" s="1088"/>
      <c r="BZ122" s="1088"/>
      <c r="CA122" s="1088">
        <v>3149456</v>
      </c>
      <c r="CB122" s="1088"/>
      <c r="CC122" s="1088"/>
      <c r="CD122" s="1088"/>
      <c r="CE122" s="1088"/>
      <c r="CF122" s="1108">
        <v>184.4</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v>123955</v>
      </c>
      <c r="DH122" s="1010"/>
      <c r="DI122" s="1010"/>
      <c r="DJ122" s="1010"/>
      <c r="DK122" s="1010"/>
      <c r="DL122" s="1010">
        <v>117547</v>
      </c>
      <c r="DM122" s="1010"/>
      <c r="DN122" s="1010"/>
      <c r="DO122" s="1010"/>
      <c r="DP122" s="1010"/>
      <c r="DQ122" s="1010">
        <v>109760</v>
      </c>
      <c r="DR122" s="1010"/>
      <c r="DS122" s="1010"/>
      <c r="DT122" s="1010"/>
      <c r="DU122" s="1010"/>
      <c r="DV122" s="1011">
        <v>6.4</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386</v>
      </c>
      <c r="AB123" s="1049"/>
      <c r="AC123" s="1049"/>
      <c r="AD123" s="1049"/>
      <c r="AE123" s="1050"/>
      <c r="AF123" s="1051" t="s">
        <v>386</v>
      </c>
      <c r="AG123" s="1049"/>
      <c r="AH123" s="1049"/>
      <c r="AI123" s="1049"/>
      <c r="AJ123" s="1050"/>
      <c r="AK123" s="1051" t="s">
        <v>432</v>
      </c>
      <c r="AL123" s="1049"/>
      <c r="AM123" s="1049"/>
      <c r="AN123" s="1049"/>
      <c r="AO123" s="1050"/>
      <c r="AP123" s="1052" t="s">
        <v>432</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465</v>
      </c>
      <c r="BP123" s="1096"/>
      <c r="BQ123" s="1155">
        <v>5996399</v>
      </c>
      <c r="BR123" s="1156"/>
      <c r="BS123" s="1156"/>
      <c r="BT123" s="1156"/>
      <c r="BU123" s="1156"/>
      <c r="BV123" s="1156">
        <v>5844437</v>
      </c>
      <c r="BW123" s="1156"/>
      <c r="BX123" s="1156"/>
      <c r="BY123" s="1156"/>
      <c r="BZ123" s="1156"/>
      <c r="CA123" s="1156">
        <v>5469056</v>
      </c>
      <c r="CB123" s="1156"/>
      <c r="CC123" s="1156"/>
      <c r="CD123" s="1156"/>
      <c r="CE123" s="1156"/>
      <c r="CF123" s="1089"/>
      <c r="CG123" s="1090"/>
      <c r="CH123" s="1090"/>
      <c r="CI123" s="1090"/>
      <c r="CJ123" s="1091"/>
      <c r="CK123" s="1100"/>
      <c r="CL123" s="1101"/>
      <c r="CM123" s="1101"/>
      <c r="CN123" s="1101"/>
      <c r="CO123" s="1102"/>
      <c r="CP123" s="1110" t="s">
        <v>466</v>
      </c>
      <c r="CQ123" s="1111"/>
      <c r="CR123" s="1111"/>
      <c r="CS123" s="1111"/>
      <c r="CT123" s="1111"/>
      <c r="CU123" s="1111"/>
      <c r="CV123" s="1111"/>
      <c r="CW123" s="1111"/>
      <c r="CX123" s="1111"/>
      <c r="CY123" s="1111"/>
      <c r="CZ123" s="1111"/>
      <c r="DA123" s="1111"/>
      <c r="DB123" s="1111"/>
      <c r="DC123" s="1111"/>
      <c r="DD123" s="1111"/>
      <c r="DE123" s="1111"/>
      <c r="DF123" s="1112"/>
      <c r="DG123" s="1048">
        <v>87035</v>
      </c>
      <c r="DH123" s="1049"/>
      <c r="DI123" s="1049"/>
      <c r="DJ123" s="1049"/>
      <c r="DK123" s="1050"/>
      <c r="DL123" s="1051">
        <v>74590</v>
      </c>
      <c r="DM123" s="1049"/>
      <c r="DN123" s="1049"/>
      <c r="DO123" s="1049"/>
      <c r="DP123" s="1050"/>
      <c r="DQ123" s="1051">
        <v>48339</v>
      </c>
      <c r="DR123" s="1049"/>
      <c r="DS123" s="1049"/>
      <c r="DT123" s="1049"/>
      <c r="DU123" s="1050"/>
      <c r="DV123" s="1052">
        <v>2.8</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128</v>
      </c>
      <c r="AG124" s="1049"/>
      <c r="AH124" s="1049"/>
      <c r="AI124" s="1049"/>
      <c r="AJ124" s="1050"/>
      <c r="AK124" s="1051" t="s">
        <v>386</v>
      </c>
      <c r="AL124" s="1049"/>
      <c r="AM124" s="1049"/>
      <c r="AN124" s="1049"/>
      <c r="AO124" s="1050"/>
      <c r="AP124" s="1052" t="s">
        <v>386</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27.4</v>
      </c>
      <c r="BR124" s="1118"/>
      <c r="BS124" s="1118"/>
      <c r="BT124" s="1118"/>
      <c r="BU124" s="1118"/>
      <c r="BV124" s="1118">
        <v>22.6</v>
      </c>
      <c r="BW124" s="1118"/>
      <c r="BX124" s="1118"/>
      <c r="BY124" s="1118"/>
      <c r="BZ124" s="1118"/>
      <c r="CA124" s="1118">
        <v>31.6</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386</v>
      </c>
      <c r="DH124" s="1074"/>
      <c r="DI124" s="1074"/>
      <c r="DJ124" s="1074"/>
      <c r="DK124" s="1075"/>
      <c r="DL124" s="1073" t="s">
        <v>386</v>
      </c>
      <c r="DM124" s="1074"/>
      <c r="DN124" s="1074"/>
      <c r="DO124" s="1074"/>
      <c r="DP124" s="1075"/>
      <c r="DQ124" s="1073" t="s">
        <v>432</v>
      </c>
      <c r="DR124" s="1074"/>
      <c r="DS124" s="1074"/>
      <c r="DT124" s="1074"/>
      <c r="DU124" s="1075"/>
      <c r="DV124" s="1076" t="s">
        <v>386</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386</v>
      </c>
      <c r="AB125" s="1049"/>
      <c r="AC125" s="1049"/>
      <c r="AD125" s="1049"/>
      <c r="AE125" s="1050"/>
      <c r="AF125" s="1051" t="s">
        <v>386</v>
      </c>
      <c r="AG125" s="1049"/>
      <c r="AH125" s="1049"/>
      <c r="AI125" s="1049"/>
      <c r="AJ125" s="1050"/>
      <c r="AK125" s="1051" t="s">
        <v>432</v>
      </c>
      <c r="AL125" s="1049"/>
      <c r="AM125" s="1049"/>
      <c r="AN125" s="1049"/>
      <c r="AO125" s="1050"/>
      <c r="AP125" s="1052" t="s">
        <v>386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386</v>
      </c>
      <c r="DH125" s="1017"/>
      <c r="DI125" s="1017"/>
      <c r="DJ125" s="1017"/>
      <c r="DK125" s="1017"/>
      <c r="DL125" s="1017" t="s">
        <v>386</v>
      </c>
      <c r="DM125" s="1017"/>
      <c r="DN125" s="1017"/>
      <c r="DO125" s="1017"/>
      <c r="DP125" s="1017"/>
      <c r="DQ125" s="1017" t="s">
        <v>386</v>
      </c>
      <c r="DR125" s="1017"/>
      <c r="DS125" s="1017"/>
      <c r="DT125" s="1017"/>
      <c r="DU125" s="1017"/>
      <c r="DV125" s="1018" t="s">
        <v>386</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432</v>
      </c>
      <c r="AB126" s="1049"/>
      <c r="AC126" s="1049"/>
      <c r="AD126" s="1049"/>
      <c r="AE126" s="1050"/>
      <c r="AF126" s="1051" t="s">
        <v>386</v>
      </c>
      <c r="AG126" s="1049"/>
      <c r="AH126" s="1049"/>
      <c r="AI126" s="1049"/>
      <c r="AJ126" s="1050"/>
      <c r="AK126" s="1051" t="s">
        <v>386</v>
      </c>
      <c r="AL126" s="1049"/>
      <c r="AM126" s="1049"/>
      <c r="AN126" s="1049"/>
      <c r="AO126" s="1050"/>
      <c r="AP126" s="1052" t="s">
        <v>386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386</v>
      </c>
      <c r="DM126" s="1010"/>
      <c r="DN126" s="1010"/>
      <c r="DO126" s="1010"/>
      <c r="DP126" s="1010"/>
      <c r="DQ126" s="1010" t="s">
        <v>386</v>
      </c>
      <c r="DR126" s="1010"/>
      <c r="DS126" s="1010"/>
      <c r="DT126" s="1010"/>
      <c r="DU126" s="1010"/>
      <c r="DV126" s="1011" t="s">
        <v>432</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432</v>
      </c>
      <c r="AB127" s="1049"/>
      <c r="AC127" s="1049"/>
      <c r="AD127" s="1049"/>
      <c r="AE127" s="1050"/>
      <c r="AF127" s="1051" t="s">
        <v>386</v>
      </c>
      <c r="AG127" s="1049"/>
      <c r="AH127" s="1049"/>
      <c r="AI127" s="1049"/>
      <c r="AJ127" s="1050"/>
      <c r="AK127" s="1051" t="s">
        <v>386</v>
      </c>
      <c r="AL127" s="1049"/>
      <c r="AM127" s="1049"/>
      <c r="AN127" s="1049"/>
      <c r="AO127" s="1050"/>
      <c r="AP127" s="1052" t="s">
        <v>128</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386</v>
      </c>
      <c r="DH127" s="1010"/>
      <c r="DI127" s="1010"/>
      <c r="DJ127" s="1010"/>
      <c r="DK127" s="1010"/>
      <c r="DL127" s="1010" t="s">
        <v>386</v>
      </c>
      <c r="DM127" s="1010"/>
      <c r="DN127" s="1010"/>
      <c r="DO127" s="1010"/>
      <c r="DP127" s="1010"/>
      <c r="DQ127" s="1010" t="s">
        <v>386</v>
      </c>
      <c r="DR127" s="1010"/>
      <c r="DS127" s="1010"/>
      <c r="DT127" s="1010"/>
      <c r="DU127" s="1010"/>
      <c r="DV127" s="1011" t="s">
        <v>128</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18000</v>
      </c>
      <c r="AB128" s="1138"/>
      <c r="AC128" s="1138"/>
      <c r="AD128" s="1138"/>
      <c r="AE128" s="1139"/>
      <c r="AF128" s="1140">
        <v>1300</v>
      </c>
      <c r="AG128" s="1138"/>
      <c r="AH128" s="1138"/>
      <c r="AI128" s="1138"/>
      <c r="AJ128" s="1139"/>
      <c r="AK128" s="1140">
        <v>1300</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432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432</v>
      </c>
      <c r="DH128" s="1130"/>
      <c r="DI128" s="1130"/>
      <c r="DJ128" s="1130"/>
      <c r="DK128" s="1130"/>
      <c r="DL128" s="1130" t="s">
        <v>432</v>
      </c>
      <c r="DM128" s="1130"/>
      <c r="DN128" s="1130"/>
      <c r="DO128" s="1130"/>
      <c r="DP128" s="1130"/>
      <c r="DQ128" s="1130" t="s">
        <v>386</v>
      </c>
      <c r="DR128" s="1130"/>
      <c r="DS128" s="1130"/>
      <c r="DT128" s="1130"/>
      <c r="DU128" s="1130"/>
      <c r="DV128" s="1131" t="s">
        <v>386</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2107156</v>
      </c>
      <c r="AB129" s="1049"/>
      <c r="AC129" s="1049"/>
      <c r="AD129" s="1049"/>
      <c r="AE129" s="1050"/>
      <c r="AF129" s="1051">
        <v>2064260</v>
      </c>
      <c r="AG129" s="1049"/>
      <c r="AH129" s="1049"/>
      <c r="AI129" s="1049"/>
      <c r="AJ129" s="1050"/>
      <c r="AK129" s="1051">
        <v>2046937</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310288</v>
      </c>
      <c r="AB130" s="1049"/>
      <c r="AC130" s="1049"/>
      <c r="AD130" s="1049"/>
      <c r="AE130" s="1050"/>
      <c r="AF130" s="1051">
        <v>330750</v>
      </c>
      <c r="AG130" s="1049"/>
      <c r="AH130" s="1049"/>
      <c r="AI130" s="1049"/>
      <c r="AJ130" s="1050"/>
      <c r="AK130" s="1051">
        <v>338536</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8.4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1796868</v>
      </c>
      <c r="AB131" s="1074"/>
      <c r="AC131" s="1074"/>
      <c r="AD131" s="1074"/>
      <c r="AE131" s="1075"/>
      <c r="AF131" s="1073">
        <v>1733510</v>
      </c>
      <c r="AG131" s="1074"/>
      <c r="AH131" s="1074"/>
      <c r="AI131" s="1074"/>
      <c r="AJ131" s="1075"/>
      <c r="AK131" s="1073">
        <v>1708401</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31.6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7.2748805140000004</v>
      </c>
      <c r="AB132" s="1190"/>
      <c r="AC132" s="1190"/>
      <c r="AD132" s="1190"/>
      <c r="AE132" s="1191"/>
      <c r="AF132" s="1192">
        <v>8.9633748870000005</v>
      </c>
      <c r="AG132" s="1190"/>
      <c r="AH132" s="1190"/>
      <c r="AI132" s="1190"/>
      <c r="AJ132" s="1191"/>
      <c r="AK132" s="1192">
        <v>9.2117131749999999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6.3</v>
      </c>
      <c r="AB133" s="1173"/>
      <c r="AC133" s="1173"/>
      <c r="AD133" s="1173"/>
      <c r="AE133" s="1174"/>
      <c r="AF133" s="1172">
        <v>7.4</v>
      </c>
      <c r="AG133" s="1173"/>
      <c r="AH133" s="1173"/>
      <c r="AI133" s="1173"/>
      <c r="AJ133" s="1174"/>
      <c r="AK133" s="1172">
        <v>8.4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viwM8Z/duXsZbvhEImvwezm3pW+uEM8sr/V/fkAgdbCYkyUlBcV4pCpHoOYNi8j+pC5mNnAsjCvTSMFjtMJRQ==" saltValue="l704pWvZxRFkU0LDaYs9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73D+bZOEehTtKgSVpm2cKaglzb38zcGe4hrI6Lq+QV77ACIjq3j4Vuz1G3CWtWeKEyiUCejyi4rzEJyBmqcIw==" saltValue="HZPcUjrDB8tmnGQpAvR7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VCYWDA7YFIPN1GRXbLyZLw4D3pjqRdzzWRqtYAVs9MuzLb1KplSR/YCvZfKjY2RnOlYn7hHCbuoftIHoIGZZw==" saltValue="cuQOjj+u/Y1fiHWTL3vI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553415</v>
      </c>
      <c r="AP9" s="312">
        <v>172189</v>
      </c>
      <c r="AQ9" s="313">
        <v>213574</v>
      </c>
      <c r="AR9" s="314">
        <v>-19.399999999999999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34862</v>
      </c>
      <c r="AP10" s="315">
        <v>10847</v>
      </c>
      <c r="AQ10" s="316">
        <v>27269</v>
      </c>
      <c r="AR10" s="317">
        <v>-60.2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27542</v>
      </c>
      <c r="AP11" s="315">
        <v>8569</v>
      </c>
      <c r="AQ11" s="316">
        <v>27363</v>
      </c>
      <c r="AR11" s="317">
        <v>-68.7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4914</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2228</v>
      </c>
      <c r="AP14" s="315">
        <v>693</v>
      </c>
      <c r="AQ14" s="316">
        <v>8817</v>
      </c>
      <c r="AR14" s="317">
        <v>-92.1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27430</v>
      </c>
      <c r="AP15" s="315">
        <v>8535</v>
      </c>
      <c r="AQ15" s="316">
        <v>5079</v>
      </c>
      <c r="AR15" s="317">
        <v>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-42881</v>
      </c>
      <c r="AP16" s="315">
        <v>-13342</v>
      </c>
      <c r="AQ16" s="316">
        <v>-19713</v>
      </c>
      <c r="AR16" s="317">
        <v>-32.299999999999997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602596</v>
      </c>
      <c r="AP17" s="315">
        <v>187491</v>
      </c>
      <c r="AQ17" s="316">
        <v>267304</v>
      </c>
      <c r="AR17" s="317">
        <v>-29.9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33.6</v>
      </c>
      <c r="AP21" s="328">
        <v>25.06</v>
      </c>
      <c r="AQ21" s="329">
        <v>8.5399999999999991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87.9</v>
      </c>
      <c r="AP22" s="333">
        <v>93.7</v>
      </c>
      <c r="AQ22" s="334">
        <v>-5.8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380260</v>
      </c>
      <c r="AP32" s="342">
        <v>118314</v>
      </c>
      <c r="AQ32" s="343">
        <v>151350</v>
      </c>
      <c r="AR32" s="344">
        <v>-21.8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116949</v>
      </c>
      <c r="AP35" s="342">
        <v>36387</v>
      </c>
      <c r="AQ35" s="343">
        <v>30589</v>
      </c>
      <c r="AR35" s="344">
        <v>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t="s">
        <v>504</v>
      </c>
      <c r="AP36" s="342" t="s">
        <v>504</v>
      </c>
      <c r="AQ36" s="343">
        <v>6092</v>
      </c>
      <c r="AR36" s="344" t="s">
        <v>504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504</v>
      </c>
      <c r="AP37" s="342" t="s">
        <v>504</v>
      </c>
      <c r="AQ37" s="343">
        <v>1860</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61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-1300</v>
      </c>
      <c r="AP39" s="342">
        <v>-404</v>
      </c>
      <c r="AQ39" s="343">
        <v>-9157</v>
      </c>
      <c r="AR39" s="344">
        <v>-95.6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-338536</v>
      </c>
      <c r="AP40" s="342">
        <v>-105332</v>
      </c>
      <c r="AQ40" s="343">
        <v>-135364</v>
      </c>
      <c r="AR40" s="344">
        <v>-22.2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157373</v>
      </c>
      <c r="AP41" s="342">
        <v>48965</v>
      </c>
      <c r="AQ41" s="343">
        <v>45431</v>
      </c>
      <c r="AR41" s="344">
        <v>7.8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573233</v>
      </c>
      <c r="AN51" s="364">
        <v>157395</v>
      </c>
      <c r="AO51" s="365">
        <v>-45.5</v>
      </c>
      <c r="AP51" s="366">
        <v>288550</v>
      </c>
      <c r="AQ51" s="367">
        <v>20.8</v>
      </c>
      <c r="AR51" s="368">
        <v>-66.3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256549</v>
      </c>
      <c r="AN52" s="372">
        <v>70442</v>
      </c>
      <c r="AO52" s="373">
        <v>-15.8</v>
      </c>
      <c r="AP52" s="374">
        <v>141525</v>
      </c>
      <c r="AQ52" s="375">
        <v>10.1</v>
      </c>
      <c r="AR52" s="376">
        <v>-25.9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358720</v>
      </c>
      <c r="AN53" s="364">
        <v>101362</v>
      </c>
      <c r="AO53" s="365">
        <v>-35.6</v>
      </c>
      <c r="AP53" s="366">
        <v>287914</v>
      </c>
      <c r="AQ53" s="367">
        <v>-0.2</v>
      </c>
      <c r="AR53" s="368">
        <v>-35.4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135131</v>
      </c>
      <c r="AN54" s="372">
        <v>38183</v>
      </c>
      <c r="AO54" s="373">
        <v>-45.8</v>
      </c>
      <c r="AP54" s="374">
        <v>146531</v>
      </c>
      <c r="AQ54" s="375">
        <v>3.5</v>
      </c>
      <c r="AR54" s="376">
        <v>-49.3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239881</v>
      </c>
      <c r="AN55" s="364">
        <v>70285</v>
      </c>
      <c r="AO55" s="365">
        <v>-30.7</v>
      </c>
      <c r="AP55" s="366">
        <v>310300</v>
      </c>
      <c r="AQ55" s="367">
        <v>7.8</v>
      </c>
      <c r="AR55" s="368">
        <v>-38.5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144214</v>
      </c>
      <c r="AN56" s="372">
        <v>42254</v>
      </c>
      <c r="AO56" s="373">
        <v>10.7</v>
      </c>
      <c r="AP56" s="374">
        <v>157576</v>
      </c>
      <c r="AQ56" s="375">
        <v>7.5</v>
      </c>
      <c r="AR56" s="376">
        <v>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219002</v>
      </c>
      <c r="AN57" s="364">
        <v>66526</v>
      </c>
      <c r="AO57" s="365">
        <v>-5.3</v>
      </c>
      <c r="AP57" s="366">
        <v>317319</v>
      </c>
      <c r="AQ57" s="367">
        <v>2.2999999999999998</v>
      </c>
      <c r="AR57" s="368">
        <v>-7.6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140038</v>
      </c>
      <c r="AN58" s="372">
        <v>42539</v>
      </c>
      <c r="AO58" s="373">
        <v>0.7</v>
      </c>
      <c r="AP58" s="374">
        <v>164214</v>
      </c>
      <c r="AQ58" s="375">
        <v>4.2</v>
      </c>
      <c r="AR58" s="376">
        <v>-3.5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726908</v>
      </c>
      <c r="AN59" s="364">
        <v>226169</v>
      </c>
      <c r="AO59" s="365">
        <v>240</v>
      </c>
      <c r="AP59" s="366">
        <v>289738</v>
      </c>
      <c r="AQ59" s="367">
        <v>-8.6999999999999993</v>
      </c>
      <c r="AR59" s="368">
        <v>248.7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203319</v>
      </c>
      <c r="AN60" s="372">
        <v>63260</v>
      </c>
      <c r="AO60" s="373">
        <v>48.7</v>
      </c>
      <c r="AP60" s="374">
        <v>156238</v>
      </c>
      <c r="AQ60" s="375">
        <v>-4.9000000000000004</v>
      </c>
      <c r="AR60" s="376">
        <v>53.6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423549</v>
      </c>
      <c r="AN61" s="379">
        <v>124347</v>
      </c>
      <c r="AO61" s="380">
        <v>24.6</v>
      </c>
      <c r="AP61" s="381">
        <v>298764</v>
      </c>
      <c r="AQ61" s="382">
        <v>4.4000000000000004</v>
      </c>
      <c r="AR61" s="368">
        <v>20.2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175850</v>
      </c>
      <c r="AN62" s="372">
        <v>51336</v>
      </c>
      <c r="AO62" s="373">
        <v>-0.3</v>
      </c>
      <c r="AP62" s="374">
        <v>153217</v>
      </c>
      <c r="AQ62" s="375">
        <v>4.0999999999999996</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XeDvstalFTkESL83FL7kfny5yYowq4brMgxiTgYH/2hwlLhC/LxxSJC2zlrtnR/OhDB0PrLOFCl9FZPwNScFQ==" saltValue="ax1fEoQEnaDGO9Y3mmZW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RDnuZhHXdYcksQOLfd1h49979Fs9P9qh+4pdsvneGUUzQqpw1uZrZuBVx9+7YfBYtCNwbKejP3FMt4YydlWg==" saltValue="kA12mvGqXmhp63f730zE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A35VDiVOdmmuze73PJZr+IZmDX3t/Zae+cTB8ZTobFFN7a9pilQAMCAWEUr4ZhRcQPtPb7jvQa4ry8TOSR3w==" saltValue="Sft4LJAIEQK1ewEGAmHU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50.72</v>
      </c>
      <c r="G47" s="12">
        <v>50.29</v>
      </c>
      <c r="H47" s="12">
        <v>53.79</v>
      </c>
      <c r="I47" s="12">
        <v>54.58</v>
      </c>
      <c r="J47" s="13">
        <v>53.27</v>
      </c>
    </row>
    <row r="48" spans="2:10" ht="57.75" customHeight="1" x14ac:dyDescent="0.15">
      <c r="B48" s="14"/>
      <c r="C48" s="1234" t="s">
        <v>4</v>
      </c>
      <c r="D48" s="1234"/>
      <c r="E48" s="1235"/>
      <c r="F48" s="15">
        <v>10.45</v>
      </c>
      <c r="G48" s="16">
        <v>15.28</v>
      </c>
      <c r="H48" s="16">
        <v>10.74</v>
      </c>
      <c r="I48" s="16">
        <v>5</v>
      </c>
      <c r="J48" s="17">
        <v>11.5</v>
      </c>
    </row>
    <row r="49" spans="2:10" ht="57.75" customHeight="1" thickBot="1" x14ac:dyDescent="0.2">
      <c r="B49" s="18"/>
      <c r="C49" s="1236" t="s">
        <v>5</v>
      </c>
      <c r="D49" s="1236"/>
      <c r="E49" s="1237"/>
      <c r="F49" s="19" t="s">
        <v>551</v>
      </c>
      <c r="G49" s="20">
        <v>7.28</v>
      </c>
      <c r="H49" s="20" t="s">
        <v>552</v>
      </c>
      <c r="I49" s="20" t="s">
        <v>553</v>
      </c>
      <c r="J49" s="21">
        <v>4.6900000000000004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qrRbpMX3pm+ZFJ53l8ZtTKFnMrkwqjmwJWhTq59dRBcY+MFTaVEcKnsJbUFBeUvDjZQmCnN9fJb51cbUYD5mQ==" saltValue="LJI5nED9q8JuqoGb6g7J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2020-03-26T05:59:03Z</cp:lastPrinted>
  <dcterms:created xsi:type="dcterms:W3CDTF">2020-02-10T04:26:36Z</dcterms:created>
  <dcterms:modified xsi:type="dcterms:W3CDTF">2020-09-23T02:53:00Z</dcterms:modified>
  <cp:category/>
</cp:coreProperties>
</file>