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72\zaisei\026　財政状況等一覧表（財政状況資料集）\R1財政状況資料集\01資料集作成\01組み合わせ分析・ストック情報項目（7月末公表分→10月末公表に延期【H29年度決算分】）\03_市町村回答\04一宮市\"/>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C38" i="10"/>
  <c r="CO37" i="10"/>
  <c r="BW37" i="10"/>
  <c r="BE37" i="10"/>
  <c r="AM37" i="10"/>
  <c r="C37" i="10"/>
  <c r="BW36" i="10"/>
  <c r="BE36" i="10"/>
  <c r="C36" i="10"/>
  <c r="BE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U38" i="10" s="1"/>
  <c r="AM34" i="10"/>
  <c r="AM35" i="10" s="1"/>
  <c r="AM36" i="10" s="1"/>
  <c r="BE34" i="10"/>
  <c r="BW34" i="10" l="1"/>
  <c r="BW35" i="10" s="1"/>
  <c r="CO34" i="10" l="1"/>
  <c r="CO35" i="10" s="1"/>
  <c r="CO36" i="10" s="1"/>
</calcChain>
</file>

<file path=xl/sharedStrings.xml><?xml version="1.0" encoding="utf-8"?>
<sst xmlns="http://schemas.openxmlformats.org/spreadsheetml/2006/main" count="1091" uniqueCount="609">
  <si>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</si>
  <si>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</si>
  <si>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</si>
  <si>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</si>
  <si>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</si>
  <si>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</si>
  <si>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</si>
  <si>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</si>
  <si>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</si>
  <si>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</si>
  <si>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</si>
  <si>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</si>
  <si>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</si>
  <si>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</si>
  <si>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</si>
  <si>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</si>
  <si>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</si>
  <si>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</si>
  <si>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</si>
  <si>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</si>
  <si>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</si>
  <si>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</si>
  <si>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</si>
  <si>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</si>
  <si>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</si>
  <si>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</si>
  <si>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</si>
  <si>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</si>
  <si>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</si>
  <si>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</si>
  <si>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</si>
  <si>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</si>
  <si>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</si>
  <si>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</si>
  <si>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</si>
  <si>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</si>
  <si>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</si>
  <si>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</si>
  <si>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</si>
  <si>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</si>
  <si>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</si>
  <si>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</si>
  <si>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</si>
  <si>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</si>
  <si>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</si>
  <si>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</si>
  <si>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</si>
  <si>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</si>
  <si>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</si>
  <si>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</si>
  <si>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</si>
  <si>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</si>
  <si>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</si>
  <si>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</si>
  <si>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</si>
  <si>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</si>
  <si>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</si>
  <si>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</si>
  <si>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</si>
  <si>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</si>
  <si>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</si>
  <si>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</si>
  <si>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</si>
  <si>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</si>
  <si>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</si>
  <si>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</si>
  <si>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</si>
  <si>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</si>
  <si>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</si>
  <si>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</si>
  <si>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</si>
  <si>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</si>
  <si>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</si>
  <si>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</si>
  <si>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</si>
  <si>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</si>
  <si>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</si>
  <si>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</si>
  <si>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施行時特例市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</si>
  <si>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</si>
  <si>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</si>
  <si>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</si>
  <si>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</si>
  <si>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</si>
  <si>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</si>
  <si>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</si>
  <si>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</si>
  <si>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</si>
  <si>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</si>
  <si>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</si>
  <si>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</si>
  <si>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一宮市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</si>
  <si>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</si>
  <si>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</si>
  <si>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</si>
  <si>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</si>
  <si>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</si>
  <si>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</si>
  <si>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</si>
  <si>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</si>
  <si>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</si>
  <si>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</si>
  <si>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</si>
  <si>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</si>
  <si>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</si>
  <si>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</si>
  <si>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</si>
  <si>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</si>
  <si>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</si>
  <si>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</si>
  <si>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</si>
  <si>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</si>
  <si>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</si>
  <si>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</si>
  <si>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</si>
  <si>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</si>
  <si>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</si>
  <si>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</si>
  <si>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</si>
  <si>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</si>
  <si>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</si>
  <si>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</si>
  <si>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</si>
  <si>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</si>
  <si>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</si>
  <si>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</si>
  <si>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</si>
  <si>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</si>
  <si>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</si>
  <si>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</si>
  <si>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</si>
  <si>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</si>
  <si>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</si>
  <si>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</si>
  <si>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</si>
  <si>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</si>
  <si>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</si>
  <si>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</si>
  <si>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</si>
  <si>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</si>
  <si>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</si>
  <si>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</si>
  <si>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</si>
  <si>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</si>
  <si>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</si>
  <si>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0"/>
  </si>
  <si>
    <t>うち日本人(％)</t>
    <phoneticPr fontId="5"/>
  </si>
  <si>
    <t>-0.1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</si>
  <si>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</si>
  <si>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</si>
  <si>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</si>
  <si>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</si>
  <si>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</si>
  <si>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</si>
  <si>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</si>
  <si>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</si>
  <si>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</si>
  <si>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</si>
  <si>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</si>
  <si>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</si>
  <si>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</si>
  <si>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</si>
  <si>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</si>
  <si>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</si>
  <si>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</si>
  <si>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</si>
  <si>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</si>
  <si>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</si>
  <si>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</si>
  <si>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</si>
  <si>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</si>
  <si>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</si>
  <si>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</si>
  <si>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</si>
  <si>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</si>
  <si>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</si>
  <si>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</si>
  <si>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</si>
  <si>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</si>
  <si>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</si>
  <si>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</si>
  <si>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</si>
  <si>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</si>
  <si>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</si>
  <si>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</si>
  <si>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</si>
  <si>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</si>
  <si>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</si>
  <si>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</si>
  <si>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</si>
  <si>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</si>
  <si>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</si>
  <si>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</si>
  <si>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</si>
  <si>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</si>
  <si>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</si>
  <si>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</si>
  <si>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</si>
  <si>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</si>
  <si>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</si>
  <si>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</si>
  <si>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</si>
  <si>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</si>
  <si>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</si>
  <si>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</si>
  <si>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</si>
  <si>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</si>
  <si>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</si>
  <si>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</si>
  <si>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愛知県一宮市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</si>
  <si>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</si>
  <si>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</si>
  <si>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</si>
  <si>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</si>
  <si>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</si>
  <si>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</si>
  <si>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</si>
  <si>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</si>
  <si>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</si>
  <si>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</si>
  <si>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</si>
  <si>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</si>
  <si>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</si>
  <si>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</si>
  <si>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</si>
  <si>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</si>
  <si>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</si>
  <si>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</si>
  <si>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</si>
  <si>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</si>
  <si>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</si>
  <si>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</si>
  <si>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</si>
  <si>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</si>
  <si>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</si>
  <si>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</si>
  <si>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</si>
  <si>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</si>
  <si>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</si>
  <si>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</si>
  <si>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</si>
  <si>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</si>
  <si>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</si>
  <si>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</si>
  <si>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</si>
  <si>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</si>
  <si>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</si>
  <si>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</si>
  <si>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</si>
  <si>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</si>
  <si>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</si>
  <si>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</si>
  <si>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</si>
  <si>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</si>
  <si>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</si>
  <si>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</si>
  <si>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</si>
  <si>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</si>
  <si>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</si>
  <si>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</si>
  <si>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</si>
  <si>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</si>
  <si>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</si>
  <si>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</si>
  <si>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</si>
  <si>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</si>
  <si>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</si>
  <si>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</si>
  <si>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</si>
  <si>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</si>
  <si>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</si>
  <si>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</si>
  <si>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</si>
  <si>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</si>
  <si>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</si>
  <si>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</si>
  <si>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</si>
  <si>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</si>
  <si>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</si>
  <si>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</si>
  <si>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</si>
  <si>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</si>
  <si>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</si>
  <si>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</si>
  <si>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</si>
  <si>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</si>
  <si>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</si>
  <si>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</si>
  <si>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</si>
  <si>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</si>
  <si>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</si>
  <si>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</si>
  <si>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</si>
  <si>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</si>
  <si>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</si>
  <si>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</si>
  <si>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</si>
  <si>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</si>
  <si>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</si>
  <si>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</si>
  <si>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</si>
  <si>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</si>
  <si>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</si>
  <si>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</si>
  <si>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</si>
  <si>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</si>
  <si>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</si>
  <si>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</si>
  <si>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</si>
  <si>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</si>
  <si>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</si>
  <si>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</si>
  <si>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</si>
  <si>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</si>
  <si>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</si>
  <si>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</si>
  <si>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</si>
  <si>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</si>
  <si>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</si>
  <si>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</si>
  <si>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</si>
  <si>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</si>
  <si>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</si>
  <si>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</si>
  <si>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</si>
  <si>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</si>
  <si>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</si>
  <si>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</si>
  <si>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</si>
  <si>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</si>
  <si>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</si>
  <si>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</si>
  <si>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</si>
  <si>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</si>
  <si>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</si>
  <si>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</si>
  <si>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</si>
  <si>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駐車場整備</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</si>
  <si>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</si>
  <si>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</si>
  <si>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</si>
  <si>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</si>
  <si>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</si>
  <si>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</si>
  <si>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</si>
  <si>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</si>
  <si>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</si>
  <si>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</si>
  <si>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</si>
  <si>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</si>
  <si>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</si>
  <si>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</si>
  <si>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</si>
  <si>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</si>
  <si>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</si>
  <si>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</si>
  <si>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</si>
  <si>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</si>
  <si>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</si>
  <si>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</si>
  <si>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愛知県一宮市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</si>
  <si>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</si>
  <si>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</si>
  <si>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</si>
  <si>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</si>
  <si>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</si>
  <si>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</si>
  <si>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</si>
  <si>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</si>
  <si>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</si>
  <si>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</si>
  <si>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</si>
  <si>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</si>
  <si>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</si>
  <si>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</si>
  <si>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</si>
  <si>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</si>
  <si>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</si>
  <si>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</si>
  <si>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</si>
  <si>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</si>
  <si>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</si>
  <si>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</si>
  <si>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</si>
  <si>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</si>
  <si>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</si>
  <si>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</si>
  <si>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</si>
  <si>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</si>
  <si>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</si>
  <si>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</si>
  <si>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</si>
  <si>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</si>
  <si>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</si>
  <si>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</si>
  <si>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</si>
  <si>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</si>
  <si>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</si>
  <si>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公共駐車場事業特別会計</t>
    <phoneticPr fontId="5"/>
  </si>
  <si>
    <t>-</t>
    <phoneticPr fontId="5"/>
  </si>
  <si>
    <t>競輪事業特別会計</t>
    <phoneticPr fontId="5"/>
  </si>
  <si>
    <t>水道事業会計</t>
    <phoneticPr fontId="5"/>
  </si>
  <si>
    <t>法適用企業</t>
    <phoneticPr fontId="5"/>
  </si>
  <si>
    <t>病院事業会計</t>
    <phoneticPr fontId="5"/>
  </si>
  <si>
    <t>下水道事業会計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</si>
  <si>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</si>
  <si>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</si>
  <si>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</si>
  <si>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</si>
  <si>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</si>
  <si>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</si>
  <si>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</si>
  <si>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</si>
  <si>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</si>
  <si>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</si>
  <si>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</si>
  <si>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</si>
  <si>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</si>
  <si>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</si>
  <si>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</si>
  <si>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</si>
  <si>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</si>
  <si>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</si>
  <si>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</si>
  <si>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</si>
  <si>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</si>
  <si>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</si>
  <si>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</si>
  <si>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</si>
  <si>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</si>
  <si>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</si>
  <si>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</si>
  <si>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</si>
  <si>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</si>
  <si>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</si>
  <si>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</si>
  <si>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</si>
  <si>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</si>
  <si>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</si>
  <si>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</si>
  <si>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</si>
  <si>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</si>
  <si>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</si>
  <si>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</si>
  <si>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</si>
  <si>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</si>
  <si>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</si>
  <si>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</si>
  <si>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</si>
  <si>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</si>
  <si>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</si>
  <si>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t>
    <phoneticPr fontId="5"/>
  </si>
  <si>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</si>
  <si>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</si>
  <si>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</si>
  <si>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</si>
  <si>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</si>
  <si>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</si>
  <si>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</si>
  <si>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</si>
  <si>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</si>
  <si>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</si>
  <si>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</si>
  <si>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</si>
  <si>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</si>
  <si>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</si>
  <si>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</si>
  <si>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</si>
  <si>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</si>
  <si>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</si>
  <si>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</si>
  <si>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</si>
  <si>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</si>
  <si>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</si>
  <si>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</si>
  <si>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</si>
  <si>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</si>
  <si>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</si>
  <si>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</si>
  <si>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</si>
  <si>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</si>
  <si>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</si>
  <si>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</si>
  <si>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</si>
  <si>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</si>
  <si>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</si>
  <si>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</si>
  <si>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</si>
  <si>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</si>
  <si>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</si>
  <si>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</si>
  <si>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</si>
  <si>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</si>
  <si>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</si>
  <si>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</si>
  <si>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</si>
  <si>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</si>
  <si>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</si>
  <si>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</si>
  <si>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</si>
  <si>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</si>
  <si>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</si>
  <si>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</si>
  <si>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</si>
  <si>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</si>
  <si>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</si>
  <si>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</si>
  <si>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</si>
  <si>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</si>
  <si>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</si>
  <si>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</si>
  <si>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</si>
  <si>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</si>
  <si>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</si>
  <si>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</si>
  <si>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</si>
  <si>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</si>
  <si>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</si>
  <si>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</si>
  <si>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</si>
  <si>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</si>
  <si>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</si>
  <si>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</si>
  <si>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</si>
  <si>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</si>
  <si>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</si>
  <si>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</si>
  <si>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</si>
  <si>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</si>
  <si>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</si>
  <si>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</si>
  <si>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</si>
  <si>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</si>
  <si>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</si>
  <si>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</si>
  <si>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</si>
  <si>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</si>
  <si>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</si>
  <si>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</si>
  <si>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</si>
  <si>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</si>
  <si>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</si>
  <si>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</si>
  <si>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</si>
  <si>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</si>
  <si>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</si>
  <si>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</si>
  <si>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</si>
  <si>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</si>
  <si>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</si>
  <si>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</si>
  <si>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</si>
  <si>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</si>
  <si>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</si>
  <si>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</si>
  <si>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</si>
  <si>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</si>
  <si>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</si>
  <si>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</si>
  <si>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</si>
  <si>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</si>
  <si>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</si>
  <si>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</si>
  <si>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0.15</t>
  </si>
  <si>
    <t>▲ 0.47</t>
  </si>
  <si>
    <t>▲ 1.70</t>
  </si>
  <si>
    <t>国民健康保険事業特別会計</t>
  </si>
  <si>
    <t>▲ 0.33</t>
  </si>
  <si>
    <t>▲ 1.31</t>
  </si>
  <si>
    <t>▲ 1.49</t>
  </si>
  <si>
    <t>▲ 1.05</t>
  </si>
  <si>
    <t>病院事業会計</t>
  </si>
  <si>
    <t>下水道事業会計</t>
  </si>
  <si>
    <t>水道事業会計</t>
  </si>
  <si>
    <t>一般会計</t>
  </si>
  <si>
    <t>介護保険事業特別会計</t>
  </si>
  <si>
    <t>後期高齢者医療事業特別会計</t>
  </si>
  <si>
    <t>競輪事業特別会計</t>
  </si>
  <si>
    <t>▲ 0.01</t>
  </si>
  <si>
    <t>その他会計（赤字）</t>
  </si>
  <si>
    <t>その他会計（黒字）</t>
  </si>
  <si>
    <t>愛知県後期高齢者医療広域連合(一般会計)</t>
  </si>
  <si>
    <t>愛知県後期高齢者医療広域連合(後期高齢者医療特別会計)</t>
  </si>
  <si>
    <t>-</t>
    <phoneticPr fontId="2"/>
  </si>
  <si>
    <t>-</t>
    <phoneticPr fontId="2"/>
  </si>
  <si>
    <t>(一財)一宮市学校給食会</t>
  </si>
  <si>
    <t>一宮地方総合卸売市場(株)</t>
  </si>
  <si>
    <t>一宮市土地開発公社</t>
  </si>
  <si>
    <t>○</t>
  </si>
  <si>
    <t>公共施設整備等基金</t>
    <rPh sb="0" eb="2">
      <t>コウキョウ</t>
    </rPh>
    <rPh sb="2" eb="4">
      <t>シセツ</t>
    </rPh>
    <rPh sb="4" eb="7">
      <t>セイビナド</t>
    </rPh>
    <rPh sb="7" eb="9">
      <t>キキン</t>
    </rPh>
    <phoneticPr fontId="11"/>
  </si>
  <si>
    <t>市勢振興基金</t>
    <phoneticPr fontId="11"/>
  </si>
  <si>
    <t>地域振興基金</t>
    <phoneticPr fontId="11"/>
  </si>
  <si>
    <t>国際交流基金</t>
    <phoneticPr fontId="11"/>
  </si>
  <si>
    <t>いちのみや応援基金</t>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</si>
  <si>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</si>
  <si>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</si>
  <si>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</si>
  <si>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前年度に引き続き合併特例債、臨時財政対策債等といった交付税算入率の高い地方債の借り入れ増に伴い基準財政需要額算入見込額が増加する一方、都市計画税充当事業の見直しにより充当可能特定歳入が大きく減少したため、充当可能財源等も大幅な減となった。地方債現在高は増加する一方、公営企業債等繰入見込額等の減の影響で将来負担額全体は減少したものの、充当可能財源等の減少幅を大きく下回っており、分子は大幅に増加した。下水道費の補正額により算入公債費等の額は増加したものの、それ以上に標準財政規模が増加したため分母は微増した。分子の大幅な増加の影響は大きく、将来負担比率は8.6ポイント悪化した。
　平成28年度の統一的基準への移行にあたり、固定資産の評価基準の見直しと精査を行った以降は60%前半と類似団体に比べやや高い数値で推移している。今後は、公共施設等総合管理計画や施設ごとの個別計画などにしたがい、老朽化した施設の除却や更新時の複合化などを進め、更新費用・維持管理費用の低減に努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</si>
  <si>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</si>
  <si>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</si>
  <si>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</si>
  <si>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</si>
  <si>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</si>
  <si>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</si>
  <si>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と将来負担比率は、過去の大規模な借入の償還が順次終了していることにより、ともに良化傾向にあるが、平成29年度の将来負担比率は、都市計画税の充当対象事業の範囲を見直した（縮小した）ため、充当可能財源等が減少し、数値が悪化した。
　類似団体との比較について、実質公債費比率は、合併特例債等の交付税算入率の高い起債を行っていることから、類似団体平均よりも良い水準にあるものと考えられる。一方、将来負担比率が類似団体より悪い水準にあるのは、一般会計から下水道事業会計への繰出金が多額であることや下水道事業債の残高が大きいことが、同比率の分子の要素である公営企業債等繰入見込額を引上げているためと考えられる（公営企業の中で下水道事業の影響度が最も大きく、公営企業への繰出金の総額67.4億円のうち下水道事業分は49.5億円、公営企業にかかる企業債残高の合計1169.6億円のうち下水道事業分は810.6億円である）。平成29年度には下水道使用料の見直し（引き上げ）を実施したが、引き続き、下水道接続促進による収入確保、単独公共下水道の流域下水道への処理区統合など、収益性・効率性改善のための検討を進め、健全な財政運営に努める。</t>
    <phoneticPr fontId="5"/>
  </si>
  <si>
    <t>将来負担比率</t>
    <phoneticPr fontId="5"/>
  </si>
  <si>
    <t>実質公債費比率</t>
    <phoneticPr fontId="5"/>
  </si>
  <si>
    <t>類似団体内平均値</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</si>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</sst>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22" fillId="0" borderId="41" xfId="16" applyFont="1" applyBorder="1" applyAlignment="1" applyProtection="1">
      <alignment horizontal="left" vertical="top" wrapText="1"/>
      <protection locked="0"/>
    </xf>
    <xf numFmtId="0" fontId="22" fillId="0" borderId="12" xfId="16" applyFont="1" applyBorder="1" applyAlignment="1" applyProtection="1">
      <alignment horizontal="left" vertical="top" wrapText="1"/>
      <protection locked="0"/>
    </xf>
    <xf numFmtId="0" fontId="22" fillId="0" borderId="46" xfId="16" applyFont="1" applyBorder="1" applyAlignment="1" applyProtection="1">
      <alignment horizontal="left" vertical="top" wrapText="1"/>
      <protection locked="0"/>
    </xf>
    <xf numFmtId="0" fontId="22" fillId="0" borderId="62" xfId="16" applyFont="1" applyBorder="1" applyAlignment="1" applyProtection="1">
      <alignment horizontal="left" vertical="top" wrapText="1"/>
      <protection locked="0"/>
    </xf>
    <xf numFmtId="0" fontId="22" fillId="0" borderId="0" xfId="16" applyFont="1" applyAlignment="1" applyProtection="1">
      <alignment horizontal="left" vertical="top" wrapText="1"/>
      <protection locked="0"/>
    </xf>
    <xf numFmtId="0" fontId="22" fillId="0" borderId="38" xfId="16" applyFont="1" applyBorder="1" applyAlignment="1" applyProtection="1">
      <alignment horizontal="left" vertical="top" wrapText="1"/>
      <protection locked="0"/>
    </xf>
    <xf numFmtId="0" fontId="22" fillId="0" borderId="37" xfId="16" applyFont="1" applyBorder="1" applyAlignment="1" applyProtection="1">
      <alignment horizontal="left" vertical="top" wrapText="1"/>
      <protection locked="0"/>
    </xf>
    <xf numFmtId="0" fontId="22" fillId="0" borderId="52" xfId="16" applyFont="1" applyBorder="1" applyAlignment="1" applyProtection="1">
      <alignment horizontal="left" vertical="top" wrapText="1"/>
      <protection locked="0"/>
    </xf>
    <xf numFmtId="0" fontId="22"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14" fillId="0" borderId="41" xfId="16" applyFont="1" applyBorder="1" applyAlignment="1" applyProtection="1">
      <alignment horizontal="left" vertical="top" wrapText="1"/>
      <protection locked="0"/>
    </xf>
    <xf numFmtId="0" fontId="14" fillId="0" borderId="12" xfId="16" applyFont="1" applyBorder="1" applyAlignment="1" applyProtection="1">
      <alignment horizontal="left" vertical="top" wrapText="1"/>
      <protection locked="0"/>
    </xf>
    <xf numFmtId="0" fontId="14" fillId="0" borderId="46" xfId="16" applyFont="1" applyBorder="1" applyAlignment="1" applyProtection="1">
      <alignment horizontal="left" vertical="top" wrapText="1"/>
      <protection locked="0"/>
    </xf>
    <xf numFmtId="0" fontId="14" fillId="0" borderId="62" xfId="16" applyFont="1" applyBorder="1" applyAlignment="1" applyProtection="1">
      <alignment horizontal="left" vertical="top" wrapText="1"/>
      <protection locked="0"/>
    </xf>
    <xf numFmtId="0" fontId="14" fillId="0" borderId="0" xfId="16" applyFont="1" applyAlignment="1" applyProtection="1">
      <alignment horizontal="left" vertical="top" wrapText="1"/>
      <protection locked="0"/>
    </xf>
    <xf numFmtId="0" fontId="14" fillId="0" borderId="38" xfId="16" applyFont="1" applyBorder="1" applyAlignment="1" applyProtection="1">
      <alignment horizontal="left" vertical="top" wrapText="1"/>
      <protection locked="0"/>
    </xf>
    <xf numFmtId="0" fontId="14" fillId="0" borderId="37" xfId="16" applyFont="1" applyBorder="1" applyAlignment="1" applyProtection="1">
      <alignment horizontal="left" vertical="top" wrapText="1"/>
      <protection locked="0"/>
    </xf>
    <xf numFmtId="0" fontId="14" fillId="0" borderId="52" xfId="16" applyFont="1" applyBorder="1" applyAlignment="1" applyProtection="1">
      <alignment horizontal="left" vertical="top" wrapText="1"/>
      <protection locked="0"/>
    </xf>
    <xf numFmtId="0" fontId="14"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41235</c:v>
                </c:pt>
                <c:pt idx="1">
                  <c:v>41862</c:v>
                </c:pt>
                <c:pt idx="2">
                  <c:v>43554</c:v>
                </c:pt>
                <c:pt idx="3">
                  <c:v>42581</c:v>
                </c:pt>
                <c:pt idx="4">
                  <c:v>45426</c:v>
                </c:pt>
              </c:numCache>
            </c:numRef>
          </c:val>
          <c:smooth val="0"/>
          <c:extLst>
            <c:ext xmlns:c16="http://schemas.microsoft.com/office/drawing/2014/chart" uri="{C3380CC4-5D6E-409C-BE32-E72D297353CC}">
              <c16:uniqueId val="{00000000-E605-470F-922E-B1C1AA6D65C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53638</c:v>
                </c:pt>
                <c:pt idx="1">
                  <c:v>30722</c:v>
                </c:pt>
                <c:pt idx="2">
                  <c:v>43416</c:v>
                </c:pt>
                <c:pt idx="3">
                  <c:v>37499</c:v>
                </c:pt>
                <c:pt idx="4">
                  <c:v>35606</c:v>
                </c:pt>
              </c:numCache>
            </c:numRef>
          </c:val>
          <c:smooth val="0"/>
          <c:extLst>
            <c:ext xmlns:c16="http://schemas.microsoft.com/office/drawing/2014/chart" uri="{C3380CC4-5D6E-409C-BE32-E72D297353CC}">
              <c16:uniqueId val="{00000001-E605-470F-922E-B1C1AA6D65C0}"/>
            </c:ext>
          </c:extLst>
        </c:ser>
        <c:dLbls>
          <c:showLegendKey val="0"/>
          <c:showVal val="0"/>
          <c:showCatName val="0"/>
          <c:showSerName val="0"/>
          <c:showPercent val="0"/>
          <c:showBubbleSize val="0"/>
        </c:dLbls>
        <c:marker val="1"/>
        <c:smooth val="0"/>
        <c:axId val="483552576"/>
        <c:axId val="483551400"/>
      </c:lineChart>
      <c:catAx>
        <c:axId val="4835525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3551400"/>
        <c:crosses val="autoZero"/>
        <c:auto val="1"/>
        <c:lblAlgn val="ctr"/>
        <c:lblOffset val="100"/>
        <c:tickLblSkip val="1"/>
        <c:tickMarkSkip val="1"/>
        <c:noMultiLvlLbl val="0"/>
      </c:catAx>
      <c:valAx>
        <c:axId val="48355140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35525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6.37</c:v>
                </c:pt>
                <c:pt idx="1">
                  <c:v>5.41</c:v>
                </c:pt>
                <c:pt idx="2">
                  <c:v>3.99</c:v>
                </c:pt>
                <c:pt idx="3">
                  <c:v>2.97</c:v>
                </c:pt>
                <c:pt idx="4">
                  <c:v>3.5</c:v>
                </c:pt>
              </c:numCache>
            </c:numRef>
          </c:val>
          <c:extLst>
            <c:ext xmlns:c16="http://schemas.microsoft.com/office/drawing/2014/chart" uri="{C3380CC4-5D6E-409C-BE32-E72D297353CC}">
              <c16:uniqueId val="{00000000-0B80-4555-9E76-35C87B26B5A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5.75</c:v>
                </c:pt>
                <c:pt idx="1">
                  <c:v>6.02</c:v>
                </c:pt>
                <c:pt idx="2">
                  <c:v>7.02</c:v>
                </c:pt>
                <c:pt idx="3">
                  <c:v>6.28</c:v>
                </c:pt>
                <c:pt idx="4">
                  <c:v>6.23</c:v>
                </c:pt>
              </c:numCache>
            </c:numRef>
          </c:val>
          <c:extLst>
            <c:ext xmlns:c16="http://schemas.microsoft.com/office/drawing/2014/chart" uri="{C3380CC4-5D6E-409C-BE32-E72D297353CC}">
              <c16:uniqueId val="{00000001-0B80-4555-9E76-35C87B26B5A2}"/>
            </c:ext>
          </c:extLst>
        </c:ser>
        <c:dLbls>
          <c:showLegendKey val="0"/>
          <c:showVal val="0"/>
          <c:showCatName val="0"/>
          <c:showSerName val="0"/>
          <c:showPercent val="0"/>
          <c:showBubbleSize val="0"/>
        </c:dLbls>
        <c:gapWidth val="250"/>
        <c:overlap val="100"/>
        <c:axId val="483544344"/>
        <c:axId val="4835455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-0.15</c:v>
                </c:pt>
                <c:pt idx="1">
                  <c:v>-0.47</c:v>
                </c:pt>
                <c:pt idx="2">
                  <c:v>-0.15</c:v>
                </c:pt>
                <c:pt idx="3">
                  <c:v>-1.7</c:v>
                </c:pt>
                <c:pt idx="4">
                  <c:v>0.56000000000000005</c:v>
                </c:pt>
              </c:numCache>
            </c:numRef>
          </c:val>
          <c:smooth val="0"/>
          <c:extLst>
            <c:ext xmlns:c16="http://schemas.microsoft.com/office/drawing/2014/chart" uri="{C3380CC4-5D6E-409C-BE32-E72D297353CC}">
              <c16:uniqueId val="{00000002-0B80-4555-9E76-35C87B26B5A2}"/>
            </c:ext>
          </c:extLst>
        </c:ser>
        <c:dLbls>
          <c:showLegendKey val="0"/>
          <c:showVal val="0"/>
          <c:showCatName val="0"/>
          <c:showSerName val="0"/>
          <c:showPercent val="0"/>
          <c:showBubbleSize val="0"/>
        </c:dLbls>
        <c:marker val="1"/>
        <c:smooth val="0"/>
        <c:axId val="483544344"/>
        <c:axId val="483545520"/>
      </c:lineChart>
      <c:catAx>
        <c:axId val="483544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3545520"/>
        <c:crosses val="autoZero"/>
        <c:auto val="1"/>
        <c:lblAlgn val="ctr"/>
        <c:lblOffset val="100"/>
        <c:tickLblSkip val="1"/>
        <c:tickMarkSkip val="1"/>
        <c:noMultiLvlLbl val="0"/>
      </c:catAx>
      <c:valAx>
        <c:axId val="483545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3544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DF2A-46A2-A41A-BD75CE7DB30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F2A-46A2-A41A-BD75CE7DB304}"/>
            </c:ext>
          </c:extLst>
        </c:ser>
        <c:ser>
          <c:idx val="2"/>
          <c:order val="2"/>
          <c:tx>
            <c:strRef>
              <c:f>データシート!$A$29</c:f>
              <c:strCache>
                <c:ptCount val="1"/>
                <c:pt idx="0">
                  <c:v>競輪事業特別会計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0.01</c:v>
                </c:pt>
                <c:pt idx="1">
                  <c:v>#N/A</c:v>
                </c:pt>
                <c:pt idx="2">
                  <c:v>#N/A</c:v>
                </c:pt>
                <c:pt idx="3">
                  <c:v>0.22</c:v>
                </c:pt>
                <c:pt idx="4">
                  <c:v>#N/A</c:v>
                </c:pt>
                <c:pt idx="5">
                  <c:v>0.12</c:v>
                </c:pt>
                <c:pt idx="6">
                  <c:v>#N/A</c:v>
                </c:pt>
                <c:pt idx="7">
                  <c:v>0.17</c:v>
                </c:pt>
                <c:pt idx="8">
                  <c:v>#N/A</c:v>
                </c:pt>
                <c:pt idx="9">
                  <c:v>0.11</c:v>
                </c:pt>
              </c:numCache>
            </c:numRef>
          </c:val>
          <c:extLst>
            <c:ext xmlns:c16="http://schemas.microsoft.com/office/drawing/2014/chart" uri="{C3380CC4-5D6E-409C-BE32-E72D297353CC}">
              <c16:uniqueId val="{00000002-DF2A-46A2-A41A-BD75CE7DB304}"/>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0.02</c:v>
                </c:pt>
                <c:pt idx="2">
                  <c:v>#N/A</c:v>
                </c:pt>
                <c:pt idx="3">
                  <c:v>0.08</c:v>
                </c:pt>
                <c:pt idx="4">
                  <c:v>#N/A</c:v>
                </c:pt>
                <c:pt idx="5">
                  <c:v>0.02</c:v>
                </c:pt>
                <c:pt idx="6">
                  <c:v>#N/A</c:v>
                </c:pt>
                <c:pt idx="7">
                  <c:v>0.06</c:v>
                </c:pt>
                <c:pt idx="8">
                  <c:v>#N/A</c:v>
                </c:pt>
                <c:pt idx="9">
                  <c:v>0.12</c:v>
                </c:pt>
              </c:numCache>
            </c:numRef>
          </c:val>
          <c:extLst>
            <c:ext xmlns:c16="http://schemas.microsoft.com/office/drawing/2014/chart" uri="{C3380CC4-5D6E-409C-BE32-E72D297353CC}">
              <c16:uniqueId val="{00000003-DF2A-46A2-A41A-BD75CE7DB304}"/>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0.57999999999999996</c:v>
                </c:pt>
                <c:pt idx="2">
                  <c:v>#N/A</c:v>
                </c:pt>
                <c:pt idx="3">
                  <c:v>0.87</c:v>
                </c:pt>
                <c:pt idx="4">
                  <c:v>#N/A</c:v>
                </c:pt>
                <c:pt idx="5">
                  <c:v>0.56000000000000005</c:v>
                </c:pt>
                <c:pt idx="6">
                  <c:v>#N/A</c:v>
                </c:pt>
                <c:pt idx="7">
                  <c:v>0.75</c:v>
                </c:pt>
                <c:pt idx="8">
                  <c:v>#N/A</c:v>
                </c:pt>
                <c:pt idx="9">
                  <c:v>1.24</c:v>
                </c:pt>
              </c:numCache>
            </c:numRef>
          </c:val>
          <c:extLst>
            <c:ext xmlns:c16="http://schemas.microsoft.com/office/drawing/2014/chart" uri="{C3380CC4-5D6E-409C-BE32-E72D297353CC}">
              <c16:uniqueId val="{00000004-DF2A-46A2-A41A-BD75CE7DB304}"/>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6.36</c:v>
                </c:pt>
                <c:pt idx="2">
                  <c:v>#N/A</c:v>
                </c:pt>
                <c:pt idx="3">
                  <c:v>5.41</c:v>
                </c:pt>
                <c:pt idx="4">
                  <c:v>#N/A</c:v>
                </c:pt>
                <c:pt idx="5">
                  <c:v>3.98</c:v>
                </c:pt>
                <c:pt idx="6">
                  <c:v>#N/A</c:v>
                </c:pt>
                <c:pt idx="7">
                  <c:v>2.97</c:v>
                </c:pt>
                <c:pt idx="8">
                  <c:v>#N/A</c:v>
                </c:pt>
                <c:pt idx="9">
                  <c:v>3.5</c:v>
                </c:pt>
              </c:numCache>
            </c:numRef>
          </c:val>
          <c:extLst>
            <c:ext xmlns:c16="http://schemas.microsoft.com/office/drawing/2014/chart" uri="{C3380CC4-5D6E-409C-BE32-E72D297353CC}">
              <c16:uniqueId val="{00000005-DF2A-46A2-A41A-BD75CE7DB304}"/>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7.23</c:v>
                </c:pt>
                <c:pt idx="2">
                  <c:v>#N/A</c:v>
                </c:pt>
                <c:pt idx="3">
                  <c:v>6.92</c:v>
                </c:pt>
                <c:pt idx="4">
                  <c:v>#N/A</c:v>
                </c:pt>
                <c:pt idx="5">
                  <c:v>6.31</c:v>
                </c:pt>
                <c:pt idx="6">
                  <c:v>#N/A</c:v>
                </c:pt>
                <c:pt idx="7">
                  <c:v>6.15</c:v>
                </c:pt>
                <c:pt idx="8">
                  <c:v>#N/A</c:v>
                </c:pt>
                <c:pt idx="9">
                  <c:v>5.9</c:v>
                </c:pt>
              </c:numCache>
            </c:numRef>
          </c:val>
          <c:extLst>
            <c:ext xmlns:c16="http://schemas.microsoft.com/office/drawing/2014/chart" uri="{C3380CC4-5D6E-409C-BE32-E72D297353CC}">
              <c16:uniqueId val="{00000006-DF2A-46A2-A41A-BD75CE7DB304}"/>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7.46</c:v>
                </c:pt>
                <c:pt idx="2">
                  <c:v>#N/A</c:v>
                </c:pt>
                <c:pt idx="3">
                  <c:v>7.28</c:v>
                </c:pt>
                <c:pt idx="4">
                  <c:v>#N/A</c:v>
                </c:pt>
                <c:pt idx="5">
                  <c:v>7.22</c:v>
                </c:pt>
                <c:pt idx="6">
                  <c:v>#N/A</c:v>
                </c:pt>
                <c:pt idx="7">
                  <c:v>6.89</c:v>
                </c:pt>
                <c:pt idx="8">
                  <c:v>#N/A</c:v>
                </c:pt>
                <c:pt idx="9">
                  <c:v>6.64</c:v>
                </c:pt>
              </c:numCache>
            </c:numRef>
          </c:val>
          <c:extLst>
            <c:ext xmlns:c16="http://schemas.microsoft.com/office/drawing/2014/chart" uri="{C3380CC4-5D6E-409C-BE32-E72D297353CC}">
              <c16:uniqueId val="{00000007-DF2A-46A2-A41A-BD75CE7DB304}"/>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14.5</c:v>
                </c:pt>
                <c:pt idx="2">
                  <c:v>#N/A</c:v>
                </c:pt>
                <c:pt idx="3">
                  <c:v>10.17</c:v>
                </c:pt>
                <c:pt idx="4">
                  <c:v>#N/A</c:v>
                </c:pt>
                <c:pt idx="5">
                  <c:v>10.94</c:v>
                </c:pt>
                <c:pt idx="6">
                  <c:v>#N/A</c:v>
                </c:pt>
                <c:pt idx="7">
                  <c:v>14.14</c:v>
                </c:pt>
                <c:pt idx="8">
                  <c:v>#N/A</c:v>
                </c:pt>
                <c:pt idx="9">
                  <c:v>13.85</c:v>
                </c:pt>
              </c:numCache>
            </c:numRef>
          </c:val>
          <c:extLst>
            <c:ext xmlns:c16="http://schemas.microsoft.com/office/drawing/2014/chart" uri="{C3380CC4-5D6E-409C-BE32-E72D297353CC}">
              <c16:uniqueId val="{00000008-DF2A-46A2-A41A-BD75CE7DB304}"/>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0.44</c:v>
                </c:pt>
                <c:pt idx="2">
                  <c:v>0.33</c:v>
                </c:pt>
                <c:pt idx="3">
                  <c:v>#N/A</c:v>
                </c:pt>
                <c:pt idx="4">
                  <c:v>1.31</c:v>
                </c:pt>
                <c:pt idx="5">
                  <c:v>#N/A</c:v>
                </c:pt>
                <c:pt idx="6">
                  <c:v>1.49</c:v>
                </c:pt>
                <c:pt idx="7">
                  <c:v>#N/A</c:v>
                </c:pt>
                <c:pt idx="8">
                  <c:v>1.05</c:v>
                </c:pt>
                <c:pt idx="9">
                  <c:v>#N/A</c:v>
                </c:pt>
              </c:numCache>
            </c:numRef>
          </c:val>
          <c:extLst>
            <c:ext xmlns:c16="http://schemas.microsoft.com/office/drawing/2014/chart" uri="{C3380CC4-5D6E-409C-BE32-E72D297353CC}">
              <c16:uniqueId val="{00000009-DF2A-46A2-A41A-BD75CE7DB304}"/>
            </c:ext>
          </c:extLst>
        </c:ser>
        <c:dLbls>
          <c:showLegendKey val="0"/>
          <c:showVal val="0"/>
          <c:showCatName val="0"/>
          <c:showSerName val="0"/>
          <c:showPercent val="0"/>
          <c:showBubbleSize val="0"/>
        </c:dLbls>
        <c:gapWidth val="150"/>
        <c:overlap val="100"/>
        <c:axId val="483550616"/>
        <c:axId val="483529448"/>
      </c:barChart>
      <c:catAx>
        <c:axId val="483550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3529448"/>
        <c:crosses val="autoZero"/>
        <c:auto val="1"/>
        <c:lblAlgn val="ctr"/>
        <c:lblOffset val="100"/>
        <c:tickLblSkip val="1"/>
        <c:tickMarkSkip val="1"/>
        <c:noMultiLvlLbl val="0"/>
      </c:catAx>
      <c:valAx>
        <c:axId val="483529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35506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10024</c:v>
                </c:pt>
                <c:pt idx="5">
                  <c:v>10737</c:v>
                </c:pt>
                <c:pt idx="8">
                  <c:v>10580</c:v>
                </c:pt>
                <c:pt idx="11">
                  <c:v>10519</c:v>
                </c:pt>
                <c:pt idx="14">
                  <c:v>10703</c:v>
                </c:pt>
              </c:numCache>
            </c:numRef>
          </c:val>
          <c:extLst>
            <c:ext xmlns:c16="http://schemas.microsoft.com/office/drawing/2014/chart" uri="{C3380CC4-5D6E-409C-BE32-E72D297353CC}">
              <c16:uniqueId val="{00000000-968B-49E2-A74A-1F0095244C5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68B-49E2-A74A-1F0095244C5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436</c:v>
                </c:pt>
                <c:pt idx="3">
                  <c:v>3</c:v>
                </c:pt>
                <c:pt idx="6">
                  <c:v>10</c:v>
                </c:pt>
                <c:pt idx="9">
                  <c:v>134</c:v>
                </c:pt>
                <c:pt idx="12">
                  <c:v>0</c:v>
                </c:pt>
              </c:numCache>
            </c:numRef>
          </c:val>
          <c:extLst>
            <c:ext xmlns:c16="http://schemas.microsoft.com/office/drawing/2014/chart" uri="{C3380CC4-5D6E-409C-BE32-E72D297353CC}">
              <c16:uniqueId val="{00000002-968B-49E2-A74A-1F0095244C5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68B-49E2-A74A-1F0095244C5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3913</c:v>
                </c:pt>
                <c:pt idx="3">
                  <c:v>4292</c:v>
                </c:pt>
                <c:pt idx="6">
                  <c:v>4170</c:v>
                </c:pt>
                <c:pt idx="9">
                  <c:v>4007</c:v>
                </c:pt>
                <c:pt idx="12">
                  <c:v>3931</c:v>
                </c:pt>
              </c:numCache>
            </c:numRef>
          </c:val>
          <c:extLst>
            <c:ext xmlns:c16="http://schemas.microsoft.com/office/drawing/2014/chart" uri="{C3380CC4-5D6E-409C-BE32-E72D297353CC}">
              <c16:uniqueId val="{00000004-968B-49E2-A74A-1F0095244C5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68B-49E2-A74A-1F0095244C5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68B-49E2-A74A-1F0095244C5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8304</c:v>
                </c:pt>
                <c:pt idx="3">
                  <c:v>8675</c:v>
                </c:pt>
                <c:pt idx="6">
                  <c:v>8364</c:v>
                </c:pt>
                <c:pt idx="9">
                  <c:v>8413</c:v>
                </c:pt>
                <c:pt idx="12">
                  <c:v>8980</c:v>
                </c:pt>
              </c:numCache>
            </c:numRef>
          </c:val>
          <c:extLst>
            <c:ext xmlns:c16="http://schemas.microsoft.com/office/drawing/2014/chart" uri="{C3380CC4-5D6E-409C-BE32-E72D297353CC}">
              <c16:uniqueId val="{00000007-968B-49E2-A74A-1F0095244C50}"/>
            </c:ext>
          </c:extLst>
        </c:ser>
        <c:dLbls>
          <c:showLegendKey val="0"/>
          <c:showVal val="0"/>
          <c:showCatName val="0"/>
          <c:showSerName val="0"/>
          <c:showPercent val="0"/>
          <c:showBubbleSize val="0"/>
        </c:dLbls>
        <c:gapWidth val="100"/>
        <c:overlap val="100"/>
        <c:axId val="483529840"/>
        <c:axId val="4835306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2629</c:v>
                </c:pt>
                <c:pt idx="2">
                  <c:v>#N/A</c:v>
                </c:pt>
                <c:pt idx="3">
                  <c:v>#N/A</c:v>
                </c:pt>
                <c:pt idx="4">
                  <c:v>2233</c:v>
                </c:pt>
                <c:pt idx="5">
                  <c:v>#N/A</c:v>
                </c:pt>
                <c:pt idx="6">
                  <c:v>#N/A</c:v>
                </c:pt>
                <c:pt idx="7">
                  <c:v>1964</c:v>
                </c:pt>
                <c:pt idx="8">
                  <c:v>#N/A</c:v>
                </c:pt>
                <c:pt idx="9">
                  <c:v>#N/A</c:v>
                </c:pt>
                <c:pt idx="10">
                  <c:v>2035</c:v>
                </c:pt>
                <c:pt idx="11">
                  <c:v>#N/A</c:v>
                </c:pt>
                <c:pt idx="12">
                  <c:v>#N/A</c:v>
                </c:pt>
                <c:pt idx="13">
                  <c:v>2208</c:v>
                </c:pt>
                <c:pt idx="14">
                  <c:v>#N/A</c:v>
                </c:pt>
              </c:numCache>
            </c:numRef>
          </c:val>
          <c:smooth val="0"/>
          <c:extLst>
            <c:ext xmlns:c16="http://schemas.microsoft.com/office/drawing/2014/chart" uri="{C3380CC4-5D6E-409C-BE32-E72D297353CC}">
              <c16:uniqueId val="{00000008-968B-49E2-A74A-1F0095244C50}"/>
            </c:ext>
          </c:extLst>
        </c:ser>
        <c:dLbls>
          <c:showLegendKey val="0"/>
          <c:showVal val="0"/>
          <c:showCatName val="0"/>
          <c:showSerName val="0"/>
          <c:showPercent val="0"/>
          <c:showBubbleSize val="0"/>
        </c:dLbls>
        <c:marker val="1"/>
        <c:smooth val="0"/>
        <c:axId val="483529840"/>
        <c:axId val="483530624"/>
      </c:lineChart>
      <c:catAx>
        <c:axId val="483529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3530624"/>
        <c:crosses val="autoZero"/>
        <c:auto val="1"/>
        <c:lblAlgn val="ctr"/>
        <c:lblOffset val="100"/>
        <c:tickLblSkip val="1"/>
        <c:tickMarkSkip val="1"/>
        <c:noMultiLvlLbl val="0"/>
      </c:catAx>
      <c:valAx>
        <c:axId val="483530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3529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116328</c:v>
                </c:pt>
                <c:pt idx="5">
                  <c:v>117597</c:v>
                </c:pt>
                <c:pt idx="8">
                  <c:v>120675</c:v>
                </c:pt>
                <c:pt idx="11">
                  <c:v>121222</c:v>
                </c:pt>
                <c:pt idx="14">
                  <c:v>122744</c:v>
                </c:pt>
              </c:numCache>
            </c:numRef>
          </c:val>
          <c:extLst>
            <c:ext xmlns:c16="http://schemas.microsoft.com/office/drawing/2014/chart" uri="{C3380CC4-5D6E-409C-BE32-E72D297353CC}">
              <c16:uniqueId val="{00000000-2FEE-4A5F-B565-3CEABBA9298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27611</c:v>
                </c:pt>
                <c:pt idx="5">
                  <c:v>29499</c:v>
                </c:pt>
                <c:pt idx="8">
                  <c:v>31722</c:v>
                </c:pt>
                <c:pt idx="11">
                  <c:v>31743</c:v>
                </c:pt>
                <c:pt idx="14">
                  <c:v>23324</c:v>
                </c:pt>
              </c:numCache>
            </c:numRef>
          </c:val>
          <c:extLst>
            <c:ext xmlns:c16="http://schemas.microsoft.com/office/drawing/2014/chart" uri="{C3380CC4-5D6E-409C-BE32-E72D297353CC}">
              <c16:uniqueId val="{00000001-2FEE-4A5F-B565-3CEABBA9298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8417</c:v>
                </c:pt>
                <c:pt idx="5">
                  <c:v>8301</c:v>
                </c:pt>
                <c:pt idx="8">
                  <c:v>9959</c:v>
                </c:pt>
                <c:pt idx="11">
                  <c:v>9897</c:v>
                </c:pt>
                <c:pt idx="14">
                  <c:v>10334</c:v>
                </c:pt>
              </c:numCache>
            </c:numRef>
          </c:val>
          <c:extLst>
            <c:ext xmlns:c16="http://schemas.microsoft.com/office/drawing/2014/chart" uri="{C3380CC4-5D6E-409C-BE32-E72D297353CC}">
              <c16:uniqueId val="{00000002-2FEE-4A5F-B565-3CEABBA9298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FEE-4A5F-B565-3CEABBA9298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FEE-4A5F-B565-3CEABBA9298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253</c:v>
                </c:pt>
                <c:pt idx="3">
                  <c:v>113</c:v>
                </c:pt>
                <c:pt idx="6">
                  <c:v>113</c:v>
                </c:pt>
                <c:pt idx="9">
                  <c:v>111</c:v>
                </c:pt>
                <c:pt idx="12">
                  <c:v>106</c:v>
                </c:pt>
              </c:numCache>
            </c:numRef>
          </c:val>
          <c:extLst>
            <c:ext xmlns:c16="http://schemas.microsoft.com/office/drawing/2014/chart" uri="{C3380CC4-5D6E-409C-BE32-E72D297353CC}">
              <c16:uniqueId val="{00000005-2FEE-4A5F-B565-3CEABBA9298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15846</c:v>
                </c:pt>
                <c:pt idx="3">
                  <c:v>15142</c:v>
                </c:pt>
                <c:pt idx="6">
                  <c:v>15649</c:v>
                </c:pt>
                <c:pt idx="9">
                  <c:v>15160</c:v>
                </c:pt>
                <c:pt idx="12">
                  <c:v>14595</c:v>
                </c:pt>
              </c:numCache>
            </c:numRef>
          </c:val>
          <c:extLst>
            <c:ext xmlns:c16="http://schemas.microsoft.com/office/drawing/2014/chart" uri="{C3380CC4-5D6E-409C-BE32-E72D297353CC}">
              <c16:uniqueId val="{00000006-2FEE-4A5F-B565-3CEABBA9298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2FEE-4A5F-B565-3CEABBA9298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72494</c:v>
                </c:pt>
                <c:pt idx="3">
                  <c:v>74183</c:v>
                </c:pt>
                <c:pt idx="6">
                  <c:v>74009</c:v>
                </c:pt>
                <c:pt idx="9">
                  <c:v>71786</c:v>
                </c:pt>
                <c:pt idx="12">
                  <c:v>69201</c:v>
                </c:pt>
              </c:numCache>
            </c:numRef>
          </c:val>
          <c:extLst>
            <c:ext xmlns:c16="http://schemas.microsoft.com/office/drawing/2014/chart" uri="{C3380CC4-5D6E-409C-BE32-E72D297353CC}">
              <c16:uniqueId val="{00000008-2FEE-4A5F-B565-3CEABBA9298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706</c:v>
                </c:pt>
                <c:pt idx="3">
                  <c:v>764</c:v>
                </c:pt>
                <c:pt idx="6">
                  <c:v>400</c:v>
                </c:pt>
                <c:pt idx="9">
                  <c:v>357</c:v>
                </c:pt>
                <c:pt idx="12">
                  <c:v>424</c:v>
                </c:pt>
              </c:numCache>
            </c:numRef>
          </c:val>
          <c:extLst>
            <c:ext xmlns:c16="http://schemas.microsoft.com/office/drawing/2014/chart" uri="{C3380CC4-5D6E-409C-BE32-E72D297353CC}">
              <c16:uniqueId val="{00000009-2FEE-4A5F-B565-3CEABBA9298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96531</c:v>
                </c:pt>
                <c:pt idx="3">
                  <c:v>96983</c:v>
                </c:pt>
                <c:pt idx="6">
                  <c:v>101344</c:v>
                </c:pt>
                <c:pt idx="9">
                  <c:v>102651</c:v>
                </c:pt>
                <c:pt idx="12">
                  <c:v>104829</c:v>
                </c:pt>
              </c:numCache>
            </c:numRef>
          </c:val>
          <c:extLst>
            <c:ext xmlns:c16="http://schemas.microsoft.com/office/drawing/2014/chart" uri="{C3380CC4-5D6E-409C-BE32-E72D297353CC}">
              <c16:uniqueId val="{0000000A-2FEE-4A5F-B565-3CEABBA9298D}"/>
            </c:ext>
          </c:extLst>
        </c:ser>
        <c:dLbls>
          <c:showLegendKey val="0"/>
          <c:showVal val="0"/>
          <c:showCatName val="0"/>
          <c:showSerName val="0"/>
          <c:showPercent val="0"/>
          <c:showBubbleSize val="0"/>
        </c:dLbls>
        <c:gapWidth val="100"/>
        <c:overlap val="100"/>
        <c:axId val="483531016"/>
        <c:axId val="4835318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33473</c:v>
                </c:pt>
                <c:pt idx="2">
                  <c:v>#N/A</c:v>
                </c:pt>
                <c:pt idx="3">
                  <c:v>#N/A</c:v>
                </c:pt>
                <c:pt idx="4">
                  <c:v>31788</c:v>
                </c:pt>
                <c:pt idx="5">
                  <c:v>#N/A</c:v>
                </c:pt>
                <c:pt idx="6">
                  <c:v>#N/A</c:v>
                </c:pt>
                <c:pt idx="7">
                  <c:v>29158</c:v>
                </c:pt>
                <c:pt idx="8">
                  <c:v>#N/A</c:v>
                </c:pt>
                <c:pt idx="9">
                  <c:v>#N/A</c:v>
                </c:pt>
                <c:pt idx="10">
                  <c:v>27202</c:v>
                </c:pt>
                <c:pt idx="11">
                  <c:v>#N/A</c:v>
                </c:pt>
                <c:pt idx="12">
                  <c:v>#N/A</c:v>
                </c:pt>
                <c:pt idx="13">
                  <c:v>32752</c:v>
                </c:pt>
                <c:pt idx="14">
                  <c:v>#N/A</c:v>
                </c:pt>
              </c:numCache>
            </c:numRef>
          </c:val>
          <c:smooth val="0"/>
          <c:extLst>
            <c:ext xmlns:c16="http://schemas.microsoft.com/office/drawing/2014/chart" uri="{C3380CC4-5D6E-409C-BE32-E72D297353CC}">
              <c16:uniqueId val="{0000000B-2FEE-4A5F-B565-3CEABBA9298D}"/>
            </c:ext>
          </c:extLst>
        </c:ser>
        <c:dLbls>
          <c:showLegendKey val="0"/>
          <c:showVal val="0"/>
          <c:showCatName val="0"/>
          <c:showSerName val="0"/>
          <c:showPercent val="0"/>
          <c:showBubbleSize val="0"/>
        </c:dLbls>
        <c:marker val="1"/>
        <c:smooth val="0"/>
        <c:axId val="483531016"/>
        <c:axId val="483531800"/>
      </c:lineChart>
      <c:catAx>
        <c:axId val="483531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3531800"/>
        <c:crosses val="autoZero"/>
        <c:auto val="1"/>
        <c:lblAlgn val="ctr"/>
        <c:lblOffset val="100"/>
        <c:tickLblSkip val="1"/>
        <c:tickMarkSkip val="1"/>
        <c:noMultiLvlLbl val="0"/>
      </c:catAx>
      <c:valAx>
        <c:axId val="483531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3531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4937</c:v>
                </c:pt>
                <c:pt idx="1">
                  <c:v>4441</c:v>
                </c:pt>
                <c:pt idx="2">
                  <c:v>4446</c:v>
                </c:pt>
              </c:numCache>
            </c:numRef>
          </c:val>
          <c:extLst>
            <c:ext xmlns:c16="http://schemas.microsoft.com/office/drawing/2014/chart" uri="{C3380CC4-5D6E-409C-BE32-E72D297353CC}">
              <c16:uniqueId val="{00000000-054C-4AE3-BDD1-9D741B4BF41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50</c:v>
                </c:pt>
                <c:pt idx="1">
                  <c:v>50</c:v>
                </c:pt>
                <c:pt idx="2">
                  <c:v>50</c:v>
                </c:pt>
              </c:numCache>
            </c:numRef>
          </c:val>
          <c:extLst>
            <c:ext xmlns:c16="http://schemas.microsoft.com/office/drawing/2014/chart" uri="{C3380CC4-5D6E-409C-BE32-E72D297353CC}">
              <c16:uniqueId val="{00000001-054C-4AE3-BDD1-9D741B4BF41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4212</c:v>
                </c:pt>
                <c:pt idx="1">
                  <c:v>3948</c:v>
                </c:pt>
                <c:pt idx="2">
                  <c:v>3343</c:v>
                </c:pt>
              </c:numCache>
            </c:numRef>
          </c:val>
          <c:extLst>
            <c:ext xmlns:c16="http://schemas.microsoft.com/office/drawing/2014/chart" uri="{C3380CC4-5D6E-409C-BE32-E72D297353CC}">
              <c16:uniqueId val="{00000002-054C-4AE3-BDD1-9D741B4BF415}"/>
            </c:ext>
          </c:extLst>
        </c:ser>
        <c:dLbls>
          <c:showLegendKey val="0"/>
          <c:showVal val="0"/>
          <c:showCatName val="0"/>
          <c:showSerName val="0"/>
          <c:showPercent val="0"/>
          <c:showBubbleSize val="0"/>
        </c:dLbls>
        <c:gapWidth val="120"/>
        <c:overlap val="100"/>
        <c:axId val="483532192"/>
        <c:axId val="483532976"/>
      </c:barChart>
      <c:catAx>
        <c:axId val="483532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3532976"/>
        <c:crosses val="autoZero"/>
        <c:auto val="1"/>
        <c:lblAlgn val="ctr"/>
        <c:lblOffset val="100"/>
        <c:tickLblSkip val="1"/>
        <c:tickMarkSkip val="1"/>
        <c:noMultiLvlLbl val="0"/>
      </c:catAx>
      <c:valAx>
        <c:axId val="4835329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3532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{477CFAE4-133F-4177-ACDF-81E5D2C63281}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7350-4FB0-83CC-C22FF760282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{9C5A7988-DF4A-4523-A61D-515170457524}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350-4FB0-83CC-C22FF760282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{A7A016D1-4FCE-45E7-AAD5-25CF4EDCF716}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350-4FB0-83CC-C22FF760282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{2555323D-221C-4227-9FCF-AE4CC7A4794D}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350-4FB0-83CC-C22FF760282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{B739D05A-E95A-4527-927A-DA78E07CBF1E}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350-4FB0-83CC-C22FF760282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{8995FD87-A33D-4C75-B5D2-2E2D0DC3FE89}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7350-4FB0-83CC-C22FF760282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{A7B18CCC-979F-4860-984C-FE98A0ECA7D6}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7350-4FB0-83CC-C22FF760282D}"/>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{AAD268C8-0018-4BAA-962E-C2D1961F9342}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7350-4FB0-83CC-C22FF760282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{EADE634F-5492-4719-A6F5-91AEB9F2CA51}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7350-4FB0-83CC-C22FF760282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49.7</c:v>
                </c:pt>
                <c:pt idx="24">
                  <c:v>61.7</c:v>
                </c:pt>
                <c:pt idx="32">
                  <c:v>61.9</c:v>
                </c:pt>
              </c:numCache>
            </c:numRef>
          </c:xVal>
          <c:yVal>
            <c:numRef>
              <c:f>公会計指標分析・財政指標組合せ分析表!$BP$51:$DC$51</c:f>
              <c:numCache>
                <c:formatCode>#,##0.0;"▲ "#,##0.0</c:formatCode>
                <c:ptCount val="40"/>
                <c:pt idx="16">
                  <c:v>47.1</c:v>
                </c:pt>
                <c:pt idx="24">
                  <c:v>43.7</c:v>
                </c:pt>
                <c:pt idx="32">
                  <c:v>52.3</c:v>
                </c:pt>
              </c:numCache>
            </c:numRef>
          </c:yVal>
          <c:smooth val="0"/>
          <c:extLst>
            <c:ext xmlns:c16="http://schemas.microsoft.com/office/drawing/2014/chart" uri="{C3380CC4-5D6E-409C-BE32-E72D297353CC}">
              <c16:uniqueId val="{00000009-7350-4FB0-83CC-C22FF760282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{D5DA2E8E-8F58-4904-84A8-08E0790FE675}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7350-4FB0-83CC-C22FF760282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{F8B5BDE3-94EA-4D9E-9572-0A88B71B6C27}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350-4FB0-83CC-C22FF760282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{C72D42C5-74FC-4FED-A720-83E7D3006446}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350-4FB0-83CC-C22FF760282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{A7D9B664-91D2-4A42-8659-8E6C1F06A789}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350-4FB0-83CC-C22FF760282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{C341D233-8B32-4FA1-B338-AC4AB6C1F51C}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350-4FB0-83CC-C22FF760282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{6A8D7668-C0F6-4355-A1DA-5C8741B99E2F}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7350-4FB0-83CC-C22FF760282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{4414E553-1690-4F70-8CF6-EC34BAA6C138}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7350-4FB0-83CC-C22FF760282D}"/>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{7651C6BF-67C2-4015-9CF1-AA1CCAA1DDAA}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7350-4FB0-83CC-C22FF760282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{ED76E699-6F4D-4851-9679-15A797E1FB86}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7350-4FB0-83CC-C22FF760282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54.4</c:v>
                </c:pt>
                <c:pt idx="24">
                  <c:v>57.4</c:v>
                </c:pt>
                <c:pt idx="32">
                  <c:v>59.4</c:v>
                </c:pt>
              </c:numCache>
            </c:numRef>
          </c:xVal>
          <c:yVal>
            <c:numRef>
              <c:f>公会計指標分析・財政指標組合せ分析表!$BP$55:$DC$55</c:f>
              <c:numCache>
                <c:formatCode>#,##0.0;"▲ "#,##0.0</c:formatCode>
                <c:ptCount val="40"/>
                <c:pt idx="16">
                  <c:v>37.4</c:v>
                </c:pt>
                <c:pt idx="24">
                  <c:v>31</c:v>
                </c:pt>
                <c:pt idx="32">
                  <c:v>30</c:v>
                </c:pt>
              </c:numCache>
            </c:numRef>
          </c:yVal>
          <c:smooth val="0"/>
          <c:extLst>
            <c:ext xmlns:c16="http://schemas.microsoft.com/office/drawing/2014/chart" uri="{C3380CC4-5D6E-409C-BE32-E72D297353CC}">
              <c16:uniqueId val="{00000013-7350-4FB0-83CC-C22FF760282D}"/>
            </c:ext>
          </c:extLst>
        </c:ser>
        <c:dLbls>
          <c:showLegendKey val="0"/>
          <c:showVal val="1"/>
          <c:showCatName val="0"/>
          <c:showSerName val="0"/>
          <c:showPercent val="0"/>
          <c:showBubbleSize val="0"/>
        </c:dLbls>
        <c:axId val="483534152"/>
        <c:axId val="483533760"/>
      </c:scatterChart>
      <c:valAx>
        <c:axId val="483534152"/>
        <c:scaling>
          <c:orientation val="minMax"/>
          <c:max val="63"/>
          <c:min val="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3533760"/>
        <c:crosses val="autoZero"/>
        <c:crossBetween val="midCat"/>
      </c:valAx>
      <c:valAx>
        <c:axId val="483533760"/>
        <c:scaling>
          <c:orientation val="minMax"/>
          <c:max val="57"/>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35341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{203143B6-F3A2-457B-9FFC-1CE775A77122}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0B4B-45D3-A966-DDB1EB0E674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{CB6D03D9-2937-4683-BC64-843593C8123A}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B4B-45D3-A966-DDB1EB0E674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{4C29B2A4-C069-4844-94D8-66EEC9E421A0}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B4B-45D3-A966-DDB1EB0E674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{D3CC27A4-F009-4665-88C3-2A6982EEF2CA}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B4B-45D3-A966-DDB1EB0E674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{02F44765-CA04-4854-BB6B-860EA1790666}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B4B-45D3-A966-DDB1EB0E6745}"/>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{DA3993F2-6CF8-40D2-ACCD-8E7C247F5020}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0B4B-45D3-A966-DDB1EB0E6745}"/>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{39999201-74DF-41AC-997B-7A7E714948A9}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0B4B-45D3-A966-DDB1EB0E6745}"/>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{AEA49654-F816-41E2-B9CD-DB3D20736A0D}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0B4B-45D3-A966-DDB1EB0E6745}"/>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{2EEB3663-2C33-4AA7-845D-E4806C7E244B}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0B4B-45D3-A966-DDB1EB0E674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4.5999999999999996</c:v>
                </c:pt>
                <c:pt idx="8">
                  <c:v>4.2</c:v>
                </c:pt>
                <c:pt idx="16">
                  <c:v>3.7</c:v>
                </c:pt>
                <c:pt idx="24">
                  <c:v>3.3</c:v>
                </c:pt>
                <c:pt idx="32">
                  <c:v>3.3</c:v>
                </c:pt>
              </c:numCache>
            </c:numRef>
          </c:xVal>
          <c:yVal>
            <c:numRef>
              <c:f>公会計指標分析・財政指標組合せ分析表!$BP$73:$DC$73</c:f>
              <c:numCache>
                <c:formatCode>#,##0.0;"▲ "#,##0.0</c:formatCode>
                <c:ptCount val="40"/>
                <c:pt idx="0">
                  <c:v>55.8</c:v>
                </c:pt>
                <c:pt idx="8">
                  <c:v>53</c:v>
                </c:pt>
                <c:pt idx="16">
                  <c:v>47.1</c:v>
                </c:pt>
                <c:pt idx="24">
                  <c:v>43.7</c:v>
                </c:pt>
                <c:pt idx="32">
                  <c:v>52.3</c:v>
                </c:pt>
              </c:numCache>
            </c:numRef>
          </c:yVal>
          <c:smooth val="0"/>
          <c:extLst>
            <c:ext xmlns:c16="http://schemas.microsoft.com/office/drawing/2014/chart" uri="{C3380CC4-5D6E-409C-BE32-E72D297353CC}">
              <c16:uniqueId val="{00000009-0B4B-45D3-A966-DDB1EB0E674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{77B2812B-73CE-4253-BD84-2D363CABAAD7}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0B4B-45D3-A966-DDB1EB0E674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{57C4DD1B-E9D8-4446-BA5C-DF74F2D9C6EF}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B4B-45D3-A966-DDB1EB0E674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{8DCBAA6A-4010-4B11-AA03-D01F2782E71F}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B4B-45D3-A966-DDB1EB0E674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{AA6E0FAA-4ACB-4BE1-AE43-203533CA86F1}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B4B-45D3-A966-DDB1EB0E674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{AFD6A39F-6EEE-459E-8969-F31C23CF835B}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B4B-45D3-A966-DDB1EB0E6745}"/>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{D3A574D7-A958-45CA-BBC3-3C6A804153F4}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0B4B-45D3-A966-DDB1EB0E6745}"/>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{EF16B1FE-0680-431F-AF1D-9ADAF4793ECD}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0B4B-45D3-A966-DDB1EB0E6745}"/>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{B2FF6225-22D9-4DE6-976A-C4802FF857C0}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0B4B-45D3-A966-DDB1EB0E6745}"/>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{13D280B4-E498-45A0-855E-BBA1C60D6613}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0B4B-45D3-A966-DDB1EB0E674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7.1</c:v>
                </c:pt>
                <c:pt idx="16">
                  <c:v>6.3</c:v>
                </c:pt>
                <c:pt idx="24">
                  <c:v>5.2</c:v>
                </c:pt>
                <c:pt idx="32">
                  <c:v>5</c:v>
                </c:pt>
              </c:numCache>
            </c:numRef>
          </c:xVal>
          <c:yVal>
            <c:numRef>
              <c:f>公会計指標分析・財政指標組合せ分析表!$BP$77:$DC$77</c:f>
              <c:numCache>
                <c:formatCode>#,##0.0;"▲ "#,##0.0</c:formatCode>
                <c:ptCount val="40"/>
                <c:pt idx="0">
                  <c:v>49.8</c:v>
                </c:pt>
                <c:pt idx="8">
                  <c:v>45.1</c:v>
                </c:pt>
                <c:pt idx="16">
                  <c:v>37.4</c:v>
                </c:pt>
                <c:pt idx="24">
                  <c:v>31</c:v>
                </c:pt>
                <c:pt idx="32">
                  <c:v>30</c:v>
                </c:pt>
              </c:numCache>
            </c:numRef>
          </c:yVal>
          <c:smooth val="0"/>
          <c:extLst>
            <c:ext xmlns:c16="http://schemas.microsoft.com/office/drawing/2014/chart" uri="{C3380CC4-5D6E-409C-BE32-E72D297353CC}">
              <c16:uniqueId val="{00000013-0B4B-45D3-A966-DDB1EB0E6745}"/>
            </c:ext>
          </c:extLst>
        </c:ser>
        <c:dLbls>
          <c:showLegendKey val="0"/>
          <c:showVal val="1"/>
          <c:showCatName val="0"/>
          <c:showSerName val="0"/>
          <c:showPercent val="0"/>
          <c:showBubbleSize val="0"/>
        </c:dLbls>
        <c:axId val="483534936"/>
        <c:axId val="483537680"/>
      </c:scatterChart>
      <c:valAx>
        <c:axId val="483534936"/>
        <c:scaling>
          <c:orientation val="minMax"/>
          <c:max val="8.1"/>
          <c:min val="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3537680"/>
        <c:crosses val="autoZero"/>
        <c:crossBetween val="midCat"/>
      </c:valAx>
      <c:valAx>
        <c:axId val="483537680"/>
        <c:scaling>
          <c:orientation val="minMax"/>
          <c:max val="61"/>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353493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愛知県一宮市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50">
              <a:latin typeface="ＭＳ ゴシック" pitchFamily="49" charset="-128"/>
              <a:ea typeface="ＭＳ ゴシック" pitchFamily="49" charset="-128"/>
            </a:rPr>
            <a:t>　元利償還金は、臨時財政対策債分の増などにより前年に比べ増となっている。今後の見込みとしても、臨時財政対策債・合併特例債の借入れが一定規模で続くことから増傾向は変わらないものと考えられる。</a:t>
          </a:r>
        </a:p>
        <a:p>
          <a:r>
            <a:rPr kumimoji="1" lang="ja-JP" altLang="en-US" sz="950">
              <a:latin typeface="ＭＳ ゴシック" pitchFamily="49" charset="-128"/>
              <a:ea typeface="ＭＳ ゴシック" pitchFamily="49" charset="-128"/>
            </a:rPr>
            <a:t>　公営企業債の元利償還金に対する繰入金は、その大半を占める下水道事業債分の減により、全体として減少した。</a:t>
          </a:r>
        </a:p>
        <a:p>
          <a:r>
            <a:rPr kumimoji="1" lang="ja-JP" altLang="en-US" sz="950">
              <a:latin typeface="ＭＳ ゴシック" pitchFamily="49" charset="-128"/>
              <a:ea typeface="ＭＳ ゴシック" pitchFamily="49" charset="-128"/>
            </a:rPr>
            <a:t>　債務負担行為に基づく支出額は、土地開発公社用地買戻しの大型案件が終了したことを受け、平成</a:t>
          </a:r>
          <a:r>
            <a:rPr kumimoji="1" lang="en-US" altLang="ja-JP" sz="950">
              <a:latin typeface="ＭＳ ゴシック" pitchFamily="49" charset="-128"/>
              <a:ea typeface="ＭＳ ゴシック" pitchFamily="49" charset="-128"/>
            </a:rPr>
            <a:t>26</a:t>
          </a:r>
          <a:r>
            <a:rPr kumimoji="1" lang="ja-JP" altLang="en-US" sz="950">
              <a:latin typeface="ＭＳ ゴシック" pitchFamily="49" charset="-128"/>
              <a:ea typeface="ＭＳ ゴシック" pitchFamily="49" charset="-128"/>
            </a:rPr>
            <a:t>年度以降は概ね低い水準の金額で推移している。今後は、平成</a:t>
          </a:r>
          <a:r>
            <a:rPr kumimoji="1" lang="en-US" altLang="ja-JP" sz="950">
              <a:latin typeface="ＭＳ ゴシック" pitchFamily="49" charset="-128"/>
              <a:ea typeface="ＭＳ ゴシック" pitchFamily="49" charset="-128"/>
            </a:rPr>
            <a:t>32</a:t>
          </a:r>
          <a:r>
            <a:rPr kumimoji="1" lang="ja-JP" altLang="en-US" sz="950">
              <a:latin typeface="ＭＳ ゴシック" pitchFamily="49" charset="-128"/>
              <a:ea typeface="ＭＳ ゴシック" pitchFamily="49" charset="-128"/>
            </a:rPr>
            <a:t>年度までの合併特例事業期間の終期を迎えるにあたり、都市計画道路福塚線改築事業及び今伊勢北方線改築事業に関連した土地開発公社からの用地買戻しが具体化するため、一時的に支出が増加することが見込まれる。</a:t>
          </a:r>
        </a:p>
        <a:p>
          <a:r>
            <a:rPr kumimoji="1" lang="ja-JP" altLang="en-US" sz="950">
              <a:latin typeface="ＭＳ ゴシック" pitchFamily="49" charset="-128"/>
              <a:ea typeface="ＭＳ ゴシック" pitchFamily="49" charset="-128"/>
            </a:rPr>
            <a:t>　算入公債費等は、交付税算入率の高い合併特例債や臨時財政対策債の発行を引き続き行っていることから、増加傾向が続いている。</a:t>
          </a:r>
        </a:p>
        <a:p>
          <a:r>
            <a:rPr kumimoji="1" lang="ja-JP" altLang="en-US" sz="950">
              <a:latin typeface="ＭＳ ゴシック" pitchFamily="49" charset="-128"/>
              <a:ea typeface="ＭＳ ゴシック" pitchFamily="49" charset="-128"/>
            </a:rPr>
            <a:t>　結果、平成</a:t>
          </a:r>
          <a:r>
            <a:rPr kumimoji="1" lang="en-US" altLang="ja-JP" sz="950">
              <a:latin typeface="ＭＳ ゴシック" pitchFamily="49" charset="-128"/>
              <a:ea typeface="ＭＳ ゴシック" pitchFamily="49" charset="-128"/>
            </a:rPr>
            <a:t>29</a:t>
          </a:r>
          <a:r>
            <a:rPr kumimoji="1" lang="ja-JP" altLang="en-US" sz="950">
              <a:latin typeface="ＭＳ ゴシック" pitchFamily="49" charset="-128"/>
              <a:ea typeface="ＭＳ ゴシック" pitchFamily="49" charset="-128"/>
            </a:rPr>
            <a:t>年度は、元利償還金等</a:t>
          </a:r>
          <a:r>
            <a:rPr kumimoji="1" lang="en-US" altLang="ja-JP" sz="950">
              <a:latin typeface="ＭＳ ゴシック" pitchFamily="49" charset="-128"/>
              <a:ea typeface="ＭＳ ゴシック" pitchFamily="49" charset="-128"/>
            </a:rPr>
            <a:t>(A)</a:t>
          </a:r>
          <a:r>
            <a:rPr kumimoji="1" lang="ja-JP" altLang="en-US" sz="950">
              <a:latin typeface="ＭＳ ゴシック" pitchFamily="49" charset="-128"/>
              <a:ea typeface="ＭＳ ゴシック" pitchFamily="49" charset="-128"/>
            </a:rPr>
            <a:t>と算入公債費等</a:t>
          </a:r>
          <a:r>
            <a:rPr kumimoji="1" lang="en-US" altLang="ja-JP" sz="950">
              <a:latin typeface="ＭＳ ゴシック" pitchFamily="49" charset="-128"/>
              <a:ea typeface="ＭＳ ゴシック" pitchFamily="49" charset="-128"/>
            </a:rPr>
            <a:t>(B)</a:t>
          </a:r>
          <a:r>
            <a:rPr kumimoji="1" lang="ja-JP" altLang="en-US" sz="950">
              <a:latin typeface="ＭＳ ゴシック" pitchFamily="49" charset="-128"/>
              <a:ea typeface="ＭＳ ゴシック" pitchFamily="49" charset="-128"/>
            </a:rPr>
            <a:t>の両方が増加したが、</a:t>
          </a:r>
          <a:r>
            <a:rPr kumimoji="1" lang="en-US" altLang="ja-JP" sz="950">
              <a:latin typeface="ＭＳ ゴシック" pitchFamily="49" charset="-128"/>
              <a:ea typeface="ＭＳ ゴシック" pitchFamily="49" charset="-128"/>
            </a:rPr>
            <a:t>(A)</a:t>
          </a:r>
          <a:r>
            <a:rPr kumimoji="1" lang="ja-JP" altLang="en-US" sz="950">
              <a:latin typeface="ＭＳ ゴシック" pitchFamily="49" charset="-128"/>
              <a:ea typeface="ＭＳ ゴシック" pitchFamily="49" charset="-128"/>
            </a:rPr>
            <a:t>の増加の方が大きいため、実質公債費比率の分子</a:t>
          </a:r>
          <a:r>
            <a:rPr kumimoji="1" lang="en-US" altLang="ja-JP" sz="950">
              <a:latin typeface="ＭＳ ゴシック" pitchFamily="49" charset="-128"/>
              <a:ea typeface="ＭＳ ゴシック" pitchFamily="49" charset="-128"/>
            </a:rPr>
            <a:t>(A-B)</a:t>
          </a:r>
          <a:r>
            <a:rPr kumimoji="1" lang="ja-JP" altLang="en-US" sz="950">
              <a:latin typeface="ＭＳ ゴシック" pitchFamily="49" charset="-128"/>
              <a:ea typeface="ＭＳ ゴシック" pitchFamily="49" charset="-128"/>
            </a:rPr>
            <a:t>は増となった。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愛知県一宮市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地方債現在高は、平成</a:t>
          </a:r>
          <a:r>
            <a:rPr kumimoji="1" lang="en-US" altLang="ja-JP" sz="1050">
              <a:latin typeface="ＭＳ ゴシック" pitchFamily="49" charset="-128"/>
              <a:ea typeface="ＭＳ ゴシック" pitchFamily="49" charset="-128"/>
            </a:rPr>
            <a:t>21</a:t>
          </a:r>
          <a:r>
            <a:rPr kumimoji="1" lang="ja-JP" altLang="en-US" sz="1050">
              <a:latin typeface="ＭＳ ゴシック" pitchFamily="49" charset="-128"/>
              <a:ea typeface="ＭＳ ゴシック" pitchFamily="49" charset="-128"/>
            </a:rPr>
            <a:t>年度を底にして増加傾向にある。これは、合併特例債と臨時財政対策債の影響が大きい。</a:t>
          </a:r>
        </a:p>
        <a:p>
          <a:r>
            <a:rPr kumimoji="1" lang="ja-JP" altLang="en-US" sz="1050">
              <a:latin typeface="ＭＳ ゴシック" pitchFamily="49" charset="-128"/>
              <a:ea typeface="ＭＳ ゴシック" pitchFamily="49" charset="-128"/>
            </a:rPr>
            <a:t>　債務負担行為に基づく支出予定額は、平成</a:t>
          </a:r>
          <a:r>
            <a:rPr kumimoji="1" lang="en-US" altLang="ja-JP" sz="1050">
              <a:latin typeface="ＭＳ ゴシック" pitchFamily="49" charset="-128"/>
              <a:ea typeface="ＭＳ ゴシック" pitchFamily="49" charset="-128"/>
            </a:rPr>
            <a:t>25</a:t>
          </a:r>
          <a:r>
            <a:rPr kumimoji="1" lang="ja-JP" altLang="en-US" sz="1050">
              <a:latin typeface="ＭＳ ゴシック" pitchFamily="49" charset="-128"/>
              <a:ea typeface="ＭＳ ゴシック" pitchFamily="49" charset="-128"/>
            </a:rPr>
            <a:t>年度に大きく減となって以降、今後は同程度の規模で推移する見込みである。これは、土地開発公社からの土地買戻しについての大型案件は終了し、新たな大規模事業は予定されていないためである。</a:t>
          </a:r>
        </a:p>
        <a:p>
          <a:r>
            <a:rPr kumimoji="1" lang="ja-JP" altLang="en-US" sz="1050">
              <a:latin typeface="ＭＳ ゴシック" pitchFamily="49" charset="-128"/>
              <a:ea typeface="ＭＳ ゴシック" pitchFamily="49" charset="-128"/>
            </a:rPr>
            <a:t>　公営企業債等繰入見込額は、その大半を占める下水道事業債分が減となったため、全体としても前年度から減少した。</a:t>
          </a:r>
        </a:p>
        <a:p>
          <a:r>
            <a:rPr kumimoji="1" lang="ja-JP" altLang="en-US" sz="1050">
              <a:latin typeface="ＭＳ ゴシック" pitchFamily="49" charset="-128"/>
              <a:ea typeface="ＭＳ ゴシック" pitchFamily="49" charset="-128"/>
            </a:rPr>
            <a:t>　退職手当負担見込額は、勤続年数の少ない職員数の割合が増えたことなどにより前年度から減少した。</a:t>
          </a:r>
        </a:p>
        <a:p>
          <a:r>
            <a:rPr kumimoji="1" lang="ja-JP" altLang="en-US" sz="1050">
              <a:latin typeface="ＭＳ ゴシック" pitchFamily="49" charset="-128"/>
              <a:ea typeface="ＭＳ ゴシック" pitchFamily="49" charset="-128"/>
            </a:rPr>
            <a:t>　充当可能基金は、介護給付費準備基金の積み立てや、いちのみや応援基金の積み立て（ふるさと納税の積み立て）などにより前年度から増加した。</a:t>
          </a:r>
        </a:p>
        <a:p>
          <a:r>
            <a:rPr kumimoji="1" lang="ja-JP" altLang="en-US" sz="1050">
              <a:latin typeface="ＭＳ ゴシック" pitchFamily="49" charset="-128"/>
              <a:ea typeface="ＭＳ ゴシック" pitchFamily="49" charset="-128"/>
            </a:rPr>
            <a:t>　充当可能特定歳入は、都市計画税を充当する事業の対象範囲を見直した（縮小した）ことにより、前年から大幅に減少した。</a:t>
          </a:r>
        </a:p>
        <a:p>
          <a:r>
            <a:rPr kumimoji="1" lang="ja-JP" altLang="en-US" sz="1050">
              <a:latin typeface="ＭＳ ゴシック" pitchFamily="49" charset="-128"/>
              <a:ea typeface="ＭＳ ゴシック" pitchFamily="49" charset="-128"/>
            </a:rPr>
            <a:t>　基準財政需要額算入見込額は、増加傾向にある。これは、交付税算入率の高い合併特例債や臨時財政対策債の発行によるものである。</a:t>
          </a:r>
        </a:p>
        <a:p>
          <a:r>
            <a:rPr kumimoji="1" lang="ja-JP" altLang="en-US" sz="1050">
              <a:latin typeface="ＭＳ ゴシック" pitchFamily="49" charset="-128"/>
              <a:ea typeface="ＭＳ ゴシック" pitchFamily="49" charset="-128"/>
            </a:rPr>
            <a:t>　結果、平成</a:t>
          </a:r>
          <a:r>
            <a:rPr kumimoji="1" lang="en-US" altLang="ja-JP" sz="1050">
              <a:latin typeface="ＭＳ ゴシック" pitchFamily="49" charset="-128"/>
              <a:ea typeface="ＭＳ ゴシック" pitchFamily="49" charset="-128"/>
            </a:rPr>
            <a:t>29</a:t>
          </a:r>
          <a:r>
            <a:rPr kumimoji="1" lang="ja-JP" altLang="en-US" sz="1050">
              <a:latin typeface="ＭＳ ゴシック" pitchFamily="49" charset="-128"/>
              <a:ea typeface="ＭＳ ゴシック" pitchFamily="49" charset="-128"/>
            </a:rPr>
            <a:t>年度は、将来負担額</a:t>
          </a:r>
          <a:r>
            <a:rPr kumimoji="1" lang="en-US" altLang="ja-JP" sz="1050">
              <a:latin typeface="ＭＳ ゴシック" pitchFamily="49" charset="-128"/>
              <a:ea typeface="ＭＳ ゴシック" pitchFamily="49" charset="-128"/>
            </a:rPr>
            <a:t>(A)</a:t>
          </a:r>
          <a:r>
            <a:rPr kumimoji="1" lang="ja-JP" altLang="en-US" sz="1050">
              <a:latin typeface="ＭＳ ゴシック" pitchFamily="49" charset="-128"/>
              <a:ea typeface="ＭＳ ゴシック" pitchFamily="49" charset="-128"/>
            </a:rPr>
            <a:t>と充当可能財源等</a:t>
          </a:r>
          <a:r>
            <a:rPr kumimoji="1" lang="en-US" altLang="ja-JP" sz="1050">
              <a:latin typeface="ＭＳ ゴシック" pitchFamily="49" charset="-128"/>
              <a:ea typeface="ＭＳ ゴシック" pitchFamily="49" charset="-128"/>
            </a:rPr>
            <a:t>(B)</a:t>
          </a:r>
          <a:r>
            <a:rPr kumimoji="1" lang="ja-JP" altLang="en-US" sz="1050">
              <a:latin typeface="ＭＳ ゴシック" pitchFamily="49" charset="-128"/>
              <a:ea typeface="ＭＳ ゴシック" pitchFamily="49" charset="-128"/>
            </a:rPr>
            <a:t>の両方が減となったが、</a:t>
          </a:r>
          <a:r>
            <a:rPr kumimoji="1" lang="en-US" altLang="ja-JP" sz="1050">
              <a:latin typeface="ＭＳ ゴシック" pitchFamily="49" charset="-128"/>
              <a:ea typeface="ＭＳ ゴシック" pitchFamily="49" charset="-128"/>
            </a:rPr>
            <a:t>(B)</a:t>
          </a:r>
          <a:r>
            <a:rPr kumimoji="1" lang="ja-JP" altLang="en-US" sz="1050">
              <a:latin typeface="ＭＳ ゴシック" pitchFamily="49" charset="-128"/>
              <a:ea typeface="ＭＳ ゴシック" pitchFamily="49" charset="-128"/>
            </a:rPr>
            <a:t>の減少幅の方が大きいため、将来負担比率の分子</a:t>
          </a:r>
          <a:r>
            <a:rPr kumimoji="1" lang="en-US" altLang="ja-JP" sz="1050">
              <a:latin typeface="ＭＳ ゴシック" pitchFamily="49" charset="-128"/>
              <a:ea typeface="ＭＳ ゴシック" pitchFamily="49" charset="-128"/>
            </a:rPr>
            <a:t>(A-B)</a:t>
          </a:r>
          <a:r>
            <a:rPr kumimoji="1" lang="ja-JP" altLang="en-US" sz="1050">
              <a:latin typeface="ＭＳ ゴシック" pitchFamily="49" charset="-128"/>
              <a:ea typeface="ＭＳ ゴシック" pitchFamily="49" charset="-128"/>
            </a:rPr>
            <a:t>は増加した。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愛知県一宮市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・寄附金の積立と教育文化事業等への充当によりいちのみや応援基金が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百万円の増となり、市勢振興基金基金に株式配当金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積み立てた一方、アイプラザ一宮空調設備改修などの財源として地域振興基金を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百万円を取り崩したことなどにより、基金全体と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％以上を基準にしつつ、財政状況を踏まえて可能な範囲の額を積み立てることを予定している。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・地域振興基金は、地域振興に要する経費の財源に充当するため減少し、最終的には残高ゼロとなる。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・公共施設整備等基金：公共施設の整備及びその適切な維持管理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・いちのみや応援基金：いちのみや応援寄附金を財源として、寄附者が指定する分野に係る政策・事業の実施及び推進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・市民活動支援基金：市民活動団体の活性化及びその活動の促進</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・地域振興基金：アイプラザ一宮空調設備改修、小中学校営繕工事、公民館改築工事などの財源として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百万円を充当したことにより減少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・いちのみや応援基金：生活環境関係事業や教育文化事業の財源として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百万円を充当した一方で、いちのみや応援寄附金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積み立てたことにより増加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・市勢振興基金：株式配当金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・市勢振興基金：市勢振興及び市民活動の推進に資する事業の財源とするため、毎年株式配当金を積立予定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・公共施設整備等基金：公共施設等総合管理計画に基づく施設の更新・統廃合・長寿命化などの実施に向けて、可能な範囲の額を積立予定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・地域振興基金：基金造成のための合併特例債の償還が終了しているため、地域振興に要する経費の財源に充当していく予定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年度の当初予算において、大型事業の終了に伴い市債が大幅な減額となったため、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億円の取崩しを行った。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年度中は、積立・取崩しがあったものの同額だったため、結果として利子分のみの積立となった。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％以上を基準にしつつ、財政状況を踏まえて可能な範囲の額を積み立てるように努めること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・取崩しがなく、低い基金残高で利子分のみの積立が続いており、増減がない。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・積立、取崩しの予定はない。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愛知県一宮市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386,161
380,341
113.82
116,261,588
113,679,172
2,498,145
71,364,332
104,829,177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年度の統一的基準への移行にあたり、固定資産の評価基準の見直しと精査を行った以降は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前半で推移している。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新庁舎の建設など合併特例事業を推し進め、有形固定資産額が増加しているものの、学校や保育所などの既存施設の老朽化が</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進んでいる</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ため、有形固定資産減価償却率は類似団体と比べてやや高い値を示している。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年度に策定した公共施設等総合管理計画において、公共施設等の延べ床面積を今後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年間で</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％縮減するという目標を掲げている。今後は施設ごとの個別計画を策定するなどして、老朽化した施設の除却や更新時の複合化などを進め、有形固定資産減価償却率の低減に努めていく。</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38989</xdr:rowOff>
    </xdr:from>
    <xdr:to>
      <xdr:col>23</xdr:col>
      <xdr:colOff>85090</xdr:colOff>
      <xdr:row>32</xdr:row>
      <xdr:rowOff>154559</xdr:rowOff>
    </xdr:to>
    <xdr:cxnSp macro="">
      <xdr:nvCxnSpPr>
        <xdr:cNvPr id="62" name="直線コネクタ 61"/>
        <xdr:cNvCxnSpPr/>
      </xdr:nvCxnSpPr>
      <xdr:spPr>
        <a:xfrm flipV="1">
          <a:off x="4760595" y="5268214"/>
          <a:ext cx="1270" cy="1144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158386</xdr:rowOff>
    </xdr:from>
    <xdr:ext cx="405111" cy="259045"/>
    <xdr:sp macro="" textlink="">
      <xdr:nvSpPr>
        <xdr:cNvPr id="63" name="有形固定資産減価償却率最小値テキスト"/>
        <xdr:cNvSpPr txBox="1"/>
      </xdr:nvSpPr>
      <xdr:spPr>
        <a:xfrm>
          <a:off x="4813300" y="6416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154559</xdr:rowOff>
    </xdr:from>
    <xdr:to>
      <xdr:col>23</xdr:col>
      <xdr:colOff>174625</xdr:colOff>
      <xdr:row>32</xdr:row>
      <xdr:rowOff>154559</xdr:rowOff>
    </xdr:to>
    <xdr:cxnSp macro="">
      <xdr:nvCxnSpPr>
        <xdr:cNvPr id="64" name="直線コネクタ 63"/>
        <xdr:cNvCxnSpPr/>
      </xdr:nvCxnSpPr>
      <xdr:spPr>
        <a:xfrm>
          <a:off x="4673600" y="641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157116</xdr:rowOff>
    </xdr:from>
    <xdr:ext cx="405111" cy="259045"/>
    <xdr:sp macro="" textlink="">
      <xdr:nvSpPr>
        <xdr:cNvPr id="65" name="有形固定資産減価償却率最大値テキスト"/>
        <xdr:cNvSpPr txBox="1"/>
      </xdr:nvSpPr>
      <xdr:spPr>
        <a:xfrm>
          <a:off x="4813300" y="5043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38989</xdr:rowOff>
    </xdr:from>
    <xdr:to>
      <xdr:col>23</xdr:col>
      <xdr:colOff>174625</xdr:colOff>
      <xdr:row>26</xdr:row>
      <xdr:rowOff>38989</xdr:rowOff>
    </xdr:to>
    <xdr:cxnSp macro="">
      <xdr:nvCxnSpPr>
        <xdr:cNvPr id="66" name="直線コネクタ 65"/>
        <xdr:cNvCxnSpPr/>
      </xdr:nvCxnSpPr>
      <xdr:spPr>
        <a:xfrm>
          <a:off x="4673600" y="5268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26560</xdr:rowOff>
    </xdr:from>
    <xdr:ext cx="405111" cy="259045"/>
    <xdr:sp macro="" textlink="">
      <xdr:nvSpPr>
        <xdr:cNvPr id="67" name="有形固定資産減価償却率平均値テキスト"/>
        <xdr:cNvSpPr txBox="1"/>
      </xdr:nvSpPr>
      <xdr:spPr>
        <a:xfrm>
          <a:off x="4813300" y="57701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48133</xdr:rowOff>
    </xdr:from>
    <xdr:to>
      <xdr:col>23</xdr:col>
      <xdr:colOff>136525</xdr:colOff>
      <xdr:row>29</xdr:row>
      <xdr:rowOff>149733</xdr:rowOff>
    </xdr:to>
    <xdr:sp macro="" textlink="">
      <xdr:nvSpPr>
        <xdr:cNvPr id="68" name="フローチャート: 判断 67"/>
        <xdr:cNvSpPr/>
      </xdr:nvSpPr>
      <xdr:spPr>
        <a:xfrm>
          <a:off x="4711700" y="579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134493</xdr:rowOff>
    </xdr:from>
    <xdr:to>
      <xdr:col>19</xdr:col>
      <xdr:colOff>187325</xdr:colOff>
      <xdr:row>30</xdr:row>
      <xdr:rowOff>64643</xdr:rowOff>
    </xdr:to>
    <xdr:sp macro="" textlink="">
      <xdr:nvSpPr>
        <xdr:cNvPr id="69" name="フローチャート: 判断 68"/>
        <xdr:cNvSpPr/>
      </xdr:nvSpPr>
      <xdr:spPr>
        <a:xfrm>
          <a:off x="40005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92583</xdr:rowOff>
    </xdr:from>
    <xdr:to>
      <xdr:col>15</xdr:col>
      <xdr:colOff>187325</xdr:colOff>
      <xdr:row>31</xdr:row>
      <xdr:rowOff>22733</xdr:rowOff>
    </xdr:to>
    <xdr:sp macro="" textlink="">
      <xdr:nvSpPr>
        <xdr:cNvPr id="70" name="フローチャート: 判断 69"/>
        <xdr:cNvSpPr/>
      </xdr:nvSpPr>
      <xdr:spPr>
        <a:xfrm>
          <a:off x="3238500" y="600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111633</xdr:rowOff>
    </xdr:from>
    <xdr:to>
      <xdr:col>23</xdr:col>
      <xdr:colOff>136525</xdr:colOff>
      <xdr:row>29</xdr:row>
      <xdr:rowOff>41783</xdr:rowOff>
    </xdr:to>
    <xdr:sp macro="" textlink="">
      <xdr:nvSpPr>
        <xdr:cNvPr id="76" name="楕円 75"/>
        <xdr:cNvSpPr/>
      </xdr:nvSpPr>
      <xdr:spPr>
        <a:xfrm>
          <a:off x="4711700" y="568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134510</xdr:rowOff>
    </xdr:from>
    <xdr:ext cx="405111" cy="259045"/>
    <xdr:sp macro="" textlink="">
      <xdr:nvSpPr>
        <xdr:cNvPr id="77" name="有形固定資産減価償却率該当値テキスト"/>
        <xdr:cNvSpPr txBox="1"/>
      </xdr:nvSpPr>
      <xdr:spPr>
        <a:xfrm>
          <a:off x="4813300" y="5535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120269</xdr:rowOff>
    </xdr:from>
    <xdr:to>
      <xdr:col>19</xdr:col>
      <xdr:colOff>187325</xdr:colOff>
      <xdr:row>29</xdr:row>
      <xdr:rowOff>50419</xdr:rowOff>
    </xdr:to>
    <xdr:sp macro="" textlink="">
      <xdr:nvSpPr>
        <xdr:cNvPr id="78" name="楕円 77"/>
        <xdr:cNvSpPr/>
      </xdr:nvSpPr>
      <xdr:spPr>
        <a:xfrm>
          <a:off x="4000500" y="569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162433</xdr:rowOff>
    </xdr:from>
    <xdr:to>
      <xdr:col>23</xdr:col>
      <xdr:colOff>85725</xdr:colOff>
      <xdr:row>28</xdr:row>
      <xdr:rowOff>171069</xdr:rowOff>
    </xdr:to>
    <xdr:cxnSp macro="">
      <xdr:nvCxnSpPr>
        <xdr:cNvPr id="79" name="直線コネクタ 78"/>
        <xdr:cNvCxnSpPr/>
      </xdr:nvCxnSpPr>
      <xdr:spPr>
        <a:xfrm flipV="1">
          <a:off x="4051300" y="5734558"/>
          <a:ext cx="7112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124079</xdr:rowOff>
    </xdr:from>
    <xdr:to>
      <xdr:col>15</xdr:col>
      <xdr:colOff>187325</xdr:colOff>
      <xdr:row>32</xdr:row>
      <xdr:rowOff>54229</xdr:rowOff>
    </xdr:to>
    <xdr:sp macro="" textlink="">
      <xdr:nvSpPr>
        <xdr:cNvPr id="80" name="楕円 79"/>
        <xdr:cNvSpPr/>
      </xdr:nvSpPr>
      <xdr:spPr>
        <a:xfrm>
          <a:off x="3238500" y="621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171069</xdr:rowOff>
    </xdr:from>
    <xdr:to>
      <xdr:col>19</xdr:col>
      <xdr:colOff>136525</xdr:colOff>
      <xdr:row>32</xdr:row>
      <xdr:rowOff>3429</xdr:rowOff>
    </xdr:to>
    <xdr:cxnSp macro="">
      <xdr:nvCxnSpPr>
        <xdr:cNvPr id="81" name="直線コネクタ 80"/>
        <xdr:cNvCxnSpPr/>
      </xdr:nvCxnSpPr>
      <xdr:spPr>
        <a:xfrm flipV="1">
          <a:off x="3289300" y="5743194"/>
          <a:ext cx="762000" cy="51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55770</xdr:rowOff>
    </xdr:from>
    <xdr:ext cx="405111" cy="259045"/>
    <xdr:sp macro="" textlink="">
      <xdr:nvSpPr>
        <xdr:cNvPr id="82" name="n_1aveValue有形固定資産減価償却率"/>
        <xdr:cNvSpPr txBox="1"/>
      </xdr:nvSpPr>
      <xdr:spPr>
        <a:xfrm>
          <a:off x="3836044" y="5970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39260</xdr:rowOff>
    </xdr:from>
    <xdr:ext cx="405111" cy="259045"/>
    <xdr:sp macro="" textlink="">
      <xdr:nvSpPr>
        <xdr:cNvPr id="83" name="n_2aveValue有形固定資産減価償却率"/>
        <xdr:cNvSpPr txBox="1"/>
      </xdr:nvSpPr>
      <xdr:spPr>
        <a:xfrm>
          <a:off x="3086744" y="5782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66946</xdr:rowOff>
    </xdr:from>
    <xdr:ext cx="405111" cy="259045"/>
    <xdr:sp macro="" textlink="">
      <xdr:nvSpPr>
        <xdr:cNvPr id="84" name="n_1mainValue有形固定資産減価償却率"/>
        <xdr:cNvSpPr txBox="1"/>
      </xdr:nvSpPr>
      <xdr:spPr>
        <a:xfrm>
          <a:off x="3836044" y="5467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45356</xdr:rowOff>
    </xdr:from>
    <xdr:ext cx="405111" cy="259045"/>
    <xdr:sp macro="" textlink="">
      <xdr:nvSpPr>
        <xdr:cNvPr id="85" name="n_2mainValue有形固定資産減価償却率"/>
        <xdr:cNvSpPr txBox="1"/>
      </xdr:nvSpPr>
      <xdr:spPr>
        <a:xfrm>
          <a:off x="3086744" y="6303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債務償還可能年数は、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8.1</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年と類似団体より長い期間を示している。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臨時財政対策債と新市建設計画の延長に伴い発行期間を延長した合併特例債の影響により地方債現在高が高い水準で推移しており、将来負担額を引き上げる要因となっているためである。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一宮市中期財政計画において、</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年度までに地方債現在高を</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億円以下と目標を掲げており、地方債の発行の抑制に努めていくとともに、事業の見直しに伴う経常経費の削減や使用料や手数料等の受益者負担の適正化による歳入確保を図り、債務償還可能年数の引き下げに努めていく。</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1" name="テキスト ボックス 100"/>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2" name="直線コネクタ 10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3" name="テキスト ボックス 102"/>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4" name="直線コネクタ 10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5" name="テキスト ボックス 104"/>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6" name="直線コネクタ 10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7" name="テキスト ボックス 106"/>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8" name="直線コネクタ 10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9" name="テキスト ボックス 108"/>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0" name="直線コネクタ 10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1" name="テキスト ボックス 110"/>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3" name="テキスト ボックス 112"/>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47625</xdr:rowOff>
    </xdr:from>
    <xdr:to>
      <xdr:col>76</xdr:col>
      <xdr:colOff>21589</xdr:colOff>
      <xdr:row>34</xdr:row>
      <xdr:rowOff>25400</xdr:rowOff>
    </xdr:to>
    <xdr:cxnSp macro="">
      <xdr:nvCxnSpPr>
        <xdr:cNvPr id="115" name="直線コネクタ 114"/>
        <xdr:cNvCxnSpPr/>
      </xdr:nvCxnSpPr>
      <xdr:spPr>
        <a:xfrm flipV="1">
          <a:off x="14793595" y="5276850"/>
          <a:ext cx="1269" cy="1349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29227</xdr:rowOff>
    </xdr:from>
    <xdr:ext cx="340478" cy="259045"/>
    <xdr:sp macro="" textlink="">
      <xdr:nvSpPr>
        <xdr:cNvPr id="116" name="債務償還可能年数最小値テキスト"/>
        <xdr:cNvSpPr txBox="1"/>
      </xdr:nvSpPr>
      <xdr:spPr>
        <a:xfrm>
          <a:off x="14846300" y="6630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25400</xdr:rowOff>
    </xdr:from>
    <xdr:to>
      <xdr:col>76</xdr:col>
      <xdr:colOff>111125</xdr:colOff>
      <xdr:row>34</xdr:row>
      <xdr:rowOff>25400</xdr:rowOff>
    </xdr:to>
    <xdr:cxnSp macro="">
      <xdr:nvCxnSpPr>
        <xdr:cNvPr id="117" name="直線コネクタ 116"/>
        <xdr:cNvCxnSpPr/>
      </xdr:nvCxnSpPr>
      <xdr:spPr>
        <a:xfrm>
          <a:off x="14706600" y="662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165752</xdr:rowOff>
    </xdr:from>
    <xdr:ext cx="405111" cy="259045"/>
    <xdr:sp macro="" textlink="">
      <xdr:nvSpPr>
        <xdr:cNvPr id="118" name="債務償還可能年数最大値テキスト"/>
        <xdr:cNvSpPr txBox="1"/>
      </xdr:nvSpPr>
      <xdr:spPr>
        <a:xfrm>
          <a:off x="14846300" y="5052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47625</xdr:rowOff>
    </xdr:from>
    <xdr:to>
      <xdr:col>76</xdr:col>
      <xdr:colOff>111125</xdr:colOff>
      <xdr:row>26</xdr:row>
      <xdr:rowOff>47625</xdr:rowOff>
    </xdr:to>
    <xdr:cxnSp macro="">
      <xdr:nvCxnSpPr>
        <xdr:cNvPr id="119" name="直線コネクタ 118"/>
        <xdr:cNvCxnSpPr/>
      </xdr:nvCxnSpPr>
      <xdr:spPr>
        <a:xfrm>
          <a:off x="14706600" y="527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144585</xdr:rowOff>
    </xdr:from>
    <xdr:ext cx="340478" cy="259045"/>
    <xdr:sp macro="" textlink="">
      <xdr:nvSpPr>
        <xdr:cNvPr id="120" name="債務償還可能年数平均値テキスト"/>
        <xdr:cNvSpPr txBox="1"/>
      </xdr:nvSpPr>
      <xdr:spPr>
        <a:xfrm>
          <a:off x="14846300" y="58881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166158</xdr:rowOff>
    </xdr:from>
    <xdr:to>
      <xdr:col>76</xdr:col>
      <xdr:colOff>73025</xdr:colOff>
      <xdr:row>30</xdr:row>
      <xdr:rowOff>96308</xdr:rowOff>
    </xdr:to>
    <xdr:sp macro="" textlink="">
      <xdr:nvSpPr>
        <xdr:cNvPr id="121" name="フローチャート: 判断 120"/>
        <xdr:cNvSpPr/>
      </xdr:nvSpPr>
      <xdr:spPr>
        <a:xfrm>
          <a:off x="14744700" y="5909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31750</xdr:rowOff>
    </xdr:from>
    <xdr:to>
      <xdr:col>76</xdr:col>
      <xdr:colOff>73025</xdr:colOff>
      <xdr:row>28</xdr:row>
      <xdr:rowOff>133350</xdr:rowOff>
    </xdr:to>
    <xdr:sp macro="" textlink="">
      <xdr:nvSpPr>
        <xdr:cNvPr id="127" name="楕円 126"/>
        <xdr:cNvSpPr/>
      </xdr:nvSpPr>
      <xdr:spPr>
        <a:xfrm>
          <a:off x="14744700" y="56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54627</xdr:rowOff>
    </xdr:from>
    <xdr:ext cx="340478" cy="259045"/>
    <xdr:sp macro="" textlink="">
      <xdr:nvSpPr>
        <xdr:cNvPr id="128" name="債務償還可能年数該当値テキスト"/>
        <xdr:cNvSpPr txBox="1"/>
      </xdr:nvSpPr>
      <xdr:spPr>
        <a:xfrm>
          <a:off x="14846300" y="54553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愛知県一宮市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386,161
380,341
113.82
116,261,588
113,679,172
2,498,145
71,364,332
104,829,177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146685</xdr:rowOff>
    </xdr:from>
    <xdr:to>
      <xdr:col>24</xdr:col>
      <xdr:colOff>62865</xdr:colOff>
      <xdr:row>41</xdr:row>
      <xdr:rowOff>53340</xdr:rowOff>
    </xdr:to>
    <xdr:cxnSp macro="">
      <xdr:nvCxnSpPr>
        <xdr:cNvPr id="56" name="直線コネクタ 55"/>
        <xdr:cNvCxnSpPr/>
      </xdr:nvCxnSpPr>
      <xdr:spPr>
        <a:xfrm flipV="1">
          <a:off x="4634865" y="5804535"/>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57167</xdr:rowOff>
    </xdr:from>
    <xdr:ext cx="405111" cy="259045"/>
    <xdr:sp macro="" textlink="">
      <xdr:nvSpPr>
        <xdr:cNvPr id="57" name="【道路】&#10;有形固定資産減価償却率最小値テキスト"/>
        <xdr:cNvSpPr txBox="1"/>
      </xdr:nvSpPr>
      <xdr:spPr>
        <a:xfrm>
          <a:off x="4673600" y="708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53340</xdr:rowOff>
    </xdr:from>
    <xdr:to>
      <xdr:col>24</xdr:col>
      <xdr:colOff>152400</xdr:colOff>
      <xdr:row>41</xdr:row>
      <xdr:rowOff>53340</xdr:rowOff>
    </xdr:to>
    <xdr:cxnSp macro="">
      <xdr:nvCxnSpPr>
        <xdr:cNvPr id="58" name="直線コネクタ 57"/>
        <xdr:cNvCxnSpPr/>
      </xdr:nvCxnSpPr>
      <xdr:spPr>
        <a:xfrm>
          <a:off x="4546600" y="708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93362</xdr:rowOff>
    </xdr:from>
    <xdr:ext cx="405111" cy="259045"/>
    <xdr:sp macro="" textlink="">
      <xdr:nvSpPr>
        <xdr:cNvPr id="59" name="【道路】&#10;有形固定資産減価償却率最大値テキスト"/>
        <xdr:cNvSpPr txBox="1"/>
      </xdr:nvSpPr>
      <xdr:spPr>
        <a:xfrm>
          <a:off x="4673600" y="557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146685</xdr:rowOff>
    </xdr:from>
    <xdr:to>
      <xdr:col>24</xdr:col>
      <xdr:colOff>152400</xdr:colOff>
      <xdr:row>33</xdr:row>
      <xdr:rowOff>146685</xdr:rowOff>
    </xdr:to>
    <xdr:cxnSp macro="">
      <xdr:nvCxnSpPr>
        <xdr:cNvPr id="60" name="直線コネクタ 59"/>
        <xdr:cNvCxnSpPr/>
      </xdr:nvCxnSpPr>
      <xdr:spPr>
        <a:xfrm>
          <a:off x="4546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95902</xdr:rowOff>
    </xdr:from>
    <xdr:ext cx="405111" cy="259045"/>
    <xdr:sp macro="" textlink="">
      <xdr:nvSpPr>
        <xdr:cNvPr id="61" name="【道路】&#10;有形固定資産減価償却率平均値テキスト"/>
        <xdr:cNvSpPr txBox="1"/>
      </xdr:nvSpPr>
      <xdr:spPr>
        <a:xfrm>
          <a:off x="4673600" y="626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73025</xdr:rowOff>
    </xdr:from>
    <xdr:to>
      <xdr:col>24</xdr:col>
      <xdr:colOff>114300</xdr:colOff>
      <xdr:row>38</xdr:row>
      <xdr:rowOff>3175</xdr:rowOff>
    </xdr:to>
    <xdr:sp macro="" textlink="">
      <xdr:nvSpPr>
        <xdr:cNvPr id="62" name="フローチャート: 判断 61"/>
        <xdr:cNvSpPr/>
      </xdr:nvSpPr>
      <xdr:spPr>
        <a:xfrm>
          <a:off x="45847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130175</xdr:rowOff>
    </xdr:from>
    <xdr:to>
      <xdr:col>20</xdr:col>
      <xdr:colOff>38100</xdr:colOff>
      <xdr:row>38</xdr:row>
      <xdr:rowOff>60325</xdr:rowOff>
    </xdr:to>
    <xdr:sp macro="" textlink="">
      <xdr:nvSpPr>
        <xdr:cNvPr id="63" name="フローチャート: 判断 62"/>
        <xdr:cNvSpPr/>
      </xdr:nvSpPr>
      <xdr:spPr>
        <a:xfrm>
          <a:off x="3746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4" name="フローチャート: 判断 63"/>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19685</xdr:rowOff>
    </xdr:from>
    <xdr:to>
      <xdr:col>24</xdr:col>
      <xdr:colOff>114300</xdr:colOff>
      <xdr:row>38</xdr:row>
      <xdr:rowOff>121285</xdr:rowOff>
    </xdr:to>
    <xdr:sp macro="" textlink="">
      <xdr:nvSpPr>
        <xdr:cNvPr id="70" name="楕円 69"/>
        <xdr:cNvSpPr/>
      </xdr:nvSpPr>
      <xdr:spPr>
        <a:xfrm>
          <a:off x="45847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169562</xdr:rowOff>
    </xdr:from>
    <xdr:ext cx="405111" cy="259045"/>
    <xdr:sp macro="" textlink="">
      <xdr:nvSpPr>
        <xdr:cNvPr id="71" name="【道路】&#10;有形固定資産減価償却率該当値テキスト"/>
        <xdr:cNvSpPr txBox="1"/>
      </xdr:nvSpPr>
      <xdr:spPr>
        <a:xfrm>
          <a:off x="4673600"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23495</xdr:rowOff>
    </xdr:from>
    <xdr:to>
      <xdr:col>20</xdr:col>
      <xdr:colOff>38100</xdr:colOff>
      <xdr:row>38</xdr:row>
      <xdr:rowOff>125095</xdr:rowOff>
    </xdr:to>
    <xdr:sp macro="" textlink="">
      <xdr:nvSpPr>
        <xdr:cNvPr id="72" name="楕円 71"/>
        <xdr:cNvSpPr/>
      </xdr:nvSpPr>
      <xdr:spPr>
        <a:xfrm>
          <a:off x="3746500" y="65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70485</xdr:rowOff>
    </xdr:from>
    <xdr:to>
      <xdr:col>24</xdr:col>
      <xdr:colOff>63500</xdr:colOff>
      <xdr:row>38</xdr:row>
      <xdr:rowOff>74295</xdr:rowOff>
    </xdr:to>
    <xdr:cxnSp macro="">
      <xdr:nvCxnSpPr>
        <xdr:cNvPr id="73" name="直線コネクタ 72"/>
        <xdr:cNvCxnSpPr/>
      </xdr:nvCxnSpPr>
      <xdr:spPr>
        <a:xfrm flipV="1">
          <a:off x="3797300" y="658558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113030</xdr:rowOff>
    </xdr:from>
    <xdr:to>
      <xdr:col>15</xdr:col>
      <xdr:colOff>101600</xdr:colOff>
      <xdr:row>39</xdr:row>
      <xdr:rowOff>43180</xdr:rowOff>
    </xdr:to>
    <xdr:sp macro="" textlink="">
      <xdr:nvSpPr>
        <xdr:cNvPr id="74" name="楕円 73"/>
        <xdr:cNvSpPr/>
      </xdr:nvSpPr>
      <xdr:spPr>
        <a:xfrm>
          <a:off x="28575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74295</xdr:rowOff>
    </xdr:from>
    <xdr:to>
      <xdr:col>19</xdr:col>
      <xdr:colOff>177800</xdr:colOff>
      <xdr:row>38</xdr:row>
      <xdr:rowOff>163830</xdr:rowOff>
    </xdr:to>
    <xdr:cxnSp macro="">
      <xdr:nvCxnSpPr>
        <xdr:cNvPr id="75" name="直線コネクタ 74"/>
        <xdr:cNvCxnSpPr/>
      </xdr:nvCxnSpPr>
      <xdr:spPr>
        <a:xfrm flipV="1">
          <a:off x="2908300" y="6589395"/>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76852</xdr:rowOff>
    </xdr:from>
    <xdr:ext cx="405111" cy="259045"/>
    <xdr:sp macro="" textlink="">
      <xdr:nvSpPr>
        <xdr:cNvPr id="76" name="n_1aveValue【道路】&#10;有形固定資産減価償却率"/>
        <xdr:cNvSpPr txBox="1"/>
      </xdr:nvSpPr>
      <xdr:spPr>
        <a:xfrm>
          <a:off x="3582044"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132097</xdr:rowOff>
    </xdr:from>
    <xdr:ext cx="405111" cy="259045"/>
    <xdr:sp macro="" textlink="">
      <xdr:nvSpPr>
        <xdr:cNvPr id="77" name="n_2aveValue【道路】&#10;有形固定資産減価償却率"/>
        <xdr:cNvSpPr txBox="1"/>
      </xdr:nvSpPr>
      <xdr:spPr>
        <a:xfrm>
          <a:off x="2705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116222</xdr:rowOff>
    </xdr:from>
    <xdr:ext cx="405111" cy="259045"/>
    <xdr:sp macro="" textlink="">
      <xdr:nvSpPr>
        <xdr:cNvPr id="78" name="n_1mainValue【道路】&#10;有形固定資産減価償却率"/>
        <xdr:cNvSpPr txBox="1"/>
      </xdr:nvSpPr>
      <xdr:spPr>
        <a:xfrm>
          <a:off x="35820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34307</xdr:rowOff>
    </xdr:from>
    <xdr:ext cx="405111" cy="259045"/>
    <xdr:sp macro="" textlink="">
      <xdr:nvSpPr>
        <xdr:cNvPr id="79" name="n_2mainValue【道路】&#10;有形固定資産減価償却率"/>
        <xdr:cNvSpPr txBox="1"/>
      </xdr:nvSpPr>
      <xdr:spPr>
        <a:xfrm>
          <a:off x="2705744" y="672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3" name="テキスト ボックス 9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5" name="テキスト ボックス 94"/>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7" name="テキスト ボックス 96"/>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170612</xdr:rowOff>
    </xdr:from>
    <xdr:to>
      <xdr:col>54</xdr:col>
      <xdr:colOff>189865</xdr:colOff>
      <xdr:row>41</xdr:row>
      <xdr:rowOff>74006</xdr:rowOff>
    </xdr:to>
    <xdr:cxnSp macro="">
      <xdr:nvCxnSpPr>
        <xdr:cNvPr id="101" name="直線コネクタ 100"/>
        <xdr:cNvCxnSpPr/>
      </xdr:nvCxnSpPr>
      <xdr:spPr>
        <a:xfrm flipV="1">
          <a:off x="10476865" y="5828462"/>
          <a:ext cx="0" cy="1274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77833</xdr:rowOff>
    </xdr:from>
    <xdr:ext cx="469744" cy="259045"/>
    <xdr:sp macro="" textlink="">
      <xdr:nvSpPr>
        <xdr:cNvPr id="102" name="【道路】&#10;一人当たり延長最小値テキスト"/>
        <xdr:cNvSpPr txBox="1"/>
      </xdr:nvSpPr>
      <xdr:spPr>
        <a:xfrm>
          <a:off x="10515600" y="710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74006</xdr:rowOff>
    </xdr:from>
    <xdr:to>
      <xdr:col>55</xdr:col>
      <xdr:colOff>88900</xdr:colOff>
      <xdr:row>41</xdr:row>
      <xdr:rowOff>74006</xdr:rowOff>
    </xdr:to>
    <xdr:cxnSp macro="">
      <xdr:nvCxnSpPr>
        <xdr:cNvPr id="103" name="直線コネクタ 102"/>
        <xdr:cNvCxnSpPr/>
      </xdr:nvCxnSpPr>
      <xdr:spPr>
        <a:xfrm>
          <a:off x="10388600" y="710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117289</xdr:rowOff>
    </xdr:from>
    <xdr:ext cx="534377" cy="259045"/>
    <xdr:sp macro="" textlink="">
      <xdr:nvSpPr>
        <xdr:cNvPr id="104" name="【道路】&#10;一人当たり延長最大値テキスト"/>
        <xdr:cNvSpPr txBox="1"/>
      </xdr:nvSpPr>
      <xdr:spPr>
        <a:xfrm>
          <a:off x="10515600" y="560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170612</xdr:rowOff>
    </xdr:from>
    <xdr:to>
      <xdr:col>55</xdr:col>
      <xdr:colOff>88900</xdr:colOff>
      <xdr:row>33</xdr:row>
      <xdr:rowOff>170612</xdr:rowOff>
    </xdr:to>
    <xdr:cxnSp macro="">
      <xdr:nvCxnSpPr>
        <xdr:cNvPr id="105" name="直線コネクタ 104"/>
        <xdr:cNvCxnSpPr/>
      </xdr:nvCxnSpPr>
      <xdr:spPr>
        <a:xfrm>
          <a:off x="10388600" y="5828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140164</xdr:rowOff>
    </xdr:from>
    <xdr:ext cx="469744" cy="259045"/>
    <xdr:sp macro="" textlink="">
      <xdr:nvSpPr>
        <xdr:cNvPr id="106" name="【道路】&#10;一人当たり延長平均値テキスト"/>
        <xdr:cNvSpPr txBox="1"/>
      </xdr:nvSpPr>
      <xdr:spPr>
        <a:xfrm>
          <a:off x="10515600" y="6826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161737</xdr:rowOff>
    </xdr:from>
    <xdr:to>
      <xdr:col>55</xdr:col>
      <xdr:colOff>50800</xdr:colOff>
      <xdr:row>40</xdr:row>
      <xdr:rowOff>91887</xdr:rowOff>
    </xdr:to>
    <xdr:sp macro="" textlink="">
      <xdr:nvSpPr>
        <xdr:cNvPr id="107" name="フローチャート: 判断 106"/>
        <xdr:cNvSpPr/>
      </xdr:nvSpPr>
      <xdr:spPr>
        <a:xfrm>
          <a:off x="10426700" y="684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165440</xdr:rowOff>
    </xdr:from>
    <xdr:to>
      <xdr:col>50</xdr:col>
      <xdr:colOff>165100</xdr:colOff>
      <xdr:row>40</xdr:row>
      <xdr:rowOff>95590</xdr:rowOff>
    </xdr:to>
    <xdr:sp macro="" textlink="">
      <xdr:nvSpPr>
        <xdr:cNvPr id="108" name="フローチャート: 判断 107"/>
        <xdr:cNvSpPr/>
      </xdr:nvSpPr>
      <xdr:spPr>
        <a:xfrm>
          <a:off x="9588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2266</xdr:rowOff>
    </xdr:from>
    <xdr:to>
      <xdr:col>46</xdr:col>
      <xdr:colOff>38100</xdr:colOff>
      <xdr:row>40</xdr:row>
      <xdr:rowOff>103866</xdr:rowOff>
    </xdr:to>
    <xdr:sp macro="" textlink="">
      <xdr:nvSpPr>
        <xdr:cNvPr id="109" name="フローチャート: 判断 108"/>
        <xdr:cNvSpPr/>
      </xdr:nvSpPr>
      <xdr:spPr>
        <a:xfrm>
          <a:off x="8699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150170</xdr:rowOff>
    </xdr:from>
    <xdr:to>
      <xdr:col>55</xdr:col>
      <xdr:colOff>50800</xdr:colOff>
      <xdr:row>40</xdr:row>
      <xdr:rowOff>80320</xdr:rowOff>
    </xdr:to>
    <xdr:sp macro="" textlink="">
      <xdr:nvSpPr>
        <xdr:cNvPr id="115" name="楕円 114"/>
        <xdr:cNvSpPr/>
      </xdr:nvSpPr>
      <xdr:spPr>
        <a:xfrm>
          <a:off x="10426700" y="683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1597</xdr:rowOff>
    </xdr:from>
    <xdr:ext cx="469744" cy="259045"/>
    <xdr:sp macro="" textlink="">
      <xdr:nvSpPr>
        <xdr:cNvPr id="116" name="【道路】&#10;一人当たり延長該当値テキスト"/>
        <xdr:cNvSpPr txBox="1"/>
      </xdr:nvSpPr>
      <xdr:spPr>
        <a:xfrm>
          <a:off x="10515600" y="668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150261</xdr:rowOff>
    </xdr:from>
    <xdr:to>
      <xdr:col>50</xdr:col>
      <xdr:colOff>165100</xdr:colOff>
      <xdr:row>40</xdr:row>
      <xdr:rowOff>80411</xdr:rowOff>
    </xdr:to>
    <xdr:sp macro="" textlink="">
      <xdr:nvSpPr>
        <xdr:cNvPr id="117" name="楕円 116"/>
        <xdr:cNvSpPr/>
      </xdr:nvSpPr>
      <xdr:spPr>
        <a:xfrm>
          <a:off x="9588500" y="683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29520</xdr:rowOff>
    </xdr:from>
    <xdr:to>
      <xdr:col>55</xdr:col>
      <xdr:colOff>0</xdr:colOff>
      <xdr:row>40</xdr:row>
      <xdr:rowOff>29611</xdr:rowOff>
    </xdr:to>
    <xdr:cxnSp macro="">
      <xdr:nvCxnSpPr>
        <xdr:cNvPr id="118" name="直線コネクタ 117"/>
        <xdr:cNvCxnSpPr/>
      </xdr:nvCxnSpPr>
      <xdr:spPr>
        <a:xfrm flipV="1">
          <a:off x="9639300" y="6887520"/>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149850</xdr:rowOff>
    </xdr:from>
    <xdr:to>
      <xdr:col>46</xdr:col>
      <xdr:colOff>38100</xdr:colOff>
      <xdr:row>40</xdr:row>
      <xdr:rowOff>80000</xdr:rowOff>
    </xdr:to>
    <xdr:sp macro="" textlink="">
      <xdr:nvSpPr>
        <xdr:cNvPr id="119" name="楕円 118"/>
        <xdr:cNvSpPr/>
      </xdr:nvSpPr>
      <xdr:spPr>
        <a:xfrm>
          <a:off x="8699500" y="683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29200</xdr:rowOff>
    </xdr:from>
    <xdr:to>
      <xdr:col>50</xdr:col>
      <xdr:colOff>114300</xdr:colOff>
      <xdr:row>40</xdr:row>
      <xdr:rowOff>29611</xdr:rowOff>
    </xdr:to>
    <xdr:cxnSp macro="">
      <xdr:nvCxnSpPr>
        <xdr:cNvPr id="120" name="直線コネクタ 119"/>
        <xdr:cNvCxnSpPr/>
      </xdr:nvCxnSpPr>
      <xdr:spPr>
        <a:xfrm>
          <a:off x="8750300" y="6887200"/>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86717</xdr:rowOff>
    </xdr:from>
    <xdr:ext cx="469744" cy="259045"/>
    <xdr:sp macro="" textlink="">
      <xdr:nvSpPr>
        <xdr:cNvPr id="121" name="n_1aveValue【道路】&#10;一人当たり延長"/>
        <xdr:cNvSpPr txBox="1"/>
      </xdr:nvSpPr>
      <xdr:spPr>
        <a:xfrm>
          <a:off x="9391727" y="694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94993</xdr:rowOff>
    </xdr:from>
    <xdr:ext cx="469744" cy="259045"/>
    <xdr:sp macro="" textlink="">
      <xdr:nvSpPr>
        <xdr:cNvPr id="122" name="n_2aveValue【道路】&#10;一人当たり延長"/>
        <xdr:cNvSpPr txBox="1"/>
      </xdr:nvSpPr>
      <xdr:spPr>
        <a:xfrm>
          <a:off x="8515427" y="695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96938</xdr:rowOff>
    </xdr:from>
    <xdr:ext cx="469744" cy="259045"/>
    <xdr:sp macro="" textlink="">
      <xdr:nvSpPr>
        <xdr:cNvPr id="123" name="n_1mainValue【道路】&#10;一人当たり延長"/>
        <xdr:cNvSpPr txBox="1"/>
      </xdr:nvSpPr>
      <xdr:spPr>
        <a:xfrm>
          <a:off x="9391727" y="661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96527</xdr:rowOff>
    </xdr:from>
    <xdr:ext cx="469744" cy="259045"/>
    <xdr:sp macro="" textlink="">
      <xdr:nvSpPr>
        <xdr:cNvPr id="124" name="n_2mainValue【道路】&#10;一人当たり延長"/>
        <xdr:cNvSpPr txBox="1"/>
      </xdr:nvSpPr>
      <xdr:spPr>
        <a:xfrm>
          <a:off x="8515427" y="661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5" name="テキスト ボックス 13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37" name="テキスト ボックス 136"/>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9" name="テキスト ボックス 13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1" name="テキスト ボックス 14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3" name="テキスト ボックス 14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5" name="テキスト ボックス 14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47" name="テキスト ボックス 146"/>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81643</xdr:rowOff>
    </xdr:from>
    <xdr:to>
      <xdr:col>24</xdr:col>
      <xdr:colOff>62865</xdr:colOff>
      <xdr:row>64</xdr:row>
      <xdr:rowOff>114300</xdr:rowOff>
    </xdr:to>
    <xdr:cxnSp macro="">
      <xdr:nvCxnSpPr>
        <xdr:cNvPr id="151" name="直線コネクタ 150"/>
        <xdr:cNvCxnSpPr/>
      </xdr:nvCxnSpPr>
      <xdr:spPr>
        <a:xfrm flipV="1">
          <a:off x="4634865" y="96828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118127</xdr:rowOff>
    </xdr:from>
    <xdr:ext cx="405111" cy="259045"/>
    <xdr:sp macro="" textlink="">
      <xdr:nvSpPr>
        <xdr:cNvPr id="152" name="【橋りょう・トンネル】&#10;有形固定資産減価償却率最小値テキスト"/>
        <xdr:cNvSpPr txBox="1"/>
      </xdr:nvSpPr>
      <xdr:spPr>
        <a:xfrm>
          <a:off x="4673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114300</xdr:rowOff>
    </xdr:from>
    <xdr:to>
      <xdr:col>24</xdr:col>
      <xdr:colOff>152400</xdr:colOff>
      <xdr:row>64</xdr:row>
      <xdr:rowOff>114300</xdr:rowOff>
    </xdr:to>
    <xdr:cxnSp macro="">
      <xdr:nvCxnSpPr>
        <xdr:cNvPr id="153" name="直線コネクタ 152"/>
        <xdr:cNvCxnSpPr/>
      </xdr:nvCxnSpPr>
      <xdr:spPr>
        <a:xfrm>
          <a:off x="4546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28320</xdr:rowOff>
    </xdr:from>
    <xdr:ext cx="405111" cy="259045"/>
    <xdr:sp macro="" textlink="">
      <xdr:nvSpPr>
        <xdr:cNvPr id="154" name="【橋りょう・トンネル】&#10;有形固定資産減価償却率最大値テキスト"/>
        <xdr:cNvSpPr txBox="1"/>
      </xdr:nvSpPr>
      <xdr:spPr>
        <a:xfrm>
          <a:off x="4673600" y="945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81643</xdr:rowOff>
    </xdr:from>
    <xdr:to>
      <xdr:col>24</xdr:col>
      <xdr:colOff>152400</xdr:colOff>
      <xdr:row>56</xdr:row>
      <xdr:rowOff>81643</xdr:rowOff>
    </xdr:to>
    <xdr:cxnSp macro="">
      <xdr:nvCxnSpPr>
        <xdr:cNvPr id="155" name="直線コネクタ 154"/>
        <xdr:cNvCxnSpPr/>
      </xdr:nvCxnSpPr>
      <xdr:spPr>
        <a:xfrm>
          <a:off x="4546600" y="968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1105</xdr:rowOff>
    </xdr:from>
    <xdr:ext cx="405111" cy="259045"/>
    <xdr:sp macro="" textlink="">
      <xdr:nvSpPr>
        <xdr:cNvPr id="156" name="【橋りょう・トンネル】&#10;有形固定資産減価償却率平均値テキスト"/>
        <xdr:cNvSpPr txBox="1"/>
      </xdr:nvSpPr>
      <xdr:spPr>
        <a:xfrm>
          <a:off x="4673600" y="10459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22678</xdr:rowOff>
    </xdr:from>
    <xdr:to>
      <xdr:col>24</xdr:col>
      <xdr:colOff>114300</xdr:colOff>
      <xdr:row>61</xdr:row>
      <xdr:rowOff>124278</xdr:rowOff>
    </xdr:to>
    <xdr:sp macro="" textlink="">
      <xdr:nvSpPr>
        <xdr:cNvPr id="157" name="フローチャート: 判断 156"/>
        <xdr:cNvSpPr/>
      </xdr:nvSpPr>
      <xdr:spPr>
        <a:xfrm>
          <a:off x="45847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146776</xdr:rowOff>
    </xdr:from>
    <xdr:to>
      <xdr:col>20</xdr:col>
      <xdr:colOff>38100</xdr:colOff>
      <xdr:row>62</xdr:row>
      <xdr:rowOff>76926</xdr:rowOff>
    </xdr:to>
    <xdr:sp macro="" textlink="">
      <xdr:nvSpPr>
        <xdr:cNvPr id="158" name="フローチャート: 判断 157"/>
        <xdr:cNvSpPr/>
      </xdr:nvSpPr>
      <xdr:spPr>
        <a:xfrm>
          <a:off x="3746500" y="1060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122283</xdr:rowOff>
    </xdr:from>
    <xdr:to>
      <xdr:col>15</xdr:col>
      <xdr:colOff>101600</xdr:colOff>
      <xdr:row>63</xdr:row>
      <xdr:rowOff>52433</xdr:rowOff>
    </xdr:to>
    <xdr:sp macro="" textlink="">
      <xdr:nvSpPr>
        <xdr:cNvPr id="159" name="フローチャート: 判断 158"/>
        <xdr:cNvSpPr/>
      </xdr:nvSpPr>
      <xdr:spPr>
        <a:xfrm>
          <a:off x="2857500" y="1075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37374</xdr:rowOff>
    </xdr:from>
    <xdr:to>
      <xdr:col>24</xdr:col>
      <xdr:colOff>114300</xdr:colOff>
      <xdr:row>60</xdr:row>
      <xdr:rowOff>138974</xdr:rowOff>
    </xdr:to>
    <xdr:sp macro="" textlink="">
      <xdr:nvSpPr>
        <xdr:cNvPr id="165" name="楕円 164"/>
        <xdr:cNvSpPr/>
      </xdr:nvSpPr>
      <xdr:spPr>
        <a:xfrm>
          <a:off x="4584700" y="103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60251</xdr:rowOff>
    </xdr:from>
    <xdr:ext cx="405111" cy="259045"/>
    <xdr:sp macro="" textlink="">
      <xdr:nvSpPr>
        <xdr:cNvPr id="166" name="【橋りょう・トンネル】&#10;有形固定資産減価償却率該当値テキスト"/>
        <xdr:cNvSpPr txBox="1"/>
      </xdr:nvSpPr>
      <xdr:spPr>
        <a:xfrm>
          <a:off x="4673600" y="10175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56969</xdr:rowOff>
    </xdr:from>
    <xdr:to>
      <xdr:col>20</xdr:col>
      <xdr:colOff>38100</xdr:colOff>
      <xdr:row>60</xdr:row>
      <xdr:rowOff>158569</xdr:rowOff>
    </xdr:to>
    <xdr:sp macro="" textlink="">
      <xdr:nvSpPr>
        <xdr:cNvPr id="167" name="楕円 166"/>
        <xdr:cNvSpPr/>
      </xdr:nvSpPr>
      <xdr:spPr>
        <a:xfrm>
          <a:off x="37465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88174</xdr:rowOff>
    </xdr:from>
    <xdr:to>
      <xdr:col>24</xdr:col>
      <xdr:colOff>63500</xdr:colOff>
      <xdr:row>60</xdr:row>
      <xdr:rowOff>107769</xdr:rowOff>
    </xdr:to>
    <xdr:cxnSp macro="">
      <xdr:nvCxnSpPr>
        <xdr:cNvPr id="168" name="直線コネクタ 167"/>
        <xdr:cNvCxnSpPr/>
      </xdr:nvCxnSpPr>
      <xdr:spPr>
        <a:xfrm flipV="1">
          <a:off x="3797300" y="10375174"/>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14515</xdr:rowOff>
    </xdr:from>
    <xdr:to>
      <xdr:col>15</xdr:col>
      <xdr:colOff>101600</xdr:colOff>
      <xdr:row>62</xdr:row>
      <xdr:rowOff>116115</xdr:rowOff>
    </xdr:to>
    <xdr:sp macro="" textlink="">
      <xdr:nvSpPr>
        <xdr:cNvPr id="169" name="楕円 168"/>
        <xdr:cNvSpPr/>
      </xdr:nvSpPr>
      <xdr:spPr>
        <a:xfrm>
          <a:off x="2857500" y="1064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107769</xdr:rowOff>
    </xdr:from>
    <xdr:to>
      <xdr:col>19</xdr:col>
      <xdr:colOff>177800</xdr:colOff>
      <xdr:row>62</xdr:row>
      <xdr:rowOff>65315</xdr:rowOff>
    </xdr:to>
    <xdr:cxnSp macro="">
      <xdr:nvCxnSpPr>
        <xdr:cNvPr id="170" name="直線コネクタ 169"/>
        <xdr:cNvCxnSpPr/>
      </xdr:nvCxnSpPr>
      <xdr:spPr>
        <a:xfrm flipV="1">
          <a:off x="2908300" y="10394769"/>
          <a:ext cx="889000" cy="300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68053</xdr:rowOff>
    </xdr:from>
    <xdr:ext cx="405111" cy="259045"/>
    <xdr:sp macro="" textlink="">
      <xdr:nvSpPr>
        <xdr:cNvPr id="171" name="n_1aveValue【橋りょう・トンネル】&#10;有形固定資産減価償却率"/>
        <xdr:cNvSpPr txBox="1"/>
      </xdr:nvSpPr>
      <xdr:spPr>
        <a:xfrm>
          <a:off x="3582044" y="1069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43560</xdr:rowOff>
    </xdr:from>
    <xdr:ext cx="405111" cy="259045"/>
    <xdr:sp macro="" textlink="">
      <xdr:nvSpPr>
        <xdr:cNvPr id="172" name="n_2aveValue【橋りょう・トンネル】&#10;有形固定資産減価償却率"/>
        <xdr:cNvSpPr txBox="1"/>
      </xdr:nvSpPr>
      <xdr:spPr>
        <a:xfrm>
          <a:off x="2705744" y="1084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3646</xdr:rowOff>
    </xdr:from>
    <xdr:ext cx="405111" cy="259045"/>
    <xdr:sp macro="" textlink="">
      <xdr:nvSpPr>
        <xdr:cNvPr id="173" name="n_1mainValue【橋りょう・トンネル】&#10;有形固定資産減価償却率"/>
        <xdr:cNvSpPr txBox="1"/>
      </xdr:nvSpPr>
      <xdr:spPr>
        <a:xfrm>
          <a:off x="35820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132642</xdr:rowOff>
    </xdr:from>
    <xdr:ext cx="405111" cy="259045"/>
    <xdr:sp macro="" textlink="">
      <xdr:nvSpPr>
        <xdr:cNvPr id="174" name="n_2mainValue【橋りょう・トンネル】&#10;有形固定資産減価償却率"/>
        <xdr:cNvSpPr txBox="1"/>
      </xdr:nvSpPr>
      <xdr:spPr>
        <a:xfrm>
          <a:off x="2705744" y="10419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5" name="直線コネクタ 18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6" name="テキスト ボックス 18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7" name="直線コネクタ 18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8" name="テキスト ボックス 18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9" name="直線コネクタ 18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0" name="テキスト ボックス 189"/>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1" name="直線コネクタ 19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2" name="テキスト ボックス 191"/>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4" name="テキスト ボックス 19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83617</xdr:rowOff>
    </xdr:from>
    <xdr:to>
      <xdr:col>54</xdr:col>
      <xdr:colOff>189865</xdr:colOff>
      <xdr:row>63</xdr:row>
      <xdr:rowOff>149902</xdr:rowOff>
    </xdr:to>
    <xdr:cxnSp macro="">
      <xdr:nvCxnSpPr>
        <xdr:cNvPr id="196" name="直線コネクタ 195"/>
        <xdr:cNvCxnSpPr/>
      </xdr:nvCxnSpPr>
      <xdr:spPr>
        <a:xfrm flipV="1">
          <a:off x="10476865" y="9856267"/>
          <a:ext cx="0" cy="1094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153729</xdr:rowOff>
    </xdr:from>
    <xdr:ext cx="469744" cy="259045"/>
    <xdr:sp macro="" textlink="">
      <xdr:nvSpPr>
        <xdr:cNvPr id="197" name="【橋りょう・トンネル】&#10;一人当たり有形固定資産（償却資産）額最小値テキスト"/>
        <xdr:cNvSpPr txBox="1"/>
      </xdr:nvSpPr>
      <xdr:spPr>
        <a:xfrm>
          <a:off x="10515600" y="1095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149902</xdr:rowOff>
    </xdr:from>
    <xdr:to>
      <xdr:col>55</xdr:col>
      <xdr:colOff>88900</xdr:colOff>
      <xdr:row>63</xdr:row>
      <xdr:rowOff>149902</xdr:rowOff>
    </xdr:to>
    <xdr:cxnSp macro="">
      <xdr:nvCxnSpPr>
        <xdr:cNvPr id="198" name="直線コネクタ 197"/>
        <xdr:cNvCxnSpPr/>
      </xdr:nvCxnSpPr>
      <xdr:spPr>
        <a:xfrm>
          <a:off x="10388600" y="10951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30294</xdr:rowOff>
    </xdr:from>
    <xdr:ext cx="599010" cy="259045"/>
    <xdr:sp macro="" textlink="">
      <xdr:nvSpPr>
        <xdr:cNvPr id="199" name="【橋りょう・トンネル】&#10;一人当たり有形固定資産（償却資産）額最大値テキスト"/>
        <xdr:cNvSpPr txBox="1"/>
      </xdr:nvSpPr>
      <xdr:spPr>
        <a:xfrm>
          <a:off x="10515600" y="963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83617</xdr:rowOff>
    </xdr:from>
    <xdr:to>
      <xdr:col>55</xdr:col>
      <xdr:colOff>88900</xdr:colOff>
      <xdr:row>57</xdr:row>
      <xdr:rowOff>83617</xdr:rowOff>
    </xdr:to>
    <xdr:cxnSp macro="">
      <xdr:nvCxnSpPr>
        <xdr:cNvPr id="200" name="直線コネクタ 199"/>
        <xdr:cNvCxnSpPr/>
      </xdr:nvCxnSpPr>
      <xdr:spPr>
        <a:xfrm>
          <a:off x="10388600" y="985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72048</xdr:rowOff>
    </xdr:from>
    <xdr:ext cx="534377" cy="259045"/>
    <xdr:sp macro="" textlink="">
      <xdr:nvSpPr>
        <xdr:cNvPr id="201" name="【橋りょう・トンネル】&#10;一人当たり有形固定資産（償却資産）額平均値テキスト"/>
        <xdr:cNvSpPr txBox="1"/>
      </xdr:nvSpPr>
      <xdr:spPr>
        <a:xfrm>
          <a:off x="10515600" y="10530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93621</xdr:rowOff>
    </xdr:from>
    <xdr:to>
      <xdr:col>55</xdr:col>
      <xdr:colOff>50800</xdr:colOff>
      <xdr:row>62</xdr:row>
      <xdr:rowOff>23771</xdr:rowOff>
    </xdr:to>
    <xdr:sp macro="" textlink="">
      <xdr:nvSpPr>
        <xdr:cNvPr id="202" name="フローチャート: 判断 201"/>
        <xdr:cNvSpPr/>
      </xdr:nvSpPr>
      <xdr:spPr>
        <a:xfrm>
          <a:off x="10426700" y="1055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97813</xdr:rowOff>
    </xdr:from>
    <xdr:to>
      <xdr:col>50</xdr:col>
      <xdr:colOff>165100</xdr:colOff>
      <xdr:row>62</xdr:row>
      <xdr:rowOff>27963</xdr:rowOff>
    </xdr:to>
    <xdr:sp macro="" textlink="">
      <xdr:nvSpPr>
        <xdr:cNvPr id="203" name="フローチャート: 判断 202"/>
        <xdr:cNvSpPr/>
      </xdr:nvSpPr>
      <xdr:spPr>
        <a:xfrm>
          <a:off x="9588500" y="1055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147007</xdr:rowOff>
    </xdr:from>
    <xdr:to>
      <xdr:col>46</xdr:col>
      <xdr:colOff>38100</xdr:colOff>
      <xdr:row>62</xdr:row>
      <xdr:rowOff>77157</xdr:rowOff>
    </xdr:to>
    <xdr:sp macro="" textlink="">
      <xdr:nvSpPr>
        <xdr:cNvPr id="204" name="フローチャート: 判断 203"/>
        <xdr:cNvSpPr/>
      </xdr:nvSpPr>
      <xdr:spPr>
        <a:xfrm>
          <a:off x="8699500" y="1060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17629</xdr:rowOff>
    </xdr:from>
    <xdr:to>
      <xdr:col>55</xdr:col>
      <xdr:colOff>50800</xdr:colOff>
      <xdr:row>60</xdr:row>
      <xdr:rowOff>119229</xdr:rowOff>
    </xdr:to>
    <xdr:sp macro="" textlink="">
      <xdr:nvSpPr>
        <xdr:cNvPr id="210" name="楕円 209"/>
        <xdr:cNvSpPr/>
      </xdr:nvSpPr>
      <xdr:spPr>
        <a:xfrm>
          <a:off x="10426700" y="1030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40506</xdr:rowOff>
    </xdr:from>
    <xdr:ext cx="599010" cy="259045"/>
    <xdr:sp macro="" textlink="">
      <xdr:nvSpPr>
        <xdr:cNvPr id="211" name="【橋りょう・トンネル】&#10;一人当たり有形固定資産（償却資産）額該当値テキスト"/>
        <xdr:cNvSpPr txBox="1"/>
      </xdr:nvSpPr>
      <xdr:spPr>
        <a:xfrm>
          <a:off x="10515600" y="10156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27422</xdr:rowOff>
    </xdr:from>
    <xdr:to>
      <xdr:col>50</xdr:col>
      <xdr:colOff>165100</xdr:colOff>
      <xdr:row>60</xdr:row>
      <xdr:rowOff>129022</xdr:rowOff>
    </xdr:to>
    <xdr:sp macro="" textlink="">
      <xdr:nvSpPr>
        <xdr:cNvPr id="212" name="楕円 211"/>
        <xdr:cNvSpPr/>
      </xdr:nvSpPr>
      <xdr:spPr>
        <a:xfrm>
          <a:off x="9588500" y="1031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68429</xdr:rowOff>
    </xdr:from>
    <xdr:to>
      <xdr:col>55</xdr:col>
      <xdr:colOff>0</xdr:colOff>
      <xdr:row>60</xdr:row>
      <xdr:rowOff>78222</xdr:rowOff>
    </xdr:to>
    <xdr:cxnSp macro="">
      <xdr:nvCxnSpPr>
        <xdr:cNvPr id="213" name="直線コネクタ 212"/>
        <xdr:cNvCxnSpPr/>
      </xdr:nvCxnSpPr>
      <xdr:spPr>
        <a:xfrm flipV="1">
          <a:off x="9639300" y="10355429"/>
          <a:ext cx="838200" cy="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41975</xdr:rowOff>
    </xdr:from>
    <xdr:to>
      <xdr:col>46</xdr:col>
      <xdr:colOff>38100</xdr:colOff>
      <xdr:row>63</xdr:row>
      <xdr:rowOff>143575</xdr:rowOff>
    </xdr:to>
    <xdr:sp macro="" textlink="">
      <xdr:nvSpPr>
        <xdr:cNvPr id="214" name="楕円 213"/>
        <xdr:cNvSpPr/>
      </xdr:nvSpPr>
      <xdr:spPr>
        <a:xfrm>
          <a:off x="8699500" y="1084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78222</xdr:rowOff>
    </xdr:from>
    <xdr:to>
      <xdr:col>50</xdr:col>
      <xdr:colOff>114300</xdr:colOff>
      <xdr:row>63</xdr:row>
      <xdr:rowOff>92775</xdr:rowOff>
    </xdr:to>
    <xdr:cxnSp macro="">
      <xdr:nvCxnSpPr>
        <xdr:cNvPr id="215" name="直線コネクタ 214"/>
        <xdr:cNvCxnSpPr/>
      </xdr:nvCxnSpPr>
      <xdr:spPr>
        <a:xfrm flipV="1">
          <a:off x="8750300" y="10365222"/>
          <a:ext cx="889000" cy="52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19090</xdr:rowOff>
    </xdr:from>
    <xdr:ext cx="534377" cy="259045"/>
    <xdr:sp macro="" textlink="">
      <xdr:nvSpPr>
        <xdr:cNvPr id="216" name="n_1aveValue【橋りょう・トンネル】&#10;一人当たり有形固定資産（償却資産）額"/>
        <xdr:cNvSpPr txBox="1"/>
      </xdr:nvSpPr>
      <xdr:spPr>
        <a:xfrm>
          <a:off x="9359411" y="1064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93684</xdr:rowOff>
    </xdr:from>
    <xdr:ext cx="534377" cy="259045"/>
    <xdr:sp macro="" textlink="">
      <xdr:nvSpPr>
        <xdr:cNvPr id="217" name="n_2aveValue【橋りょう・トンネル】&#10;一人当たり有形固定資産（償却資産）額"/>
        <xdr:cNvSpPr txBox="1"/>
      </xdr:nvSpPr>
      <xdr:spPr>
        <a:xfrm>
          <a:off x="8483111" y="1038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145549</xdr:rowOff>
    </xdr:from>
    <xdr:ext cx="599010" cy="259045"/>
    <xdr:sp macro="" textlink="">
      <xdr:nvSpPr>
        <xdr:cNvPr id="218" name="n_1mainValue【橋りょう・トンネル】&#10;一人当たり有形固定資産（償却資産）額"/>
        <xdr:cNvSpPr txBox="1"/>
      </xdr:nvSpPr>
      <xdr:spPr>
        <a:xfrm>
          <a:off x="9327095" y="10089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134702</xdr:rowOff>
    </xdr:from>
    <xdr:ext cx="534377" cy="259045"/>
    <xdr:sp macro="" textlink="">
      <xdr:nvSpPr>
        <xdr:cNvPr id="219" name="n_2mainValue【橋りょう・トンネル】&#10;一人当たり有形固定資産（償却資産）額"/>
        <xdr:cNvSpPr txBox="1"/>
      </xdr:nvSpPr>
      <xdr:spPr>
        <a:xfrm>
          <a:off x="8483111" y="1093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0" name="テキスト ボックス 22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1" name="直線コネクタ 23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2" name="テキスト ボックス 23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3" name="直線コネクタ 23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4" name="テキスト ボックス 23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5" name="直線コネクタ 23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6" name="テキスト ボックス 23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7" name="直線コネクタ 23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38" name="テキスト ボックス 237"/>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9" name="直線コネクタ 23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0" name="テキスト ボックス 23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79248</xdr:rowOff>
    </xdr:from>
    <xdr:to>
      <xdr:col>24</xdr:col>
      <xdr:colOff>62865</xdr:colOff>
      <xdr:row>86</xdr:row>
      <xdr:rowOff>33528</xdr:rowOff>
    </xdr:to>
    <xdr:cxnSp macro="">
      <xdr:nvCxnSpPr>
        <xdr:cNvPr id="242" name="直線コネクタ 241"/>
        <xdr:cNvCxnSpPr/>
      </xdr:nvCxnSpPr>
      <xdr:spPr>
        <a:xfrm flipV="1">
          <a:off x="4634865" y="134523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37355</xdr:rowOff>
    </xdr:from>
    <xdr:ext cx="405111" cy="259045"/>
    <xdr:sp macro="" textlink="">
      <xdr:nvSpPr>
        <xdr:cNvPr id="243" name="【公営住宅】&#10;有形固定資産減価償却率最小値テキスト"/>
        <xdr:cNvSpPr txBox="1"/>
      </xdr:nvSpPr>
      <xdr:spPr>
        <a:xfrm>
          <a:off x="4673600" y="1478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33528</xdr:rowOff>
    </xdr:from>
    <xdr:to>
      <xdr:col>24</xdr:col>
      <xdr:colOff>152400</xdr:colOff>
      <xdr:row>86</xdr:row>
      <xdr:rowOff>33528</xdr:rowOff>
    </xdr:to>
    <xdr:cxnSp macro="">
      <xdr:nvCxnSpPr>
        <xdr:cNvPr id="244" name="直線コネクタ 243"/>
        <xdr:cNvCxnSpPr/>
      </xdr:nvCxnSpPr>
      <xdr:spPr>
        <a:xfrm>
          <a:off x="4546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25925</xdr:rowOff>
    </xdr:from>
    <xdr:ext cx="405111" cy="259045"/>
    <xdr:sp macro="" textlink="">
      <xdr:nvSpPr>
        <xdr:cNvPr id="245" name="【公営住宅】&#10;有形固定資産減価償却率最大値テキスト"/>
        <xdr:cNvSpPr txBox="1"/>
      </xdr:nvSpPr>
      <xdr:spPr>
        <a:xfrm>
          <a:off x="4673600" y="13227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79248</xdr:rowOff>
    </xdr:from>
    <xdr:to>
      <xdr:col>24</xdr:col>
      <xdr:colOff>152400</xdr:colOff>
      <xdr:row>78</xdr:row>
      <xdr:rowOff>79248</xdr:rowOff>
    </xdr:to>
    <xdr:cxnSp macro="">
      <xdr:nvCxnSpPr>
        <xdr:cNvPr id="246" name="直線コネクタ 245"/>
        <xdr:cNvCxnSpPr/>
      </xdr:nvCxnSpPr>
      <xdr:spPr>
        <a:xfrm>
          <a:off x="4546600" y="1345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2303</xdr:rowOff>
    </xdr:from>
    <xdr:ext cx="405111" cy="259045"/>
    <xdr:sp macro="" textlink="">
      <xdr:nvSpPr>
        <xdr:cNvPr id="247" name="【公営住宅】&#10;有形固定資産減価償却率平均値テキスト"/>
        <xdr:cNvSpPr txBox="1"/>
      </xdr:nvSpPr>
      <xdr:spPr>
        <a:xfrm>
          <a:off x="4673600" y="142326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23876</xdr:rowOff>
    </xdr:from>
    <xdr:to>
      <xdr:col>24</xdr:col>
      <xdr:colOff>114300</xdr:colOff>
      <xdr:row>83</xdr:row>
      <xdr:rowOff>125476</xdr:rowOff>
    </xdr:to>
    <xdr:sp macro="" textlink="">
      <xdr:nvSpPr>
        <xdr:cNvPr id="248" name="フローチャート: 判断 247"/>
        <xdr:cNvSpPr/>
      </xdr:nvSpPr>
      <xdr:spPr>
        <a:xfrm>
          <a:off x="4584700" y="1425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249" name="フローチャート: 判断 248"/>
        <xdr:cNvSpPr/>
      </xdr:nvSpPr>
      <xdr:spPr>
        <a:xfrm>
          <a:off x="3746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90170</xdr:rowOff>
    </xdr:from>
    <xdr:to>
      <xdr:col>15</xdr:col>
      <xdr:colOff>101600</xdr:colOff>
      <xdr:row>84</xdr:row>
      <xdr:rowOff>20320</xdr:rowOff>
    </xdr:to>
    <xdr:sp macro="" textlink="">
      <xdr:nvSpPr>
        <xdr:cNvPr id="250" name="フローチャート: 判断 249"/>
        <xdr:cNvSpPr/>
      </xdr:nvSpPr>
      <xdr:spPr>
        <a:xfrm>
          <a:off x="2857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1" name="テキスト ボックス 25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2" name="テキスト ボックス 25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3" name="テキスト ボックス 25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4" name="テキスト ボックス 25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5" name="テキスト ボックス 25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124461</xdr:rowOff>
    </xdr:from>
    <xdr:to>
      <xdr:col>24</xdr:col>
      <xdr:colOff>114300</xdr:colOff>
      <xdr:row>83</xdr:row>
      <xdr:rowOff>54611</xdr:rowOff>
    </xdr:to>
    <xdr:sp macro="" textlink="">
      <xdr:nvSpPr>
        <xdr:cNvPr id="256" name="楕円 255"/>
        <xdr:cNvSpPr/>
      </xdr:nvSpPr>
      <xdr:spPr>
        <a:xfrm>
          <a:off x="45847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147338</xdr:rowOff>
    </xdr:from>
    <xdr:ext cx="405111" cy="259045"/>
    <xdr:sp macro="" textlink="">
      <xdr:nvSpPr>
        <xdr:cNvPr id="257" name="【公営住宅】&#10;有形固定資産減価償却率該当値テキスト"/>
        <xdr:cNvSpPr txBox="1"/>
      </xdr:nvSpPr>
      <xdr:spPr>
        <a:xfrm>
          <a:off x="4673600" y="14034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158750</xdr:rowOff>
    </xdr:from>
    <xdr:to>
      <xdr:col>20</xdr:col>
      <xdr:colOff>38100</xdr:colOff>
      <xdr:row>83</xdr:row>
      <xdr:rowOff>88900</xdr:rowOff>
    </xdr:to>
    <xdr:sp macro="" textlink="">
      <xdr:nvSpPr>
        <xdr:cNvPr id="258" name="楕円 257"/>
        <xdr:cNvSpPr/>
      </xdr:nvSpPr>
      <xdr:spPr>
        <a:xfrm>
          <a:off x="3746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3811</xdr:rowOff>
    </xdr:from>
    <xdr:to>
      <xdr:col>24</xdr:col>
      <xdr:colOff>63500</xdr:colOff>
      <xdr:row>83</xdr:row>
      <xdr:rowOff>38100</xdr:rowOff>
    </xdr:to>
    <xdr:cxnSp macro="">
      <xdr:nvCxnSpPr>
        <xdr:cNvPr id="259" name="直線コネクタ 258"/>
        <xdr:cNvCxnSpPr/>
      </xdr:nvCxnSpPr>
      <xdr:spPr>
        <a:xfrm flipV="1">
          <a:off x="3797300" y="1423416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46737</xdr:rowOff>
    </xdr:from>
    <xdr:to>
      <xdr:col>15</xdr:col>
      <xdr:colOff>101600</xdr:colOff>
      <xdr:row>83</xdr:row>
      <xdr:rowOff>148337</xdr:rowOff>
    </xdr:to>
    <xdr:sp macro="" textlink="">
      <xdr:nvSpPr>
        <xdr:cNvPr id="260" name="楕円 259"/>
        <xdr:cNvSpPr/>
      </xdr:nvSpPr>
      <xdr:spPr>
        <a:xfrm>
          <a:off x="2857500" y="1427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38100</xdr:rowOff>
    </xdr:from>
    <xdr:to>
      <xdr:col>19</xdr:col>
      <xdr:colOff>177800</xdr:colOff>
      <xdr:row>83</xdr:row>
      <xdr:rowOff>97537</xdr:rowOff>
    </xdr:to>
    <xdr:cxnSp macro="">
      <xdr:nvCxnSpPr>
        <xdr:cNvPr id="261" name="直線コネクタ 260"/>
        <xdr:cNvCxnSpPr/>
      </xdr:nvCxnSpPr>
      <xdr:spPr>
        <a:xfrm flipV="1">
          <a:off x="2908300" y="14268450"/>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102888</xdr:rowOff>
    </xdr:from>
    <xdr:ext cx="405111" cy="259045"/>
    <xdr:sp macro="" textlink="">
      <xdr:nvSpPr>
        <xdr:cNvPr id="262" name="n_1aveValue【公営住宅】&#10;有形固定資産減価償却率"/>
        <xdr:cNvSpPr txBox="1"/>
      </xdr:nvSpPr>
      <xdr:spPr>
        <a:xfrm>
          <a:off x="35820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11447</xdr:rowOff>
    </xdr:from>
    <xdr:ext cx="405111" cy="259045"/>
    <xdr:sp macro="" textlink="">
      <xdr:nvSpPr>
        <xdr:cNvPr id="263" name="n_2aveValue【公営住宅】&#10;有形固定資産減価償却率"/>
        <xdr:cNvSpPr txBox="1"/>
      </xdr:nvSpPr>
      <xdr:spPr>
        <a:xfrm>
          <a:off x="2705744"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105427</xdr:rowOff>
    </xdr:from>
    <xdr:ext cx="405111" cy="259045"/>
    <xdr:sp macro="" textlink="">
      <xdr:nvSpPr>
        <xdr:cNvPr id="264" name="n_1mainValue【公営住宅】&#10;有形固定資産減価償却率"/>
        <xdr:cNvSpPr txBox="1"/>
      </xdr:nvSpPr>
      <xdr:spPr>
        <a:xfrm>
          <a:off x="35820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164864</xdr:rowOff>
    </xdr:from>
    <xdr:ext cx="405111" cy="259045"/>
    <xdr:sp macro="" textlink="">
      <xdr:nvSpPr>
        <xdr:cNvPr id="265" name="n_2mainValue【公営住宅】&#10;有形固定資産減価償却率"/>
        <xdr:cNvSpPr txBox="1"/>
      </xdr:nvSpPr>
      <xdr:spPr>
        <a:xfrm>
          <a:off x="2705744" y="14052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6" name="正方形/長方形 26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7" name="正方形/長方形 26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8" name="正方形/長方形 26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9" name="正方形/長方形 26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0" name="正方形/長方形 26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1" name="正方形/長方形 27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2" name="正方形/長方形 27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3" name="正方形/長方形 27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4" name="テキスト ボックス 27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5" name="直線コネクタ 27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6" name="直線コネクタ 27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7" name="テキスト ボックス 27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8" name="直線コネクタ 27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9" name="テキスト ボックス 27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0" name="直線コネクタ 27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1" name="テキスト ボックス 28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2" name="直線コネクタ 28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3" name="テキスト ボックス 28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4" name="直線コネクタ 28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5" name="テキスト ボックス 28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6" name="直線コネクタ 28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7" name="テキスト ボックス 28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150768</xdr:rowOff>
    </xdr:from>
    <xdr:to>
      <xdr:col>54</xdr:col>
      <xdr:colOff>189865</xdr:colOff>
      <xdr:row>86</xdr:row>
      <xdr:rowOff>109945</xdr:rowOff>
    </xdr:to>
    <xdr:cxnSp macro="">
      <xdr:nvCxnSpPr>
        <xdr:cNvPr id="291" name="直線コネクタ 290"/>
        <xdr:cNvCxnSpPr/>
      </xdr:nvCxnSpPr>
      <xdr:spPr>
        <a:xfrm flipV="1">
          <a:off x="10476865" y="13352418"/>
          <a:ext cx="0" cy="150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113772</xdr:rowOff>
    </xdr:from>
    <xdr:ext cx="469744" cy="259045"/>
    <xdr:sp macro="" textlink="">
      <xdr:nvSpPr>
        <xdr:cNvPr id="292" name="【公営住宅】&#10;一人当たり面積最小値テキスト"/>
        <xdr:cNvSpPr txBox="1"/>
      </xdr:nvSpPr>
      <xdr:spPr>
        <a:xfrm>
          <a:off x="105156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109945</xdr:rowOff>
    </xdr:from>
    <xdr:to>
      <xdr:col>55</xdr:col>
      <xdr:colOff>88900</xdr:colOff>
      <xdr:row>86</xdr:row>
      <xdr:rowOff>109945</xdr:rowOff>
    </xdr:to>
    <xdr:cxnSp macro="">
      <xdr:nvCxnSpPr>
        <xdr:cNvPr id="293" name="直線コネクタ 292"/>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97445</xdr:rowOff>
    </xdr:from>
    <xdr:ext cx="469744" cy="259045"/>
    <xdr:sp macro="" textlink="">
      <xdr:nvSpPr>
        <xdr:cNvPr id="294" name="【公営住宅】&#10;一人当たり面積最大値テキスト"/>
        <xdr:cNvSpPr txBox="1"/>
      </xdr:nvSpPr>
      <xdr:spPr>
        <a:xfrm>
          <a:off x="10515600" y="1312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150768</xdr:rowOff>
    </xdr:from>
    <xdr:to>
      <xdr:col>55</xdr:col>
      <xdr:colOff>88900</xdr:colOff>
      <xdr:row>77</xdr:row>
      <xdr:rowOff>150768</xdr:rowOff>
    </xdr:to>
    <xdr:cxnSp macro="">
      <xdr:nvCxnSpPr>
        <xdr:cNvPr id="295" name="直線コネクタ 294"/>
        <xdr:cNvCxnSpPr/>
      </xdr:nvCxnSpPr>
      <xdr:spPr>
        <a:xfrm>
          <a:off x="10388600" y="1335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169834</xdr:rowOff>
    </xdr:from>
    <xdr:ext cx="469744" cy="259045"/>
    <xdr:sp macro="" textlink="">
      <xdr:nvSpPr>
        <xdr:cNvPr id="296" name="【公営住宅】&#10;一人当たり面積平均値テキスト"/>
        <xdr:cNvSpPr txBox="1"/>
      </xdr:nvSpPr>
      <xdr:spPr>
        <a:xfrm>
          <a:off x="10515600" y="14228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19957</xdr:rowOff>
    </xdr:from>
    <xdr:to>
      <xdr:col>55</xdr:col>
      <xdr:colOff>50800</xdr:colOff>
      <xdr:row>83</xdr:row>
      <xdr:rowOff>121557</xdr:rowOff>
    </xdr:to>
    <xdr:sp macro="" textlink="">
      <xdr:nvSpPr>
        <xdr:cNvPr id="297" name="フローチャート: 判断 296"/>
        <xdr:cNvSpPr/>
      </xdr:nvSpPr>
      <xdr:spPr>
        <a:xfrm>
          <a:off x="10426700" y="1425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168548</xdr:rowOff>
    </xdr:from>
    <xdr:to>
      <xdr:col>50</xdr:col>
      <xdr:colOff>165100</xdr:colOff>
      <xdr:row>83</xdr:row>
      <xdr:rowOff>98698</xdr:rowOff>
    </xdr:to>
    <xdr:sp macro="" textlink="">
      <xdr:nvSpPr>
        <xdr:cNvPr id="298" name="フローチャート: 判断 297"/>
        <xdr:cNvSpPr/>
      </xdr:nvSpPr>
      <xdr:spPr>
        <a:xfrm>
          <a:off x="9588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21589</xdr:rowOff>
    </xdr:from>
    <xdr:to>
      <xdr:col>46</xdr:col>
      <xdr:colOff>38100</xdr:colOff>
      <xdr:row>83</xdr:row>
      <xdr:rowOff>123189</xdr:rowOff>
    </xdr:to>
    <xdr:sp macro="" textlink="">
      <xdr:nvSpPr>
        <xdr:cNvPr id="299" name="フローチャート: 判断 298"/>
        <xdr:cNvSpPr/>
      </xdr:nvSpPr>
      <xdr:spPr>
        <a:xfrm>
          <a:off x="8699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140788</xdr:rowOff>
    </xdr:from>
    <xdr:to>
      <xdr:col>55</xdr:col>
      <xdr:colOff>50800</xdr:colOff>
      <xdr:row>83</xdr:row>
      <xdr:rowOff>70938</xdr:rowOff>
    </xdr:to>
    <xdr:sp macro="" textlink="">
      <xdr:nvSpPr>
        <xdr:cNvPr id="305" name="楕円 304"/>
        <xdr:cNvSpPr/>
      </xdr:nvSpPr>
      <xdr:spPr>
        <a:xfrm>
          <a:off x="10426700" y="141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163665</xdr:rowOff>
    </xdr:from>
    <xdr:ext cx="469744" cy="259045"/>
    <xdr:sp macro="" textlink="">
      <xdr:nvSpPr>
        <xdr:cNvPr id="306" name="【公営住宅】&#10;一人当たり面積該当値テキスト"/>
        <xdr:cNvSpPr txBox="1"/>
      </xdr:nvSpPr>
      <xdr:spPr>
        <a:xfrm>
          <a:off x="10515600" y="1405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140788</xdr:rowOff>
    </xdr:from>
    <xdr:to>
      <xdr:col>50</xdr:col>
      <xdr:colOff>165100</xdr:colOff>
      <xdr:row>83</xdr:row>
      <xdr:rowOff>70938</xdr:rowOff>
    </xdr:to>
    <xdr:sp macro="" textlink="">
      <xdr:nvSpPr>
        <xdr:cNvPr id="307" name="楕円 306"/>
        <xdr:cNvSpPr/>
      </xdr:nvSpPr>
      <xdr:spPr>
        <a:xfrm>
          <a:off x="9588500" y="141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20138</xdr:rowOff>
    </xdr:from>
    <xdr:to>
      <xdr:col>55</xdr:col>
      <xdr:colOff>0</xdr:colOff>
      <xdr:row>83</xdr:row>
      <xdr:rowOff>20138</xdr:rowOff>
    </xdr:to>
    <xdr:cxnSp macro="">
      <xdr:nvCxnSpPr>
        <xdr:cNvPr id="308" name="直線コネクタ 307"/>
        <xdr:cNvCxnSpPr/>
      </xdr:nvCxnSpPr>
      <xdr:spPr>
        <a:xfrm>
          <a:off x="9639300" y="142504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127726</xdr:rowOff>
    </xdr:from>
    <xdr:to>
      <xdr:col>46</xdr:col>
      <xdr:colOff>38100</xdr:colOff>
      <xdr:row>83</xdr:row>
      <xdr:rowOff>57876</xdr:rowOff>
    </xdr:to>
    <xdr:sp macro="" textlink="">
      <xdr:nvSpPr>
        <xdr:cNvPr id="309" name="楕円 308"/>
        <xdr:cNvSpPr/>
      </xdr:nvSpPr>
      <xdr:spPr>
        <a:xfrm>
          <a:off x="8699500" y="1418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7076</xdr:rowOff>
    </xdr:from>
    <xdr:to>
      <xdr:col>50</xdr:col>
      <xdr:colOff>114300</xdr:colOff>
      <xdr:row>83</xdr:row>
      <xdr:rowOff>20138</xdr:rowOff>
    </xdr:to>
    <xdr:cxnSp macro="">
      <xdr:nvCxnSpPr>
        <xdr:cNvPr id="310" name="直線コネクタ 309"/>
        <xdr:cNvCxnSpPr/>
      </xdr:nvCxnSpPr>
      <xdr:spPr>
        <a:xfrm>
          <a:off x="8750300" y="1423742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89825</xdr:rowOff>
    </xdr:from>
    <xdr:ext cx="469744" cy="259045"/>
    <xdr:sp macro="" textlink="">
      <xdr:nvSpPr>
        <xdr:cNvPr id="311" name="n_1aveValue【公営住宅】&#10;一人当たり面積"/>
        <xdr:cNvSpPr txBox="1"/>
      </xdr:nvSpPr>
      <xdr:spPr>
        <a:xfrm>
          <a:off x="9391727" y="1432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114316</xdr:rowOff>
    </xdr:from>
    <xdr:ext cx="469744" cy="259045"/>
    <xdr:sp macro="" textlink="">
      <xdr:nvSpPr>
        <xdr:cNvPr id="312" name="n_2aveValue【公営住宅】&#10;一人当たり面積"/>
        <xdr:cNvSpPr txBox="1"/>
      </xdr:nvSpPr>
      <xdr:spPr>
        <a:xfrm>
          <a:off x="85154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87465</xdr:rowOff>
    </xdr:from>
    <xdr:ext cx="469744" cy="259045"/>
    <xdr:sp macro="" textlink="">
      <xdr:nvSpPr>
        <xdr:cNvPr id="313" name="n_1mainValue【公営住宅】&#10;一人当たり面積"/>
        <xdr:cNvSpPr txBox="1"/>
      </xdr:nvSpPr>
      <xdr:spPr>
        <a:xfrm>
          <a:off x="9391727" y="1397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74403</xdr:rowOff>
    </xdr:from>
    <xdr:ext cx="469744" cy="259045"/>
    <xdr:sp macro="" textlink="">
      <xdr:nvSpPr>
        <xdr:cNvPr id="314" name="n_2mainValue【公営住宅】&#10;一人当たり面積"/>
        <xdr:cNvSpPr txBox="1"/>
      </xdr:nvSpPr>
      <xdr:spPr>
        <a:xfrm>
          <a:off x="8515427" y="1396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5" name="正方形/長方形 31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6" name="正方形/長方形 31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7" name="正方形/長方形 31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8" name="正方形/長方形 31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9" name="正方形/長方形 31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0" name="正方形/長方形 31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1" name="正方形/長方形 32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3" name="正方形/長方形 32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4" name="正方形/長方形 32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5" name="正方形/長方形 32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6" name="正方形/長方形 32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7" name="正方形/長方形 32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8" name="正方形/長方形 32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9" name="正方形/長方形 32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0" name="正方形/長方形 32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1" name="正方形/長方形 33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2" name="正方形/長方形 33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3" name="正方形/長方形 33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4" name="正方形/長方形 33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5" name="正方形/長方形 33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6" name="正方形/長方形 33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7" name="正方形/長方形 33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8" name="正方形/長方形 33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9" name="テキスト ボックス 33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0" name="直線コネクタ 33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41" name="テキスト ボックス 34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133350</xdr:rowOff>
    </xdr:from>
    <xdr:to>
      <xdr:col>89</xdr:col>
      <xdr:colOff>177800</xdr:colOff>
      <xdr:row>42</xdr:row>
      <xdr:rowOff>133350</xdr:rowOff>
    </xdr:to>
    <xdr:cxnSp macro="">
      <xdr:nvCxnSpPr>
        <xdr:cNvPr id="342" name="直線コネクタ 341"/>
        <xdr:cNvCxnSpPr/>
      </xdr:nvCxnSpPr>
      <xdr:spPr>
        <a:xfrm>
          <a:off x="12446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162577</xdr:rowOff>
    </xdr:from>
    <xdr:ext cx="403059" cy="259045"/>
    <xdr:sp macro="" textlink="">
      <xdr:nvSpPr>
        <xdr:cNvPr id="343" name="テキスト ボックス 342"/>
        <xdr:cNvSpPr txBox="1"/>
      </xdr:nvSpPr>
      <xdr:spPr>
        <a:xfrm>
          <a:off x="12042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344" name="直線コネクタ 343"/>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345" name="テキスト ボックス 344"/>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76200</xdr:rowOff>
    </xdr:from>
    <xdr:to>
      <xdr:col>89</xdr:col>
      <xdr:colOff>177800</xdr:colOff>
      <xdr:row>39</xdr:row>
      <xdr:rowOff>76200</xdr:rowOff>
    </xdr:to>
    <xdr:cxnSp macro="">
      <xdr:nvCxnSpPr>
        <xdr:cNvPr id="346" name="直線コネクタ 345"/>
        <xdr:cNvCxnSpPr/>
      </xdr:nvCxnSpPr>
      <xdr:spPr>
        <a:xfrm>
          <a:off x="12446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105427</xdr:rowOff>
    </xdr:from>
    <xdr:ext cx="403059" cy="259045"/>
    <xdr:sp macro="" textlink="">
      <xdr:nvSpPr>
        <xdr:cNvPr id="347" name="テキスト ボックス 346"/>
        <xdr:cNvSpPr txBox="1"/>
      </xdr:nvSpPr>
      <xdr:spPr>
        <a:xfrm>
          <a:off x="12042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8" name="直線コネクタ 34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9" name="テキスト ボックス 34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19050</xdr:rowOff>
    </xdr:from>
    <xdr:to>
      <xdr:col>89</xdr:col>
      <xdr:colOff>177800</xdr:colOff>
      <xdr:row>36</xdr:row>
      <xdr:rowOff>19050</xdr:rowOff>
    </xdr:to>
    <xdr:cxnSp macro="">
      <xdr:nvCxnSpPr>
        <xdr:cNvPr id="350" name="直線コネクタ 349"/>
        <xdr:cNvCxnSpPr/>
      </xdr:nvCxnSpPr>
      <xdr:spPr>
        <a:xfrm>
          <a:off x="12446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48277</xdr:rowOff>
    </xdr:from>
    <xdr:ext cx="403059" cy="259045"/>
    <xdr:sp macro="" textlink="">
      <xdr:nvSpPr>
        <xdr:cNvPr id="351" name="テキスト ボックス 350"/>
        <xdr:cNvSpPr txBox="1"/>
      </xdr:nvSpPr>
      <xdr:spPr>
        <a:xfrm>
          <a:off x="12042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352" name="直線コネクタ 351"/>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353" name="テキスト ボックス 352"/>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133350</xdr:rowOff>
    </xdr:from>
    <xdr:to>
      <xdr:col>89</xdr:col>
      <xdr:colOff>177800</xdr:colOff>
      <xdr:row>32</xdr:row>
      <xdr:rowOff>133350</xdr:rowOff>
    </xdr:to>
    <xdr:cxnSp macro="">
      <xdr:nvCxnSpPr>
        <xdr:cNvPr id="354" name="直線コネクタ 353"/>
        <xdr:cNvCxnSpPr/>
      </xdr:nvCxnSpPr>
      <xdr:spPr>
        <a:xfrm>
          <a:off x="12446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31</xdr:row>
      <xdr:rowOff>162577</xdr:rowOff>
    </xdr:from>
    <xdr:ext cx="403059" cy="259045"/>
    <xdr:sp macro="" textlink="">
      <xdr:nvSpPr>
        <xdr:cNvPr id="355" name="テキスト ボックス 354"/>
        <xdr:cNvSpPr txBox="1"/>
      </xdr:nvSpPr>
      <xdr:spPr>
        <a:xfrm>
          <a:off x="12042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6" name="直線コネクタ 35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7" name="テキスト ボックス 35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150495</xdr:rowOff>
    </xdr:from>
    <xdr:to>
      <xdr:col>85</xdr:col>
      <xdr:colOff>126364</xdr:colOff>
      <xdr:row>41</xdr:row>
      <xdr:rowOff>164782</xdr:rowOff>
    </xdr:to>
    <xdr:cxnSp macro="">
      <xdr:nvCxnSpPr>
        <xdr:cNvPr id="359" name="直線コネクタ 358"/>
        <xdr:cNvCxnSpPr/>
      </xdr:nvCxnSpPr>
      <xdr:spPr>
        <a:xfrm flipV="1">
          <a:off x="16318864" y="5808345"/>
          <a:ext cx="0" cy="138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168609</xdr:rowOff>
    </xdr:from>
    <xdr:ext cx="405111" cy="259045"/>
    <xdr:sp macro="" textlink="">
      <xdr:nvSpPr>
        <xdr:cNvPr id="360" name="【認定こども園・幼稚園・保育所】&#10;有形固定資産減価償却率最小値テキスト"/>
        <xdr:cNvSpPr txBox="1"/>
      </xdr:nvSpPr>
      <xdr:spPr>
        <a:xfrm>
          <a:off x="16357600" y="7198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164782</xdr:rowOff>
    </xdr:from>
    <xdr:to>
      <xdr:col>86</xdr:col>
      <xdr:colOff>25400</xdr:colOff>
      <xdr:row>41</xdr:row>
      <xdr:rowOff>164782</xdr:rowOff>
    </xdr:to>
    <xdr:cxnSp macro="">
      <xdr:nvCxnSpPr>
        <xdr:cNvPr id="361" name="直線コネクタ 360"/>
        <xdr:cNvCxnSpPr/>
      </xdr:nvCxnSpPr>
      <xdr:spPr>
        <a:xfrm>
          <a:off x="16230600" y="719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97172</xdr:rowOff>
    </xdr:from>
    <xdr:ext cx="405111" cy="259045"/>
    <xdr:sp macro="" textlink="">
      <xdr:nvSpPr>
        <xdr:cNvPr id="362" name="【認定こども園・幼稚園・保育所】&#10;有形固定資産減価償却率最大値テキスト"/>
        <xdr:cNvSpPr txBox="1"/>
      </xdr:nvSpPr>
      <xdr:spPr>
        <a:xfrm>
          <a:off x="16357600" y="558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150495</xdr:rowOff>
    </xdr:from>
    <xdr:to>
      <xdr:col>86</xdr:col>
      <xdr:colOff>25400</xdr:colOff>
      <xdr:row>33</xdr:row>
      <xdr:rowOff>150495</xdr:rowOff>
    </xdr:to>
    <xdr:cxnSp macro="">
      <xdr:nvCxnSpPr>
        <xdr:cNvPr id="363" name="直線コネクタ 362"/>
        <xdr:cNvCxnSpPr/>
      </xdr:nvCxnSpPr>
      <xdr:spPr>
        <a:xfrm>
          <a:off x="16230600" y="580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129557</xdr:rowOff>
    </xdr:from>
    <xdr:ext cx="405111" cy="259045"/>
    <xdr:sp macro="" textlink="">
      <xdr:nvSpPr>
        <xdr:cNvPr id="364" name="【認定こども園・幼稚園・保育所】&#10;有形固定資産減価償却率平均値テキスト"/>
        <xdr:cNvSpPr txBox="1"/>
      </xdr:nvSpPr>
      <xdr:spPr>
        <a:xfrm>
          <a:off x="163576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151130</xdr:rowOff>
    </xdr:from>
    <xdr:to>
      <xdr:col>85</xdr:col>
      <xdr:colOff>177800</xdr:colOff>
      <xdr:row>38</xdr:row>
      <xdr:rowOff>81280</xdr:rowOff>
    </xdr:to>
    <xdr:sp macro="" textlink="">
      <xdr:nvSpPr>
        <xdr:cNvPr id="365" name="フローチャート: 判断 364"/>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119697</xdr:rowOff>
    </xdr:from>
    <xdr:to>
      <xdr:col>81</xdr:col>
      <xdr:colOff>101600</xdr:colOff>
      <xdr:row>38</xdr:row>
      <xdr:rowOff>49847</xdr:rowOff>
    </xdr:to>
    <xdr:sp macro="" textlink="">
      <xdr:nvSpPr>
        <xdr:cNvPr id="366" name="フローチャート: 判断 365"/>
        <xdr:cNvSpPr/>
      </xdr:nvSpPr>
      <xdr:spPr>
        <a:xfrm>
          <a:off x="15430500" y="646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5397</xdr:rowOff>
    </xdr:from>
    <xdr:to>
      <xdr:col>76</xdr:col>
      <xdr:colOff>165100</xdr:colOff>
      <xdr:row>38</xdr:row>
      <xdr:rowOff>106997</xdr:rowOff>
    </xdr:to>
    <xdr:sp macro="" textlink="">
      <xdr:nvSpPr>
        <xdr:cNvPr id="367" name="フローチャート: 判断 366"/>
        <xdr:cNvSpPr/>
      </xdr:nvSpPr>
      <xdr:spPr>
        <a:xfrm>
          <a:off x="14541500" y="652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8" name="テキスト ボックス 36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9" name="テキスト ボックス 36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0" name="テキスト ボックス 36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1" name="テキスト ボックス 37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2" name="テキスト ボックス 37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111125</xdr:rowOff>
    </xdr:from>
    <xdr:to>
      <xdr:col>85</xdr:col>
      <xdr:colOff>177800</xdr:colOff>
      <xdr:row>36</xdr:row>
      <xdr:rowOff>41275</xdr:rowOff>
    </xdr:to>
    <xdr:sp macro="" textlink="">
      <xdr:nvSpPr>
        <xdr:cNvPr id="373" name="楕円 372"/>
        <xdr:cNvSpPr/>
      </xdr:nvSpPr>
      <xdr:spPr>
        <a:xfrm>
          <a:off x="16268700" y="611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134002</xdr:rowOff>
    </xdr:from>
    <xdr:ext cx="405111" cy="259045"/>
    <xdr:sp macro="" textlink="">
      <xdr:nvSpPr>
        <xdr:cNvPr id="374" name="【認定こども園・幼稚園・保育所】&#10;有形固定資産減価償却率該当値テキスト"/>
        <xdr:cNvSpPr txBox="1"/>
      </xdr:nvSpPr>
      <xdr:spPr>
        <a:xfrm>
          <a:off x="16357600" y="59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153988</xdr:rowOff>
    </xdr:from>
    <xdr:to>
      <xdr:col>81</xdr:col>
      <xdr:colOff>101600</xdr:colOff>
      <xdr:row>36</xdr:row>
      <xdr:rowOff>84138</xdr:rowOff>
    </xdr:to>
    <xdr:sp macro="" textlink="">
      <xdr:nvSpPr>
        <xdr:cNvPr id="375" name="楕円 374"/>
        <xdr:cNvSpPr/>
      </xdr:nvSpPr>
      <xdr:spPr>
        <a:xfrm>
          <a:off x="15430500" y="615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161925</xdr:rowOff>
    </xdr:from>
    <xdr:to>
      <xdr:col>85</xdr:col>
      <xdr:colOff>127000</xdr:colOff>
      <xdr:row>36</xdr:row>
      <xdr:rowOff>33338</xdr:rowOff>
    </xdr:to>
    <xdr:cxnSp macro="">
      <xdr:nvCxnSpPr>
        <xdr:cNvPr id="376" name="直線コネクタ 375"/>
        <xdr:cNvCxnSpPr/>
      </xdr:nvCxnSpPr>
      <xdr:spPr>
        <a:xfrm flipV="1">
          <a:off x="15481300" y="6162675"/>
          <a:ext cx="8382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71120</xdr:rowOff>
    </xdr:from>
    <xdr:to>
      <xdr:col>76</xdr:col>
      <xdr:colOff>165100</xdr:colOff>
      <xdr:row>37</xdr:row>
      <xdr:rowOff>1270</xdr:rowOff>
    </xdr:to>
    <xdr:sp macro="" textlink="">
      <xdr:nvSpPr>
        <xdr:cNvPr id="377" name="楕円 376"/>
        <xdr:cNvSpPr/>
      </xdr:nvSpPr>
      <xdr:spPr>
        <a:xfrm>
          <a:off x="14541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33338</xdr:rowOff>
    </xdr:from>
    <xdr:to>
      <xdr:col>81</xdr:col>
      <xdr:colOff>50800</xdr:colOff>
      <xdr:row>36</xdr:row>
      <xdr:rowOff>121920</xdr:rowOff>
    </xdr:to>
    <xdr:cxnSp macro="">
      <xdr:nvCxnSpPr>
        <xdr:cNvPr id="378" name="直線コネクタ 377"/>
        <xdr:cNvCxnSpPr/>
      </xdr:nvCxnSpPr>
      <xdr:spPr>
        <a:xfrm flipV="1">
          <a:off x="14592300" y="6205538"/>
          <a:ext cx="889000" cy="8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40974</xdr:rowOff>
    </xdr:from>
    <xdr:ext cx="405111" cy="259045"/>
    <xdr:sp macro="" textlink="">
      <xdr:nvSpPr>
        <xdr:cNvPr id="379" name="n_1aveValue【認定こども園・幼稚園・保育所】&#10;有形固定資産減価償却率"/>
        <xdr:cNvSpPr txBox="1"/>
      </xdr:nvSpPr>
      <xdr:spPr>
        <a:xfrm>
          <a:off x="15266044" y="6556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98124</xdr:rowOff>
    </xdr:from>
    <xdr:ext cx="405111" cy="259045"/>
    <xdr:sp macro="" textlink="">
      <xdr:nvSpPr>
        <xdr:cNvPr id="380" name="n_2aveValue【認定こども園・幼稚園・保育所】&#10;有形固定資産減価償却率"/>
        <xdr:cNvSpPr txBox="1"/>
      </xdr:nvSpPr>
      <xdr:spPr>
        <a:xfrm>
          <a:off x="14389744" y="6613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100665</xdr:rowOff>
    </xdr:from>
    <xdr:ext cx="405111" cy="259045"/>
    <xdr:sp macro="" textlink="">
      <xdr:nvSpPr>
        <xdr:cNvPr id="381" name="n_1mainValue【認定こども園・幼稚園・保育所】&#10;有形固定資産減価償却率"/>
        <xdr:cNvSpPr txBox="1"/>
      </xdr:nvSpPr>
      <xdr:spPr>
        <a:xfrm>
          <a:off x="15266044" y="5929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17797</xdr:rowOff>
    </xdr:from>
    <xdr:ext cx="405111" cy="259045"/>
    <xdr:sp macro="" textlink="">
      <xdr:nvSpPr>
        <xdr:cNvPr id="382" name="n_2mainValue【認定こども園・幼稚園・保育所】&#10;有形固定資産減価償却率"/>
        <xdr:cNvSpPr txBox="1"/>
      </xdr:nvSpPr>
      <xdr:spPr>
        <a:xfrm>
          <a:off x="14389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3" name="正方形/長方形 3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4" name="正方形/長方形 38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5" name="正方形/長方形 38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6" name="正方形/長方形 38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7" name="正方形/長方形 38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8" name="正方形/長方形 38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9" name="正方形/長方形 38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0" name="正方形/長方形 38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1" name="テキスト ボックス 39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2" name="直線コネクタ 39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3" name="直線コネクタ 39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4" name="テキスト ボックス 39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5" name="直線コネクタ 39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6" name="テキスト ボックス 39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7" name="直線コネクタ 39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8" name="テキスト ボックス 39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9" name="直線コネクタ 39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0" name="テキスト ボックス 39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1" name="直線コネクタ 40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2" name="テキスト ボックス 40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3" name="直線コネクタ 40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4" name="テキスト ボックス 40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118110</xdr:rowOff>
    </xdr:from>
    <xdr:to>
      <xdr:col>116</xdr:col>
      <xdr:colOff>62864</xdr:colOff>
      <xdr:row>41</xdr:row>
      <xdr:rowOff>87630</xdr:rowOff>
    </xdr:to>
    <xdr:cxnSp macro="">
      <xdr:nvCxnSpPr>
        <xdr:cNvPr id="406" name="直線コネクタ 405"/>
        <xdr:cNvCxnSpPr/>
      </xdr:nvCxnSpPr>
      <xdr:spPr>
        <a:xfrm flipV="1">
          <a:off x="22160864" y="57759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91457</xdr:rowOff>
    </xdr:from>
    <xdr:ext cx="469744" cy="259045"/>
    <xdr:sp macro="" textlink="">
      <xdr:nvSpPr>
        <xdr:cNvPr id="407" name="【認定こども園・幼稚園・保育所】&#10;一人当たり面積最小値テキスト"/>
        <xdr:cNvSpPr txBox="1"/>
      </xdr:nvSpPr>
      <xdr:spPr>
        <a:xfrm>
          <a:off x="22199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87630</xdr:rowOff>
    </xdr:from>
    <xdr:to>
      <xdr:col>116</xdr:col>
      <xdr:colOff>152400</xdr:colOff>
      <xdr:row>41</xdr:row>
      <xdr:rowOff>87630</xdr:rowOff>
    </xdr:to>
    <xdr:cxnSp macro="">
      <xdr:nvCxnSpPr>
        <xdr:cNvPr id="408" name="直線コネクタ 407"/>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64787</xdr:rowOff>
    </xdr:from>
    <xdr:ext cx="469744" cy="259045"/>
    <xdr:sp macro="" textlink="">
      <xdr:nvSpPr>
        <xdr:cNvPr id="409" name="【認定こども園・幼稚園・保育所】&#10;一人当たり面積最大値テキスト"/>
        <xdr:cNvSpPr txBox="1"/>
      </xdr:nvSpPr>
      <xdr:spPr>
        <a:xfrm>
          <a:off x="22199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118110</xdr:rowOff>
    </xdr:from>
    <xdr:to>
      <xdr:col>116</xdr:col>
      <xdr:colOff>152400</xdr:colOff>
      <xdr:row>33</xdr:row>
      <xdr:rowOff>118110</xdr:rowOff>
    </xdr:to>
    <xdr:cxnSp macro="">
      <xdr:nvCxnSpPr>
        <xdr:cNvPr id="410" name="直線コネクタ 409"/>
        <xdr:cNvCxnSpPr/>
      </xdr:nvCxnSpPr>
      <xdr:spPr>
        <a:xfrm>
          <a:off x="22072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19067</xdr:rowOff>
    </xdr:from>
    <xdr:ext cx="469744" cy="259045"/>
    <xdr:sp macro="" textlink="">
      <xdr:nvSpPr>
        <xdr:cNvPr id="411" name="【認定こども園・幼稚園・保育所】&#10;一人当たり面積平均値テキスト"/>
        <xdr:cNvSpPr txBox="1"/>
      </xdr:nvSpPr>
      <xdr:spPr>
        <a:xfrm>
          <a:off x="22199600" y="6534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40640</xdr:rowOff>
    </xdr:from>
    <xdr:to>
      <xdr:col>116</xdr:col>
      <xdr:colOff>114300</xdr:colOff>
      <xdr:row>38</xdr:row>
      <xdr:rowOff>142240</xdr:rowOff>
    </xdr:to>
    <xdr:sp macro="" textlink="">
      <xdr:nvSpPr>
        <xdr:cNvPr id="412" name="フローチャート: 判断 411"/>
        <xdr:cNvSpPr/>
      </xdr:nvSpPr>
      <xdr:spPr>
        <a:xfrm>
          <a:off x="221107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55880</xdr:rowOff>
    </xdr:from>
    <xdr:to>
      <xdr:col>112</xdr:col>
      <xdr:colOff>38100</xdr:colOff>
      <xdr:row>38</xdr:row>
      <xdr:rowOff>157480</xdr:rowOff>
    </xdr:to>
    <xdr:sp macro="" textlink="">
      <xdr:nvSpPr>
        <xdr:cNvPr id="413" name="フローチャート: 判断 412"/>
        <xdr:cNvSpPr/>
      </xdr:nvSpPr>
      <xdr:spPr>
        <a:xfrm>
          <a:off x="21272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10160</xdr:rowOff>
    </xdr:from>
    <xdr:to>
      <xdr:col>107</xdr:col>
      <xdr:colOff>101600</xdr:colOff>
      <xdr:row>38</xdr:row>
      <xdr:rowOff>111760</xdr:rowOff>
    </xdr:to>
    <xdr:sp macro="" textlink="">
      <xdr:nvSpPr>
        <xdr:cNvPr id="414" name="フローチャート: 判断 413"/>
        <xdr:cNvSpPr/>
      </xdr:nvSpPr>
      <xdr:spPr>
        <a:xfrm>
          <a:off x="20383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5" name="テキスト ボックス 41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6" name="テキスト ボックス 41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7" name="テキスト ボックス 41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8" name="テキスト ボックス 41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9" name="テキスト ボックス 41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74930</xdr:rowOff>
    </xdr:from>
    <xdr:to>
      <xdr:col>116</xdr:col>
      <xdr:colOff>114300</xdr:colOff>
      <xdr:row>36</xdr:row>
      <xdr:rowOff>5080</xdr:rowOff>
    </xdr:to>
    <xdr:sp macro="" textlink="">
      <xdr:nvSpPr>
        <xdr:cNvPr id="420" name="楕円 419"/>
        <xdr:cNvSpPr/>
      </xdr:nvSpPr>
      <xdr:spPr>
        <a:xfrm>
          <a:off x="22110700" y="607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97807</xdr:rowOff>
    </xdr:from>
    <xdr:ext cx="469744" cy="259045"/>
    <xdr:sp macro="" textlink="">
      <xdr:nvSpPr>
        <xdr:cNvPr id="421" name="【認定こども園・幼稚園・保育所】&#10;一人当たり面積該当値テキスト"/>
        <xdr:cNvSpPr txBox="1"/>
      </xdr:nvSpPr>
      <xdr:spPr>
        <a:xfrm>
          <a:off x="22199600" y="59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82550</xdr:rowOff>
    </xdr:from>
    <xdr:to>
      <xdr:col>112</xdr:col>
      <xdr:colOff>38100</xdr:colOff>
      <xdr:row>36</xdr:row>
      <xdr:rowOff>12700</xdr:rowOff>
    </xdr:to>
    <xdr:sp macro="" textlink="">
      <xdr:nvSpPr>
        <xdr:cNvPr id="422" name="楕円 421"/>
        <xdr:cNvSpPr/>
      </xdr:nvSpPr>
      <xdr:spPr>
        <a:xfrm>
          <a:off x="21272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125730</xdr:rowOff>
    </xdr:from>
    <xdr:to>
      <xdr:col>116</xdr:col>
      <xdr:colOff>63500</xdr:colOff>
      <xdr:row>35</xdr:row>
      <xdr:rowOff>133350</xdr:rowOff>
    </xdr:to>
    <xdr:cxnSp macro="">
      <xdr:nvCxnSpPr>
        <xdr:cNvPr id="423" name="直線コネクタ 422"/>
        <xdr:cNvCxnSpPr/>
      </xdr:nvCxnSpPr>
      <xdr:spPr>
        <a:xfrm flipV="1">
          <a:off x="21323300" y="61264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120650</xdr:rowOff>
    </xdr:from>
    <xdr:to>
      <xdr:col>107</xdr:col>
      <xdr:colOff>101600</xdr:colOff>
      <xdr:row>36</xdr:row>
      <xdr:rowOff>50800</xdr:rowOff>
    </xdr:to>
    <xdr:sp macro="" textlink="">
      <xdr:nvSpPr>
        <xdr:cNvPr id="424" name="楕円 423"/>
        <xdr:cNvSpPr/>
      </xdr:nvSpPr>
      <xdr:spPr>
        <a:xfrm>
          <a:off x="20383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133350</xdr:rowOff>
    </xdr:from>
    <xdr:to>
      <xdr:col>111</xdr:col>
      <xdr:colOff>177800</xdr:colOff>
      <xdr:row>36</xdr:row>
      <xdr:rowOff>0</xdr:rowOff>
    </xdr:to>
    <xdr:cxnSp macro="">
      <xdr:nvCxnSpPr>
        <xdr:cNvPr id="425" name="直線コネクタ 424"/>
        <xdr:cNvCxnSpPr/>
      </xdr:nvCxnSpPr>
      <xdr:spPr>
        <a:xfrm flipV="1">
          <a:off x="20434300" y="6134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148607</xdr:rowOff>
    </xdr:from>
    <xdr:ext cx="469744" cy="259045"/>
    <xdr:sp macro="" textlink="">
      <xdr:nvSpPr>
        <xdr:cNvPr id="426" name="n_1aveValue【認定こども園・幼稚園・保育所】&#10;一人当たり面積"/>
        <xdr:cNvSpPr txBox="1"/>
      </xdr:nvSpPr>
      <xdr:spPr>
        <a:xfrm>
          <a:off x="21075727" y="666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102887</xdr:rowOff>
    </xdr:from>
    <xdr:ext cx="469744" cy="259045"/>
    <xdr:sp macro="" textlink="">
      <xdr:nvSpPr>
        <xdr:cNvPr id="427" name="n_2aveValue【認定こども園・幼稚園・保育所】&#10;一人当たり面積"/>
        <xdr:cNvSpPr txBox="1"/>
      </xdr:nvSpPr>
      <xdr:spPr>
        <a:xfrm>
          <a:off x="20199427" y="661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29227</xdr:rowOff>
    </xdr:from>
    <xdr:ext cx="469744" cy="259045"/>
    <xdr:sp macro="" textlink="">
      <xdr:nvSpPr>
        <xdr:cNvPr id="428" name="n_1mainValue【認定こども園・幼稚園・保育所】&#10;一人当たり面積"/>
        <xdr:cNvSpPr txBox="1"/>
      </xdr:nvSpPr>
      <xdr:spPr>
        <a:xfrm>
          <a:off x="21075727" y="58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67327</xdr:rowOff>
    </xdr:from>
    <xdr:ext cx="469744" cy="259045"/>
    <xdr:sp macro="" textlink="">
      <xdr:nvSpPr>
        <xdr:cNvPr id="429" name="n_2mainValue【認定こども園・幼稚園・保育所】&#10;一人当たり面積"/>
        <xdr:cNvSpPr txBox="1"/>
      </xdr:nvSpPr>
      <xdr:spPr>
        <a:xfrm>
          <a:off x="20199427" y="58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0" name="正方形/長方形 42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1" name="正方形/長方形 43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2" name="正方形/長方形 43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3" name="正方形/長方形 43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4" name="正方形/長方形 43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5" name="正方形/長方形 43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6" name="正方形/長方形 43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7" name="正方形/長方形 43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8" name="テキスト ボックス 43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9" name="直線コネクタ 43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0" name="テキスト ボックス 43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1" name="直線コネクタ 44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2" name="テキスト ボックス 44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3" name="直線コネクタ 44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4" name="テキスト ボックス 44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5" name="直線コネクタ 44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6" name="テキスト ボックス 44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7" name="直線コネクタ 44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8" name="テキスト ボックス 44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9" name="直線コネクタ 44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50" name="テキスト ボックス 44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1" name="直線コネクタ 45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2" name="テキスト ボックス 45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63</xdr:row>
      <xdr:rowOff>87630</xdr:rowOff>
    </xdr:to>
    <xdr:cxnSp macro="">
      <xdr:nvCxnSpPr>
        <xdr:cNvPr id="454" name="直線コネクタ 453"/>
        <xdr:cNvCxnSpPr/>
      </xdr:nvCxnSpPr>
      <xdr:spPr>
        <a:xfrm flipV="1">
          <a:off x="16318864" y="94945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91457</xdr:rowOff>
    </xdr:from>
    <xdr:ext cx="405111" cy="259045"/>
    <xdr:sp macro="" textlink="">
      <xdr:nvSpPr>
        <xdr:cNvPr id="455" name="【学校施設】&#10;有形固定資産減価償却率最小値テキスト"/>
        <xdr:cNvSpPr txBox="1"/>
      </xdr:nvSpPr>
      <xdr:spPr>
        <a:xfrm>
          <a:off x="16357600"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87630</xdr:rowOff>
    </xdr:from>
    <xdr:to>
      <xdr:col>86</xdr:col>
      <xdr:colOff>25400</xdr:colOff>
      <xdr:row>63</xdr:row>
      <xdr:rowOff>87630</xdr:rowOff>
    </xdr:to>
    <xdr:cxnSp macro="">
      <xdr:nvCxnSpPr>
        <xdr:cNvPr id="456" name="直線コネクタ 455"/>
        <xdr:cNvCxnSpPr/>
      </xdr:nvCxnSpPr>
      <xdr:spPr>
        <a:xfrm>
          <a:off x="16230600" y="1088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457" name="【学校施設】&#10;有形固定資産減価償却率最大値テキスト"/>
        <xdr:cNvSpPr txBox="1"/>
      </xdr:nvSpPr>
      <xdr:spPr>
        <a:xfrm>
          <a:off x="16357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458" name="直線コネクタ 457"/>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38117</xdr:rowOff>
    </xdr:from>
    <xdr:ext cx="405111" cy="259045"/>
    <xdr:sp macro="" textlink="">
      <xdr:nvSpPr>
        <xdr:cNvPr id="459" name="【学校施設】&#10;有形固定資産減価償却率平均値テキスト"/>
        <xdr:cNvSpPr txBox="1"/>
      </xdr:nvSpPr>
      <xdr:spPr>
        <a:xfrm>
          <a:off x="16357600" y="10153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59690</xdr:rowOff>
    </xdr:from>
    <xdr:to>
      <xdr:col>85</xdr:col>
      <xdr:colOff>177800</xdr:colOff>
      <xdr:row>59</xdr:row>
      <xdr:rowOff>161290</xdr:rowOff>
    </xdr:to>
    <xdr:sp macro="" textlink="">
      <xdr:nvSpPr>
        <xdr:cNvPr id="460" name="フローチャート: 判断 459"/>
        <xdr:cNvSpPr/>
      </xdr:nvSpPr>
      <xdr:spPr>
        <a:xfrm>
          <a:off x="162687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170180</xdr:rowOff>
    </xdr:from>
    <xdr:to>
      <xdr:col>81</xdr:col>
      <xdr:colOff>101600</xdr:colOff>
      <xdr:row>59</xdr:row>
      <xdr:rowOff>100330</xdr:rowOff>
    </xdr:to>
    <xdr:sp macro="" textlink="">
      <xdr:nvSpPr>
        <xdr:cNvPr id="461" name="フローチャート: 判断 460"/>
        <xdr:cNvSpPr/>
      </xdr:nvSpPr>
      <xdr:spPr>
        <a:xfrm>
          <a:off x="15430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90170</xdr:rowOff>
    </xdr:from>
    <xdr:to>
      <xdr:col>76</xdr:col>
      <xdr:colOff>165100</xdr:colOff>
      <xdr:row>60</xdr:row>
      <xdr:rowOff>20320</xdr:rowOff>
    </xdr:to>
    <xdr:sp macro="" textlink="">
      <xdr:nvSpPr>
        <xdr:cNvPr id="462" name="フローチャート: 判断 461"/>
        <xdr:cNvSpPr/>
      </xdr:nvSpPr>
      <xdr:spPr>
        <a:xfrm>
          <a:off x="14541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3" name="テキスト ボックス 46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4" name="テキスト ボックス 46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5" name="テキスト ボックス 46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6" name="テキスト ボックス 46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7" name="テキスト ボックス 46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86360</xdr:rowOff>
    </xdr:from>
    <xdr:to>
      <xdr:col>85</xdr:col>
      <xdr:colOff>177800</xdr:colOff>
      <xdr:row>57</xdr:row>
      <xdr:rowOff>16510</xdr:rowOff>
    </xdr:to>
    <xdr:sp macro="" textlink="">
      <xdr:nvSpPr>
        <xdr:cNvPr id="468" name="楕円 467"/>
        <xdr:cNvSpPr/>
      </xdr:nvSpPr>
      <xdr:spPr>
        <a:xfrm>
          <a:off x="162687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109237</xdr:rowOff>
    </xdr:from>
    <xdr:ext cx="405111" cy="259045"/>
    <xdr:sp macro="" textlink="">
      <xdr:nvSpPr>
        <xdr:cNvPr id="469" name="【学校施設】&#10;有形固定資産減価償却率該当値テキスト"/>
        <xdr:cNvSpPr txBox="1"/>
      </xdr:nvSpPr>
      <xdr:spPr>
        <a:xfrm>
          <a:off x="16357600" y="953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113030</xdr:rowOff>
    </xdr:from>
    <xdr:to>
      <xdr:col>81</xdr:col>
      <xdr:colOff>101600</xdr:colOff>
      <xdr:row>56</xdr:row>
      <xdr:rowOff>43180</xdr:rowOff>
    </xdr:to>
    <xdr:sp macro="" textlink="">
      <xdr:nvSpPr>
        <xdr:cNvPr id="470" name="楕円 469"/>
        <xdr:cNvSpPr/>
      </xdr:nvSpPr>
      <xdr:spPr>
        <a:xfrm>
          <a:off x="15430500" y="954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163830</xdr:rowOff>
    </xdr:from>
    <xdr:to>
      <xdr:col>85</xdr:col>
      <xdr:colOff>127000</xdr:colOff>
      <xdr:row>56</xdr:row>
      <xdr:rowOff>137160</xdr:rowOff>
    </xdr:to>
    <xdr:cxnSp macro="">
      <xdr:nvCxnSpPr>
        <xdr:cNvPr id="471" name="直線コネクタ 470"/>
        <xdr:cNvCxnSpPr/>
      </xdr:nvCxnSpPr>
      <xdr:spPr>
        <a:xfrm>
          <a:off x="15481300" y="959358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74930</xdr:rowOff>
    </xdr:from>
    <xdr:to>
      <xdr:col>76</xdr:col>
      <xdr:colOff>165100</xdr:colOff>
      <xdr:row>59</xdr:row>
      <xdr:rowOff>5080</xdr:rowOff>
    </xdr:to>
    <xdr:sp macro="" textlink="">
      <xdr:nvSpPr>
        <xdr:cNvPr id="472" name="楕円 471"/>
        <xdr:cNvSpPr/>
      </xdr:nvSpPr>
      <xdr:spPr>
        <a:xfrm>
          <a:off x="14541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163830</xdr:rowOff>
    </xdr:from>
    <xdr:to>
      <xdr:col>81</xdr:col>
      <xdr:colOff>50800</xdr:colOff>
      <xdr:row>58</xdr:row>
      <xdr:rowOff>125730</xdr:rowOff>
    </xdr:to>
    <xdr:cxnSp macro="">
      <xdr:nvCxnSpPr>
        <xdr:cNvPr id="473" name="直線コネクタ 472"/>
        <xdr:cNvCxnSpPr/>
      </xdr:nvCxnSpPr>
      <xdr:spPr>
        <a:xfrm flipV="1">
          <a:off x="14592300" y="9593580"/>
          <a:ext cx="889000" cy="4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91457</xdr:rowOff>
    </xdr:from>
    <xdr:ext cx="405111" cy="259045"/>
    <xdr:sp macro="" textlink="">
      <xdr:nvSpPr>
        <xdr:cNvPr id="474" name="n_1aveValue【学校施設】&#10;有形固定資産減価償却率"/>
        <xdr:cNvSpPr txBox="1"/>
      </xdr:nvSpPr>
      <xdr:spPr>
        <a:xfrm>
          <a:off x="15266044" y="1020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11447</xdr:rowOff>
    </xdr:from>
    <xdr:ext cx="405111" cy="259045"/>
    <xdr:sp macro="" textlink="">
      <xdr:nvSpPr>
        <xdr:cNvPr id="475" name="n_2aveValue【学校施設】&#10;有形固定資産減価償却率"/>
        <xdr:cNvSpPr txBox="1"/>
      </xdr:nvSpPr>
      <xdr:spPr>
        <a:xfrm>
          <a:off x="14389744"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59707</xdr:rowOff>
    </xdr:from>
    <xdr:ext cx="405111" cy="259045"/>
    <xdr:sp macro="" textlink="">
      <xdr:nvSpPr>
        <xdr:cNvPr id="476" name="n_1mainValue【学校施設】&#10;有形固定資産減価償却率"/>
        <xdr:cNvSpPr txBox="1"/>
      </xdr:nvSpPr>
      <xdr:spPr>
        <a:xfrm>
          <a:off x="15266044" y="931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21607</xdr:rowOff>
    </xdr:from>
    <xdr:ext cx="405111" cy="259045"/>
    <xdr:sp macro="" textlink="">
      <xdr:nvSpPr>
        <xdr:cNvPr id="477" name="n_2mainValue【学校施設】&#10;有形固定資産減価償却率"/>
        <xdr:cNvSpPr txBox="1"/>
      </xdr:nvSpPr>
      <xdr:spPr>
        <a:xfrm>
          <a:off x="14389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8" name="正方形/長方形 47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9" name="正方形/長方形 47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0" name="正方形/長方形 47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1" name="正方形/長方形 48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2" name="正方形/長方形 48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3" name="正方形/長方形 48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4" name="正方形/長方形 48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5" name="正方形/長方形 48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6" name="テキスト ボックス 48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7" name="直線コネクタ 48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8" name="テキスト ボックス 48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89" name="直線コネクタ 48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90" name="テキスト ボックス 48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91" name="直線コネクタ 49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92" name="テキスト ボックス 49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93" name="直線コネクタ 49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4" name="テキスト ボックス 49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5" name="直線コネクタ 49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6" name="テキスト ボックス 49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7" name="直線コネクタ 49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8" name="テキスト ボックス 49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9" name="直線コネクタ 49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00" name="テキスト ボックス 49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1" name="直線コネクタ 50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2" name="テキスト ボックス 50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1633</xdr:rowOff>
    </xdr:from>
    <xdr:to>
      <xdr:col>116</xdr:col>
      <xdr:colOff>62864</xdr:colOff>
      <xdr:row>64</xdr:row>
      <xdr:rowOff>151856</xdr:rowOff>
    </xdr:to>
    <xdr:cxnSp macro="">
      <xdr:nvCxnSpPr>
        <xdr:cNvPr id="504" name="直線コネクタ 503"/>
        <xdr:cNvCxnSpPr/>
      </xdr:nvCxnSpPr>
      <xdr:spPr>
        <a:xfrm flipV="1">
          <a:off x="22160864" y="9602833"/>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155683</xdr:rowOff>
    </xdr:from>
    <xdr:ext cx="469744" cy="259045"/>
    <xdr:sp macro="" textlink="">
      <xdr:nvSpPr>
        <xdr:cNvPr id="505" name="【学校施設】&#10;一人当たり面積最小値テキスト"/>
        <xdr:cNvSpPr txBox="1"/>
      </xdr:nvSpPr>
      <xdr:spPr>
        <a:xfrm>
          <a:off x="22199600" y="1112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151856</xdr:rowOff>
    </xdr:from>
    <xdr:to>
      <xdr:col>116</xdr:col>
      <xdr:colOff>152400</xdr:colOff>
      <xdr:row>64</xdr:row>
      <xdr:rowOff>151856</xdr:rowOff>
    </xdr:to>
    <xdr:cxnSp macro="">
      <xdr:nvCxnSpPr>
        <xdr:cNvPr id="506" name="直線コネクタ 505"/>
        <xdr:cNvCxnSpPr/>
      </xdr:nvCxnSpPr>
      <xdr:spPr>
        <a:xfrm>
          <a:off x="22072600" y="11124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119760</xdr:rowOff>
    </xdr:from>
    <xdr:ext cx="469744" cy="259045"/>
    <xdr:sp macro="" textlink="">
      <xdr:nvSpPr>
        <xdr:cNvPr id="507" name="【学校施設】&#10;一人当たり面積最大値テキスト"/>
        <xdr:cNvSpPr txBox="1"/>
      </xdr:nvSpPr>
      <xdr:spPr>
        <a:xfrm>
          <a:off x="22199600" y="9378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1633</xdr:rowOff>
    </xdr:from>
    <xdr:to>
      <xdr:col>116</xdr:col>
      <xdr:colOff>152400</xdr:colOff>
      <xdr:row>56</xdr:row>
      <xdr:rowOff>1633</xdr:rowOff>
    </xdr:to>
    <xdr:cxnSp macro="">
      <xdr:nvCxnSpPr>
        <xdr:cNvPr id="508" name="直線コネクタ 507"/>
        <xdr:cNvCxnSpPr/>
      </xdr:nvCxnSpPr>
      <xdr:spPr>
        <a:xfrm>
          <a:off x="22072600" y="960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6367</xdr:rowOff>
    </xdr:from>
    <xdr:ext cx="469744" cy="259045"/>
    <xdr:sp macro="" textlink="">
      <xdr:nvSpPr>
        <xdr:cNvPr id="509" name="【学校施設】&#10;一人当たり面積平均値テキスト"/>
        <xdr:cNvSpPr txBox="1"/>
      </xdr:nvSpPr>
      <xdr:spPr>
        <a:xfrm>
          <a:off x="22199600" y="10464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154940</xdr:rowOff>
    </xdr:from>
    <xdr:to>
      <xdr:col>116</xdr:col>
      <xdr:colOff>114300</xdr:colOff>
      <xdr:row>62</xdr:row>
      <xdr:rowOff>85090</xdr:rowOff>
    </xdr:to>
    <xdr:sp macro="" textlink="">
      <xdr:nvSpPr>
        <xdr:cNvPr id="510" name="フローチャート: 判断 509"/>
        <xdr:cNvSpPr/>
      </xdr:nvSpPr>
      <xdr:spPr>
        <a:xfrm>
          <a:off x="221107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150041</xdr:rowOff>
    </xdr:from>
    <xdr:to>
      <xdr:col>112</xdr:col>
      <xdr:colOff>38100</xdr:colOff>
      <xdr:row>62</xdr:row>
      <xdr:rowOff>80191</xdr:rowOff>
    </xdr:to>
    <xdr:sp macro="" textlink="">
      <xdr:nvSpPr>
        <xdr:cNvPr id="511" name="フローチャート: 判断 510"/>
        <xdr:cNvSpPr/>
      </xdr:nvSpPr>
      <xdr:spPr>
        <a:xfrm>
          <a:off x="21272500" y="106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140244</xdr:rowOff>
    </xdr:from>
    <xdr:to>
      <xdr:col>107</xdr:col>
      <xdr:colOff>101600</xdr:colOff>
      <xdr:row>62</xdr:row>
      <xdr:rowOff>70394</xdr:rowOff>
    </xdr:to>
    <xdr:sp macro="" textlink="">
      <xdr:nvSpPr>
        <xdr:cNvPr id="512" name="フローチャート: 判断 511"/>
        <xdr:cNvSpPr/>
      </xdr:nvSpPr>
      <xdr:spPr>
        <a:xfrm>
          <a:off x="20383500" y="105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3" name="テキスト ボックス 51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4" name="テキスト ボックス 51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5" name="テキスト ボックス 51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6" name="テキスト ボックス 51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7" name="テキスト ボックス 51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86360</xdr:rowOff>
    </xdr:from>
    <xdr:to>
      <xdr:col>116</xdr:col>
      <xdr:colOff>114300</xdr:colOff>
      <xdr:row>63</xdr:row>
      <xdr:rowOff>16510</xdr:rowOff>
    </xdr:to>
    <xdr:sp macro="" textlink="">
      <xdr:nvSpPr>
        <xdr:cNvPr id="518" name="楕円 517"/>
        <xdr:cNvSpPr/>
      </xdr:nvSpPr>
      <xdr:spPr>
        <a:xfrm>
          <a:off x="221107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64787</xdr:rowOff>
    </xdr:from>
    <xdr:ext cx="469744" cy="259045"/>
    <xdr:sp macro="" textlink="">
      <xdr:nvSpPr>
        <xdr:cNvPr id="519" name="【学校施設】&#10;一人当たり面積該当値テキスト"/>
        <xdr:cNvSpPr txBox="1"/>
      </xdr:nvSpPr>
      <xdr:spPr>
        <a:xfrm>
          <a:off x="22199600"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87993</xdr:rowOff>
    </xdr:from>
    <xdr:to>
      <xdr:col>112</xdr:col>
      <xdr:colOff>38100</xdr:colOff>
      <xdr:row>63</xdr:row>
      <xdr:rowOff>18143</xdr:rowOff>
    </xdr:to>
    <xdr:sp macro="" textlink="">
      <xdr:nvSpPr>
        <xdr:cNvPr id="520" name="楕円 519"/>
        <xdr:cNvSpPr/>
      </xdr:nvSpPr>
      <xdr:spPr>
        <a:xfrm>
          <a:off x="21272500" y="1071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137160</xdr:rowOff>
    </xdr:from>
    <xdr:to>
      <xdr:col>116</xdr:col>
      <xdr:colOff>63500</xdr:colOff>
      <xdr:row>62</xdr:row>
      <xdr:rowOff>138793</xdr:rowOff>
    </xdr:to>
    <xdr:cxnSp macro="">
      <xdr:nvCxnSpPr>
        <xdr:cNvPr id="521" name="直線コネクタ 520"/>
        <xdr:cNvCxnSpPr/>
      </xdr:nvCxnSpPr>
      <xdr:spPr>
        <a:xfrm flipV="1">
          <a:off x="21323300" y="10767060"/>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94524</xdr:rowOff>
    </xdr:from>
    <xdr:to>
      <xdr:col>107</xdr:col>
      <xdr:colOff>101600</xdr:colOff>
      <xdr:row>63</xdr:row>
      <xdr:rowOff>24674</xdr:rowOff>
    </xdr:to>
    <xdr:sp macro="" textlink="">
      <xdr:nvSpPr>
        <xdr:cNvPr id="522" name="楕円 521"/>
        <xdr:cNvSpPr/>
      </xdr:nvSpPr>
      <xdr:spPr>
        <a:xfrm>
          <a:off x="20383500" y="1072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138793</xdr:rowOff>
    </xdr:from>
    <xdr:to>
      <xdr:col>111</xdr:col>
      <xdr:colOff>177800</xdr:colOff>
      <xdr:row>62</xdr:row>
      <xdr:rowOff>145324</xdr:rowOff>
    </xdr:to>
    <xdr:cxnSp macro="">
      <xdr:nvCxnSpPr>
        <xdr:cNvPr id="523" name="直線コネクタ 522"/>
        <xdr:cNvCxnSpPr/>
      </xdr:nvCxnSpPr>
      <xdr:spPr>
        <a:xfrm flipV="1">
          <a:off x="20434300" y="1076869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96718</xdr:rowOff>
    </xdr:from>
    <xdr:ext cx="469744" cy="259045"/>
    <xdr:sp macro="" textlink="">
      <xdr:nvSpPr>
        <xdr:cNvPr id="524" name="n_1aveValue【学校施設】&#10;一人当たり面積"/>
        <xdr:cNvSpPr txBox="1"/>
      </xdr:nvSpPr>
      <xdr:spPr>
        <a:xfrm>
          <a:off x="21075727" y="1038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86921</xdr:rowOff>
    </xdr:from>
    <xdr:ext cx="469744" cy="259045"/>
    <xdr:sp macro="" textlink="">
      <xdr:nvSpPr>
        <xdr:cNvPr id="525" name="n_2aveValue【学校施設】&#10;一人当たり面積"/>
        <xdr:cNvSpPr txBox="1"/>
      </xdr:nvSpPr>
      <xdr:spPr>
        <a:xfrm>
          <a:off x="20199427" y="1037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9270</xdr:rowOff>
    </xdr:from>
    <xdr:ext cx="469744" cy="259045"/>
    <xdr:sp macro="" textlink="">
      <xdr:nvSpPr>
        <xdr:cNvPr id="526" name="n_1mainValue【学校施設】&#10;一人当たり面積"/>
        <xdr:cNvSpPr txBox="1"/>
      </xdr:nvSpPr>
      <xdr:spPr>
        <a:xfrm>
          <a:off x="21075727" y="1081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15801</xdr:rowOff>
    </xdr:from>
    <xdr:ext cx="469744" cy="259045"/>
    <xdr:sp macro="" textlink="">
      <xdr:nvSpPr>
        <xdr:cNvPr id="527" name="n_2mainValue【学校施設】&#10;一人当たり面積"/>
        <xdr:cNvSpPr txBox="1"/>
      </xdr:nvSpPr>
      <xdr:spPr>
        <a:xfrm>
          <a:off x="20199427" y="1081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6" name="テキスト ボックス 5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7" name="直線コネクタ 5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8" name="テキスト ボックス 53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9" name="直線コネクタ 53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40" name="テキスト ボックス 53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1" name="直線コネクタ 54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2" name="テキスト ボックス 54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3" name="直線コネクタ 54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4" name="テキスト ボックス 54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5" name="直線コネクタ 54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6" name="テキスト ボックス 54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7" name="直線コネクタ 54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8" name="テキスト ボックス 54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0" name="テキスト ボックス 54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86</xdr:row>
      <xdr:rowOff>108586</xdr:rowOff>
    </xdr:to>
    <xdr:cxnSp macro="">
      <xdr:nvCxnSpPr>
        <xdr:cNvPr id="552" name="直線コネクタ 551"/>
        <xdr:cNvCxnSpPr/>
      </xdr:nvCxnSpPr>
      <xdr:spPr>
        <a:xfrm flipV="1">
          <a:off x="16318864" y="13456920"/>
          <a:ext cx="0" cy="1396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553" name="【児童館】&#10;有形固定資産減価償却率最小値テキスト"/>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554" name="直線コネクタ 553"/>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555" name="【児童館】&#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556" name="直線コネクタ 555"/>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32402</xdr:rowOff>
    </xdr:from>
    <xdr:ext cx="405111" cy="259045"/>
    <xdr:sp macro="" textlink="">
      <xdr:nvSpPr>
        <xdr:cNvPr id="557" name="【児童館】&#10;有形固定資産減価償却率平均値テキスト"/>
        <xdr:cNvSpPr txBox="1"/>
      </xdr:nvSpPr>
      <xdr:spPr>
        <a:xfrm>
          <a:off x="16357600" y="1409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53975</xdr:rowOff>
    </xdr:from>
    <xdr:to>
      <xdr:col>85</xdr:col>
      <xdr:colOff>177800</xdr:colOff>
      <xdr:row>82</xdr:row>
      <xdr:rowOff>155575</xdr:rowOff>
    </xdr:to>
    <xdr:sp macro="" textlink="">
      <xdr:nvSpPr>
        <xdr:cNvPr id="558" name="フローチャート: 判断 557"/>
        <xdr:cNvSpPr/>
      </xdr:nvSpPr>
      <xdr:spPr>
        <a:xfrm>
          <a:off x="16268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109220</xdr:rowOff>
    </xdr:from>
    <xdr:to>
      <xdr:col>81</xdr:col>
      <xdr:colOff>101600</xdr:colOff>
      <xdr:row>83</xdr:row>
      <xdr:rowOff>39370</xdr:rowOff>
    </xdr:to>
    <xdr:sp macro="" textlink="">
      <xdr:nvSpPr>
        <xdr:cNvPr id="559" name="フローチャート: 判断 558"/>
        <xdr:cNvSpPr/>
      </xdr:nvSpPr>
      <xdr:spPr>
        <a:xfrm>
          <a:off x="15430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4445</xdr:rowOff>
    </xdr:from>
    <xdr:to>
      <xdr:col>76</xdr:col>
      <xdr:colOff>165100</xdr:colOff>
      <xdr:row>83</xdr:row>
      <xdr:rowOff>106045</xdr:rowOff>
    </xdr:to>
    <xdr:sp macro="" textlink="">
      <xdr:nvSpPr>
        <xdr:cNvPr id="560" name="フローチャート: 判断 559"/>
        <xdr:cNvSpPr/>
      </xdr:nvSpPr>
      <xdr:spPr>
        <a:xfrm>
          <a:off x="14541500" y="1423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1" name="テキスト ボックス 5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2" name="テキスト ボックス 5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3" name="テキスト ボックス 5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4" name="テキスト ボックス 5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5" name="テキスト ボックス 5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164464</xdr:rowOff>
    </xdr:from>
    <xdr:to>
      <xdr:col>85</xdr:col>
      <xdr:colOff>177800</xdr:colOff>
      <xdr:row>81</xdr:row>
      <xdr:rowOff>94614</xdr:rowOff>
    </xdr:to>
    <xdr:sp macro="" textlink="">
      <xdr:nvSpPr>
        <xdr:cNvPr id="566" name="楕円 565"/>
        <xdr:cNvSpPr/>
      </xdr:nvSpPr>
      <xdr:spPr>
        <a:xfrm>
          <a:off x="16268700" y="1388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15891</xdr:rowOff>
    </xdr:from>
    <xdr:ext cx="405111" cy="259045"/>
    <xdr:sp macro="" textlink="">
      <xdr:nvSpPr>
        <xdr:cNvPr id="567" name="【児童館】&#10;有形固定資産減価償却率該当値テキスト"/>
        <xdr:cNvSpPr txBox="1"/>
      </xdr:nvSpPr>
      <xdr:spPr>
        <a:xfrm>
          <a:off x="16357600" y="1373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114936</xdr:rowOff>
    </xdr:from>
    <xdr:to>
      <xdr:col>81</xdr:col>
      <xdr:colOff>101600</xdr:colOff>
      <xdr:row>80</xdr:row>
      <xdr:rowOff>45086</xdr:rowOff>
    </xdr:to>
    <xdr:sp macro="" textlink="">
      <xdr:nvSpPr>
        <xdr:cNvPr id="568" name="楕円 567"/>
        <xdr:cNvSpPr/>
      </xdr:nvSpPr>
      <xdr:spPr>
        <a:xfrm>
          <a:off x="15430500" y="1365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165736</xdr:rowOff>
    </xdr:from>
    <xdr:to>
      <xdr:col>85</xdr:col>
      <xdr:colOff>127000</xdr:colOff>
      <xdr:row>81</xdr:row>
      <xdr:rowOff>43814</xdr:rowOff>
    </xdr:to>
    <xdr:cxnSp macro="">
      <xdr:nvCxnSpPr>
        <xdr:cNvPr id="569" name="直線コネクタ 568"/>
        <xdr:cNvCxnSpPr/>
      </xdr:nvCxnSpPr>
      <xdr:spPr>
        <a:xfrm>
          <a:off x="15481300" y="13710286"/>
          <a:ext cx="838200" cy="22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92075</xdr:rowOff>
    </xdr:from>
    <xdr:to>
      <xdr:col>76</xdr:col>
      <xdr:colOff>165100</xdr:colOff>
      <xdr:row>80</xdr:row>
      <xdr:rowOff>22225</xdr:rowOff>
    </xdr:to>
    <xdr:sp macro="" textlink="">
      <xdr:nvSpPr>
        <xdr:cNvPr id="570" name="楕円 569"/>
        <xdr:cNvSpPr/>
      </xdr:nvSpPr>
      <xdr:spPr>
        <a:xfrm>
          <a:off x="14541500" y="1363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142875</xdr:rowOff>
    </xdr:from>
    <xdr:to>
      <xdr:col>81</xdr:col>
      <xdr:colOff>50800</xdr:colOff>
      <xdr:row>79</xdr:row>
      <xdr:rowOff>165736</xdr:rowOff>
    </xdr:to>
    <xdr:cxnSp macro="">
      <xdr:nvCxnSpPr>
        <xdr:cNvPr id="571" name="直線コネクタ 570"/>
        <xdr:cNvCxnSpPr/>
      </xdr:nvCxnSpPr>
      <xdr:spPr>
        <a:xfrm>
          <a:off x="14592300" y="1368742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30497</xdr:rowOff>
    </xdr:from>
    <xdr:ext cx="405111" cy="259045"/>
    <xdr:sp macro="" textlink="">
      <xdr:nvSpPr>
        <xdr:cNvPr id="572" name="n_1aveValue【児童館】&#10;有形固定資産減価償却率"/>
        <xdr:cNvSpPr txBox="1"/>
      </xdr:nvSpPr>
      <xdr:spPr>
        <a:xfrm>
          <a:off x="152660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97172</xdr:rowOff>
    </xdr:from>
    <xdr:ext cx="405111" cy="259045"/>
    <xdr:sp macro="" textlink="">
      <xdr:nvSpPr>
        <xdr:cNvPr id="573" name="n_2aveValue【児童館】&#10;有形固定資産減価償却率"/>
        <xdr:cNvSpPr txBox="1"/>
      </xdr:nvSpPr>
      <xdr:spPr>
        <a:xfrm>
          <a:off x="14389744" y="1432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61613</xdr:rowOff>
    </xdr:from>
    <xdr:ext cx="405111" cy="259045"/>
    <xdr:sp macro="" textlink="">
      <xdr:nvSpPr>
        <xdr:cNvPr id="574" name="n_1mainValue【児童館】&#10;有形固定資産減価償却率"/>
        <xdr:cNvSpPr txBox="1"/>
      </xdr:nvSpPr>
      <xdr:spPr>
        <a:xfrm>
          <a:off x="15266044" y="1343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38752</xdr:rowOff>
    </xdr:from>
    <xdr:ext cx="405111" cy="259045"/>
    <xdr:sp macro="" textlink="">
      <xdr:nvSpPr>
        <xdr:cNvPr id="575" name="n_2mainValue【児童館】&#10;有形固定資産減価償却率"/>
        <xdr:cNvSpPr txBox="1"/>
      </xdr:nvSpPr>
      <xdr:spPr>
        <a:xfrm>
          <a:off x="14389744" y="1341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6" name="正方形/長方形 5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7" name="正方形/長方形 5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8" name="正方形/長方形 5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9" name="正方形/長方形 5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0" name="正方形/長方形 5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1" name="正方形/長方形 5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2" name="正方形/長方形 5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3" name="正方形/長方形 5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4" name="テキスト ボックス 5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5" name="直線コネクタ 5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6" name="直線コネクタ 58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7" name="テキスト ボックス 58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8" name="直線コネクタ 58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9" name="テキスト ボックス 58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0" name="直線コネクタ 58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1" name="テキスト ボックス 59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2" name="直線コネクタ 59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3" name="テキスト ボックス 59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4" name="直線コネクタ 59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5" name="テキスト ボックス 59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6" name="直線コネクタ 5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7" name="テキスト ボックス 5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76200</xdr:rowOff>
    </xdr:to>
    <xdr:cxnSp macro="">
      <xdr:nvCxnSpPr>
        <xdr:cNvPr id="599" name="直線コネクタ 598"/>
        <xdr:cNvCxnSpPr/>
      </xdr:nvCxnSpPr>
      <xdr:spPr>
        <a:xfrm flipV="1">
          <a:off x="22160864" y="134112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00"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01" name="直線コネクタ 600"/>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602" name="【児童館】&#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603" name="直線コネクタ 602"/>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118127</xdr:rowOff>
    </xdr:from>
    <xdr:ext cx="469744" cy="259045"/>
    <xdr:sp macro="" textlink="">
      <xdr:nvSpPr>
        <xdr:cNvPr id="604" name="【児童館】&#10;一人当たり面積平均値テキスト"/>
        <xdr:cNvSpPr txBox="1"/>
      </xdr:nvSpPr>
      <xdr:spPr>
        <a:xfrm>
          <a:off x="221996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605" name="フローチャート: 判断 604"/>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06" name="フローチャート: 判断 605"/>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607" name="フローチャート: 判断 606"/>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8" name="テキスト ボックス 6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9" name="テキスト ボックス 6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0" name="テキスト ボックス 6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1" name="テキスト ボックス 6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2" name="テキスト ボックス 6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6350</xdr:rowOff>
    </xdr:from>
    <xdr:to>
      <xdr:col>116</xdr:col>
      <xdr:colOff>114300</xdr:colOff>
      <xdr:row>81</xdr:row>
      <xdr:rowOff>107950</xdr:rowOff>
    </xdr:to>
    <xdr:sp macro="" textlink="">
      <xdr:nvSpPr>
        <xdr:cNvPr id="613" name="楕円 612"/>
        <xdr:cNvSpPr/>
      </xdr:nvSpPr>
      <xdr:spPr>
        <a:xfrm>
          <a:off x="221107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29227</xdr:rowOff>
    </xdr:from>
    <xdr:ext cx="469744" cy="259045"/>
    <xdr:sp macro="" textlink="">
      <xdr:nvSpPr>
        <xdr:cNvPr id="614" name="【児童館】&#10;一人当たり面積該当値テキスト"/>
        <xdr:cNvSpPr txBox="1"/>
      </xdr:nvSpPr>
      <xdr:spPr>
        <a:xfrm>
          <a:off x="22199600"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82550</xdr:rowOff>
    </xdr:from>
    <xdr:to>
      <xdr:col>112</xdr:col>
      <xdr:colOff>38100</xdr:colOff>
      <xdr:row>82</xdr:row>
      <xdr:rowOff>12700</xdr:rowOff>
    </xdr:to>
    <xdr:sp macro="" textlink="">
      <xdr:nvSpPr>
        <xdr:cNvPr id="615" name="楕円 614"/>
        <xdr:cNvSpPr/>
      </xdr:nvSpPr>
      <xdr:spPr>
        <a:xfrm>
          <a:off x="21272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57150</xdr:rowOff>
    </xdr:from>
    <xdr:to>
      <xdr:col>116</xdr:col>
      <xdr:colOff>63500</xdr:colOff>
      <xdr:row>81</xdr:row>
      <xdr:rowOff>133350</xdr:rowOff>
    </xdr:to>
    <xdr:cxnSp macro="">
      <xdr:nvCxnSpPr>
        <xdr:cNvPr id="616" name="直線コネクタ 615"/>
        <xdr:cNvCxnSpPr/>
      </xdr:nvCxnSpPr>
      <xdr:spPr>
        <a:xfrm flipV="1">
          <a:off x="21323300" y="13944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44450</xdr:rowOff>
    </xdr:from>
    <xdr:to>
      <xdr:col>107</xdr:col>
      <xdr:colOff>101600</xdr:colOff>
      <xdr:row>81</xdr:row>
      <xdr:rowOff>146050</xdr:rowOff>
    </xdr:to>
    <xdr:sp macro="" textlink="">
      <xdr:nvSpPr>
        <xdr:cNvPr id="617" name="楕円 616"/>
        <xdr:cNvSpPr/>
      </xdr:nvSpPr>
      <xdr:spPr>
        <a:xfrm>
          <a:off x="20383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95250</xdr:rowOff>
    </xdr:from>
    <xdr:to>
      <xdr:col>111</xdr:col>
      <xdr:colOff>177800</xdr:colOff>
      <xdr:row>81</xdr:row>
      <xdr:rowOff>133350</xdr:rowOff>
    </xdr:to>
    <xdr:cxnSp macro="">
      <xdr:nvCxnSpPr>
        <xdr:cNvPr id="618" name="直線コネクタ 617"/>
        <xdr:cNvCxnSpPr/>
      </xdr:nvCxnSpPr>
      <xdr:spPr>
        <a:xfrm>
          <a:off x="20434300" y="13982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619" name="n_1ave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60977</xdr:rowOff>
    </xdr:from>
    <xdr:ext cx="469744" cy="259045"/>
    <xdr:sp macro="" textlink="">
      <xdr:nvSpPr>
        <xdr:cNvPr id="620" name="n_2aveValue【児童館】&#10;一人当たり面積"/>
        <xdr:cNvSpPr txBox="1"/>
      </xdr:nvSpPr>
      <xdr:spPr>
        <a:xfrm>
          <a:off x="201994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29227</xdr:rowOff>
    </xdr:from>
    <xdr:ext cx="469744" cy="259045"/>
    <xdr:sp macro="" textlink="">
      <xdr:nvSpPr>
        <xdr:cNvPr id="621" name="n_1mainValue【児童館】&#10;一人当たり面積"/>
        <xdr:cNvSpPr txBox="1"/>
      </xdr:nvSpPr>
      <xdr:spPr>
        <a:xfrm>
          <a:off x="210757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162577</xdr:rowOff>
    </xdr:from>
    <xdr:ext cx="469744" cy="259045"/>
    <xdr:sp macro="" textlink="">
      <xdr:nvSpPr>
        <xdr:cNvPr id="622" name="n_2mainValue【児童館】&#10;一人当たり面積"/>
        <xdr:cNvSpPr txBox="1"/>
      </xdr:nvSpPr>
      <xdr:spPr>
        <a:xfrm>
          <a:off x="201994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3" name="正方形/長方形 62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4" name="正方形/長方形 62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5" name="正方形/長方形 62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6" name="正方形/長方形 62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7" name="正方形/長方形 62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8" name="正方形/長方形 62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9" name="正方形/長方形 62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0" name="正方形/長方形 62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1" name="テキスト ボックス 63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2" name="直線コネクタ 63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33" name="テキスト ボックス 63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34" name="直線コネクタ 63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635" name="テキスト ボックス 634"/>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6" name="直線コネクタ 63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7" name="テキスト ボックス 63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8" name="直線コネクタ 63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9" name="テキスト ボックス 63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40" name="直線コネクタ 63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41" name="テキスト ボックス 64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42" name="直線コネクタ 64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43" name="テキスト ボックス 64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44" name="直線コネクタ 64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645" name="テキスト ボックス 644"/>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6" name="直線コネクタ 64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47" name="テキスト ボックス 646"/>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108</xdr:row>
      <xdr:rowOff>72934</xdr:rowOff>
    </xdr:to>
    <xdr:cxnSp macro="">
      <xdr:nvCxnSpPr>
        <xdr:cNvPr id="649" name="直線コネクタ 648"/>
        <xdr:cNvCxnSpPr/>
      </xdr:nvCxnSpPr>
      <xdr:spPr>
        <a:xfrm flipV="1">
          <a:off x="16318864" y="17155886"/>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76761</xdr:rowOff>
    </xdr:from>
    <xdr:ext cx="405111" cy="259045"/>
    <xdr:sp macro="" textlink="">
      <xdr:nvSpPr>
        <xdr:cNvPr id="650" name="【公民館】&#10;有形固定資産減価償却率最小値テキスト"/>
        <xdr:cNvSpPr txBox="1"/>
      </xdr:nvSpPr>
      <xdr:spPr>
        <a:xfrm>
          <a:off x="16357600" y="1859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72934</xdr:rowOff>
    </xdr:from>
    <xdr:to>
      <xdr:col>86</xdr:col>
      <xdr:colOff>25400</xdr:colOff>
      <xdr:row>108</xdr:row>
      <xdr:rowOff>72934</xdr:rowOff>
    </xdr:to>
    <xdr:cxnSp macro="">
      <xdr:nvCxnSpPr>
        <xdr:cNvPr id="651" name="直線コネクタ 650"/>
        <xdr:cNvCxnSpPr/>
      </xdr:nvCxnSpPr>
      <xdr:spPr>
        <a:xfrm>
          <a:off x="16230600" y="185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405111" cy="259045"/>
    <xdr:sp macro="" textlink="">
      <xdr:nvSpPr>
        <xdr:cNvPr id="652" name="【公民館】&#10;有形固定資産減価償却率最大値テキスト"/>
        <xdr:cNvSpPr txBox="1"/>
      </xdr:nvSpPr>
      <xdr:spPr>
        <a:xfrm>
          <a:off x="16357600" y="1693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653" name="直線コネクタ 652"/>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121756</xdr:rowOff>
    </xdr:from>
    <xdr:ext cx="405111" cy="259045"/>
    <xdr:sp macro="" textlink="">
      <xdr:nvSpPr>
        <xdr:cNvPr id="654" name="【公民館】&#10;有形固定資産減価償却率平均値テキスト"/>
        <xdr:cNvSpPr txBox="1"/>
      </xdr:nvSpPr>
      <xdr:spPr>
        <a:xfrm>
          <a:off x="16357600" y="179525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98879</xdr:rowOff>
    </xdr:from>
    <xdr:to>
      <xdr:col>85</xdr:col>
      <xdr:colOff>177800</xdr:colOff>
      <xdr:row>106</xdr:row>
      <xdr:rowOff>29029</xdr:rowOff>
    </xdr:to>
    <xdr:sp macro="" textlink="">
      <xdr:nvSpPr>
        <xdr:cNvPr id="655" name="フローチャート: 判断 654"/>
        <xdr:cNvSpPr/>
      </xdr:nvSpPr>
      <xdr:spPr>
        <a:xfrm>
          <a:off x="16268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49893</xdr:rowOff>
    </xdr:from>
    <xdr:to>
      <xdr:col>81</xdr:col>
      <xdr:colOff>101600</xdr:colOff>
      <xdr:row>105</xdr:row>
      <xdr:rowOff>151493</xdr:rowOff>
    </xdr:to>
    <xdr:sp macro="" textlink="">
      <xdr:nvSpPr>
        <xdr:cNvPr id="656" name="フローチャート: 判断 655"/>
        <xdr:cNvSpPr/>
      </xdr:nvSpPr>
      <xdr:spPr>
        <a:xfrm>
          <a:off x="154305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134801</xdr:rowOff>
    </xdr:from>
    <xdr:to>
      <xdr:col>76</xdr:col>
      <xdr:colOff>165100</xdr:colOff>
      <xdr:row>106</xdr:row>
      <xdr:rowOff>64951</xdr:rowOff>
    </xdr:to>
    <xdr:sp macro="" textlink="">
      <xdr:nvSpPr>
        <xdr:cNvPr id="657" name="フローチャート: 判断 656"/>
        <xdr:cNvSpPr/>
      </xdr:nvSpPr>
      <xdr:spPr>
        <a:xfrm>
          <a:off x="14541500" y="1813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8" name="テキスト ボックス 65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9" name="テキスト ボックス 65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0" name="テキスト ボックス 65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1" name="テキスト ボックス 66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2" name="テキスト ボックス 66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125005</xdr:rowOff>
    </xdr:from>
    <xdr:to>
      <xdr:col>85</xdr:col>
      <xdr:colOff>177800</xdr:colOff>
      <xdr:row>108</xdr:row>
      <xdr:rowOff>55155</xdr:rowOff>
    </xdr:to>
    <xdr:sp macro="" textlink="">
      <xdr:nvSpPr>
        <xdr:cNvPr id="663" name="楕円 662"/>
        <xdr:cNvSpPr/>
      </xdr:nvSpPr>
      <xdr:spPr>
        <a:xfrm>
          <a:off x="16268700" y="184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39932</xdr:rowOff>
    </xdr:from>
    <xdr:ext cx="405111" cy="259045"/>
    <xdr:sp macro="" textlink="">
      <xdr:nvSpPr>
        <xdr:cNvPr id="664" name="【公民館】&#10;有形固定資産減価償却率該当値テキスト"/>
        <xdr:cNvSpPr txBox="1"/>
      </xdr:nvSpPr>
      <xdr:spPr>
        <a:xfrm>
          <a:off x="16357600" y="18385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162561</xdr:rowOff>
    </xdr:from>
    <xdr:to>
      <xdr:col>81</xdr:col>
      <xdr:colOff>101600</xdr:colOff>
      <xdr:row>107</xdr:row>
      <xdr:rowOff>92711</xdr:rowOff>
    </xdr:to>
    <xdr:sp macro="" textlink="">
      <xdr:nvSpPr>
        <xdr:cNvPr id="665" name="楕円 664"/>
        <xdr:cNvSpPr/>
      </xdr:nvSpPr>
      <xdr:spPr>
        <a:xfrm>
          <a:off x="15430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41911</xdr:rowOff>
    </xdr:from>
    <xdr:to>
      <xdr:col>85</xdr:col>
      <xdr:colOff>127000</xdr:colOff>
      <xdr:row>108</xdr:row>
      <xdr:rowOff>4355</xdr:rowOff>
    </xdr:to>
    <xdr:cxnSp macro="">
      <xdr:nvCxnSpPr>
        <xdr:cNvPr id="666" name="直線コネクタ 665"/>
        <xdr:cNvCxnSpPr/>
      </xdr:nvCxnSpPr>
      <xdr:spPr>
        <a:xfrm>
          <a:off x="15481300" y="18387061"/>
          <a:ext cx="8382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103777</xdr:rowOff>
    </xdr:from>
    <xdr:to>
      <xdr:col>76</xdr:col>
      <xdr:colOff>165100</xdr:colOff>
      <xdr:row>107</xdr:row>
      <xdr:rowOff>33927</xdr:rowOff>
    </xdr:to>
    <xdr:sp macro="" textlink="">
      <xdr:nvSpPr>
        <xdr:cNvPr id="667" name="楕円 666"/>
        <xdr:cNvSpPr/>
      </xdr:nvSpPr>
      <xdr:spPr>
        <a:xfrm>
          <a:off x="14541500" y="182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154577</xdr:rowOff>
    </xdr:from>
    <xdr:to>
      <xdr:col>81</xdr:col>
      <xdr:colOff>50800</xdr:colOff>
      <xdr:row>107</xdr:row>
      <xdr:rowOff>41911</xdr:rowOff>
    </xdr:to>
    <xdr:cxnSp macro="">
      <xdr:nvCxnSpPr>
        <xdr:cNvPr id="668" name="直線コネクタ 667"/>
        <xdr:cNvCxnSpPr/>
      </xdr:nvCxnSpPr>
      <xdr:spPr>
        <a:xfrm>
          <a:off x="14592300" y="18328277"/>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168020</xdr:rowOff>
    </xdr:from>
    <xdr:ext cx="405111" cy="259045"/>
    <xdr:sp macro="" textlink="">
      <xdr:nvSpPr>
        <xdr:cNvPr id="669" name="n_1aveValue【公民館】&#10;有形固定資産減価償却率"/>
        <xdr:cNvSpPr txBox="1"/>
      </xdr:nvSpPr>
      <xdr:spPr>
        <a:xfrm>
          <a:off x="15266044" y="1782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81478</xdr:rowOff>
    </xdr:from>
    <xdr:ext cx="405111" cy="259045"/>
    <xdr:sp macro="" textlink="">
      <xdr:nvSpPr>
        <xdr:cNvPr id="670" name="n_2aveValue【公民館】&#10;有形固定資産減価償却率"/>
        <xdr:cNvSpPr txBox="1"/>
      </xdr:nvSpPr>
      <xdr:spPr>
        <a:xfrm>
          <a:off x="14389744" y="1791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83838</xdr:rowOff>
    </xdr:from>
    <xdr:ext cx="405111" cy="259045"/>
    <xdr:sp macro="" textlink="">
      <xdr:nvSpPr>
        <xdr:cNvPr id="671" name="n_1mainValue【公民館】&#10;有形固定資産減価償却率"/>
        <xdr:cNvSpPr txBox="1"/>
      </xdr:nvSpPr>
      <xdr:spPr>
        <a:xfrm>
          <a:off x="15266044" y="1842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25054</xdr:rowOff>
    </xdr:from>
    <xdr:ext cx="405111" cy="259045"/>
    <xdr:sp macro="" textlink="">
      <xdr:nvSpPr>
        <xdr:cNvPr id="672" name="n_2mainValue【公民館】&#10;有形固定資産減価償却率"/>
        <xdr:cNvSpPr txBox="1"/>
      </xdr:nvSpPr>
      <xdr:spPr>
        <a:xfrm>
          <a:off x="14389744" y="1837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3" name="正方形/長方形 67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4" name="正方形/長方形 67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5" name="正方形/長方形 67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6" name="正方形/長方形 67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7" name="正方形/長方形 67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8" name="正方形/長方形 67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9" name="正方形/長方形 67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0" name="正方形/長方形 67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1" name="テキスト ボックス 68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2" name="直線コネクタ 68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83" name="直線コネクタ 68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4" name="テキスト ボックス 68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5" name="直線コネクタ 68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6" name="テキスト ボックス 68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7" name="直線コネクタ 68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8" name="テキスト ボックス 68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9" name="直線コネクタ 68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90" name="テキスト ボックス 68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91" name="直線コネクタ 69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92" name="テキスト ボックス 69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3" name="直線コネクタ 69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4" name="テキスト ボックス 69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156211</xdr:rowOff>
    </xdr:from>
    <xdr:to>
      <xdr:col>116</xdr:col>
      <xdr:colOff>62864</xdr:colOff>
      <xdr:row>108</xdr:row>
      <xdr:rowOff>45720</xdr:rowOff>
    </xdr:to>
    <xdr:cxnSp macro="">
      <xdr:nvCxnSpPr>
        <xdr:cNvPr id="696" name="直線コネクタ 695"/>
        <xdr:cNvCxnSpPr/>
      </xdr:nvCxnSpPr>
      <xdr:spPr>
        <a:xfrm flipV="1">
          <a:off x="22160864" y="17129761"/>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49547</xdr:rowOff>
    </xdr:from>
    <xdr:ext cx="469744" cy="259045"/>
    <xdr:sp macro="" textlink="">
      <xdr:nvSpPr>
        <xdr:cNvPr id="697" name="【公民館】&#10;一人当たり面積最小値テキスト"/>
        <xdr:cNvSpPr txBox="1"/>
      </xdr:nvSpPr>
      <xdr:spPr>
        <a:xfrm>
          <a:off x="22199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45720</xdr:rowOff>
    </xdr:from>
    <xdr:to>
      <xdr:col>116</xdr:col>
      <xdr:colOff>152400</xdr:colOff>
      <xdr:row>108</xdr:row>
      <xdr:rowOff>45720</xdr:rowOff>
    </xdr:to>
    <xdr:cxnSp macro="">
      <xdr:nvCxnSpPr>
        <xdr:cNvPr id="698" name="直線コネクタ 697"/>
        <xdr:cNvCxnSpPr/>
      </xdr:nvCxnSpPr>
      <xdr:spPr>
        <a:xfrm>
          <a:off x="22072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102888</xdr:rowOff>
    </xdr:from>
    <xdr:ext cx="469744" cy="259045"/>
    <xdr:sp macro="" textlink="">
      <xdr:nvSpPr>
        <xdr:cNvPr id="699" name="【公民館】&#10;一人当たり面積最大値テキスト"/>
        <xdr:cNvSpPr txBox="1"/>
      </xdr:nvSpPr>
      <xdr:spPr>
        <a:xfrm>
          <a:off x="221996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156211</xdr:rowOff>
    </xdr:from>
    <xdr:to>
      <xdr:col>116</xdr:col>
      <xdr:colOff>152400</xdr:colOff>
      <xdr:row>99</xdr:row>
      <xdr:rowOff>156211</xdr:rowOff>
    </xdr:to>
    <xdr:cxnSp macro="">
      <xdr:nvCxnSpPr>
        <xdr:cNvPr id="700" name="直線コネクタ 699"/>
        <xdr:cNvCxnSpPr/>
      </xdr:nvCxnSpPr>
      <xdr:spPr>
        <a:xfrm>
          <a:off x="22072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36847</xdr:rowOff>
    </xdr:from>
    <xdr:ext cx="469744" cy="259045"/>
    <xdr:sp macro="" textlink="">
      <xdr:nvSpPr>
        <xdr:cNvPr id="701" name="【公民館】&#10;一人当たり面積平均値テキスト"/>
        <xdr:cNvSpPr txBox="1"/>
      </xdr:nvSpPr>
      <xdr:spPr>
        <a:xfrm>
          <a:off x="22199600" y="1786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702" name="フローチャート: 判断 701"/>
        <xdr:cNvSpPr/>
      </xdr:nvSpPr>
      <xdr:spPr>
        <a:xfrm>
          <a:off x="22110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703" name="フローチャート: 判断 702"/>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86361</xdr:rowOff>
    </xdr:from>
    <xdr:to>
      <xdr:col>107</xdr:col>
      <xdr:colOff>101600</xdr:colOff>
      <xdr:row>105</xdr:row>
      <xdr:rowOff>16511</xdr:rowOff>
    </xdr:to>
    <xdr:sp macro="" textlink="">
      <xdr:nvSpPr>
        <xdr:cNvPr id="704" name="フローチャート: 判断 703"/>
        <xdr:cNvSpPr/>
      </xdr:nvSpPr>
      <xdr:spPr>
        <a:xfrm>
          <a:off x="20383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5" name="テキスト ボックス 70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6" name="テキスト ボックス 70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7" name="テキスト ボックス 70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8" name="テキスト ボックス 70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9" name="テキスト ボックス 70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151130</xdr:rowOff>
    </xdr:from>
    <xdr:to>
      <xdr:col>116</xdr:col>
      <xdr:colOff>114300</xdr:colOff>
      <xdr:row>106</xdr:row>
      <xdr:rowOff>81280</xdr:rowOff>
    </xdr:to>
    <xdr:sp macro="" textlink="">
      <xdr:nvSpPr>
        <xdr:cNvPr id="710" name="楕円 709"/>
        <xdr:cNvSpPr/>
      </xdr:nvSpPr>
      <xdr:spPr>
        <a:xfrm>
          <a:off x="221107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129557</xdr:rowOff>
    </xdr:from>
    <xdr:ext cx="469744" cy="259045"/>
    <xdr:sp macro="" textlink="">
      <xdr:nvSpPr>
        <xdr:cNvPr id="711" name="【公民館】&#10;一人当たり面積該当値テキスト"/>
        <xdr:cNvSpPr txBox="1"/>
      </xdr:nvSpPr>
      <xdr:spPr>
        <a:xfrm>
          <a:off x="22199600"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74930</xdr:rowOff>
    </xdr:from>
    <xdr:to>
      <xdr:col>112</xdr:col>
      <xdr:colOff>38100</xdr:colOff>
      <xdr:row>106</xdr:row>
      <xdr:rowOff>5080</xdr:rowOff>
    </xdr:to>
    <xdr:sp macro="" textlink="">
      <xdr:nvSpPr>
        <xdr:cNvPr id="712" name="楕円 711"/>
        <xdr:cNvSpPr/>
      </xdr:nvSpPr>
      <xdr:spPr>
        <a:xfrm>
          <a:off x="212725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125730</xdr:rowOff>
    </xdr:from>
    <xdr:to>
      <xdr:col>116</xdr:col>
      <xdr:colOff>63500</xdr:colOff>
      <xdr:row>106</xdr:row>
      <xdr:rowOff>30480</xdr:rowOff>
    </xdr:to>
    <xdr:cxnSp macro="">
      <xdr:nvCxnSpPr>
        <xdr:cNvPr id="713" name="直線コネクタ 712"/>
        <xdr:cNvCxnSpPr/>
      </xdr:nvCxnSpPr>
      <xdr:spPr>
        <a:xfrm>
          <a:off x="21323300" y="181279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128270</xdr:rowOff>
    </xdr:from>
    <xdr:to>
      <xdr:col>107</xdr:col>
      <xdr:colOff>101600</xdr:colOff>
      <xdr:row>106</xdr:row>
      <xdr:rowOff>58420</xdr:rowOff>
    </xdr:to>
    <xdr:sp macro="" textlink="">
      <xdr:nvSpPr>
        <xdr:cNvPr id="714" name="楕円 713"/>
        <xdr:cNvSpPr/>
      </xdr:nvSpPr>
      <xdr:spPr>
        <a:xfrm>
          <a:off x="20383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125730</xdr:rowOff>
    </xdr:from>
    <xdr:to>
      <xdr:col>111</xdr:col>
      <xdr:colOff>177800</xdr:colOff>
      <xdr:row>106</xdr:row>
      <xdr:rowOff>7620</xdr:rowOff>
    </xdr:to>
    <xdr:cxnSp macro="">
      <xdr:nvCxnSpPr>
        <xdr:cNvPr id="715" name="直線コネクタ 714"/>
        <xdr:cNvCxnSpPr/>
      </xdr:nvCxnSpPr>
      <xdr:spPr>
        <a:xfrm flipV="1">
          <a:off x="20434300" y="181279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132097</xdr:rowOff>
    </xdr:from>
    <xdr:ext cx="469744" cy="259045"/>
    <xdr:sp macro="" textlink="">
      <xdr:nvSpPr>
        <xdr:cNvPr id="716" name="n_1aveValue【公民館】&#10;一人当たり面積"/>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33038</xdr:rowOff>
    </xdr:from>
    <xdr:ext cx="469744" cy="259045"/>
    <xdr:sp macro="" textlink="">
      <xdr:nvSpPr>
        <xdr:cNvPr id="717" name="n_2aveValue【公民館】&#10;一人当たり面積"/>
        <xdr:cNvSpPr txBox="1"/>
      </xdr:nvSpPr>
      <xdr:spPr>
        <a:xfrm>
          <a:off x="201994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167657</xdr:rowOff>
    </xdr:from>
    <xdr:ext cx="469744" cy="259045"/>
    <xdr:sp macro="" textlink="">
      <xdr:nvSpPr>
        <xdr:cNvPr id="718" name="n_1mainValue【公民館】&#10;一人当たり面積"/>
        <xdr:cNvSpPr txBox="1"/>
      </xdr:nvSpPr>
      <xdr:spPr>
        <a:xfrm>
          <a:off x="210757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49547</xdr:rowOff>
    </xdr:from>
    <xdr:ext cx="469744" cy="259045"/>
    <xdr:sp macro="" textlink="">
      <xdr:nvSpPr>
        <xdr:cNvPr id="719" name="n_2mainValue【公民館】&#10;一人当たり面積"/>
        <xdr:cNvSpPr txBox="1"/>
      </xdr:nvSpPr>
      <xdr:spPr>
        <a:xfrm>
          <a:off x="20199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0" name="正方形/長方形 71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1" name="正方形/長方形 72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2" name="テキスト ボックス 72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5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a:t>
          </a:r>
          <a:r>
            <a:rPr lang="en-US" altLang="ja-JP" sz="105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a:t>
          </a:r>
          <a:r>
            <a:rPr lang="ja-JP" altLang="en-US" sz="105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認定こども園・幼稚園・保育所</a:t>
          </a:r>
          <a:r>
            <a:rPr lang="en-US" altLang="ja-JP" sz="105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a:t>
          </a:r>
          <a:r>
            <a:rPr lang="ja-JP" altLang="en-US" sz="105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a:t>
          </a:r>
          <a:r>
            <a:rPr lang="en-US" altLang="ja-JP" sz="105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a:t>
          </a:r>
          <a:r>
            <a:rPr lang="ja-JP" altLang="en-US" sz="105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学校施設</a:t>
          </a:r>
          <a:r>
            <a:rPr lang="en-US" altLang="ja-JP" sz="105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a:t>
          </a:r>
          <a:r>
            <a:rPr lang="ja-JP" altLang="en-US" sz="105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a:t>
          </a:r>
          <a:r>
            <a:rPr lang="en-US" altLang="ja-JP" sz="105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a:t>
          </a:r>
          <a:r>
            <a:rPr lang="ja-JP" altLang="en-US" sz="105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児童館</a:t>
          </a:r>
          <a:r>
            <a:rPr lang="en-US" altLang="ja-JP" sz="105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a:t>
          </a:r>
          <a:r>
            <a:rPr lang="ja-JP" altLang="en-US" sz="105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であり、特に低くなっている施設は</a:t>
          </a:r>
          <a:r>
            <a:rPr lang="en-US" altLang="ja-JP" sz="105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a:t>
          </a:r>
          <a:r>
            <a:rPr lang="ja-JP" altLang="en-US" sz="105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公民館</a:t>
          </a:r>
          <a:r>
            <a:rPr lang="en-US" altLang="ja-JP" sz="105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a:t>
          </a:r>
          <a:r>
            <a:rPr lang="ja-JP" altLang="en-US" sz="105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である。一人当たりの面積は、</a:t>
          </a:r>
          <a:r>
            <a:rPr lang="en-US" altLang="ja-JP" sz="105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a:t>
          </a:r>
          <a:r>
            <a:rPr lang="ja-JP" altLang="en-US" sz="105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認定こども園・幼稚園・保育所</a:t>
          </a:r>
          <a:r>
            <a:rPr lang="en-US" altLang="ja-JP" sz="105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a:t>
          </a:r>
          <a:r>
            <a:rPr lang="ja-JP" altLang="en-US" sz="105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a:t>
          </a:r>
          <a:r>
            <a:rPr lang="en-US" altLang="ja-JP" sz="105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a:t>
          </a:r>
          <a:r>
            <a:rPr lang="ja-JP" altLang="en-US" sz="105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児童館</a:t>
          </a:r>
          <a:r>
            <a:rPr lang="en-US" altLang="ja-JP" sz="105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a:t>
          </a:r>
          <a:r>
            <a:rPr lang="ja-JP" altLang="en-US" sz="105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が類似団体と比較して高い数値となっている一方、</a:t>
          </a:r>
          <a:r>
            <a:rPr lang="en-US" altLang="ja-JP" sz="105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a:t>
          </a:r>
          <a:r>
            <a:rPr lang="ja-JP" altLang="en-US" sz="105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公民館</a:t>
          </a:r>
          <a:r>
            <a:rPr lang="en-US" altLang="ja-JP" sz="105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a:t>
          </a:r>
          <a:r>
            <a:rPr lang="ja-JP" altLang="en-US" sz="105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は低い値を示している。</a:t>
          </a:r>
        </a:p>
        <a:p>
          <a:r>
            <a:rPr lang="en-US" altLang="ja-JP" sz="105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a:t>
          </a:r>
          <a:r>
            <a:rPr lang="ja-JP" altLang="en-US" sz="105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認定こども園・幼稚園・保育所</a:t>
          </a:r>
          <a:r>
            <a:rPr lang="en-US" altLang="ja-JP" sz="105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a:t>
          </a:r>
          <a:r>
            <a:rPr lang="ja-JP" altLang="en-US" sz="105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一人当たりの面積が類似団体より高い数値となっているのは、市立保育園数が</a:t>
          </a:r>
          <a:r>
            <a:rPr lang="en-US" altLang="ja-JP" sz="105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53</a:t>
          </a:r>
          <a:r>
            <a:rPr lang="ja-JP" altLang="en-US" sz="105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園と多いためである。有形固定資産減価償却率は、</a:t>
          </a:r>
          <a:r>
            <a:rPr lang="en-US" altLang="ja-JP" sz="105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71.0%</a:t>
          </a:r>
          <a:r>
            <a:rPr lang="ja-JP" altLang="en-US" sz="105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と類似団体と比較して高くなっている。今後は個別計画を策定し、乳幼児人口と保育需要を把握しながら、施設の長寿命化・適正配置を進めていく。</a:t>
          </a:r>
        </a:p>
        <a:p>
          <a:r>
            <a:rPr lang="en-US" altLang="ja-JP" sz="105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a:t>
          </a:r>
          <a:r>
            <a:rPr lang="ja-JP" altLang="en-US" sz="105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学校施設</a:t>
          </a:r>
          <a:r>
            <a:rPr lang="en-US" altLang="ja-JP" sz="105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a:t>
          </a:r>
          <a:r>
            <a:rPr lang="ja-JP" altLang="en-US" sz="105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中学校のエアコンなどの整備により有形固定資産減価償却率が</a:t>
          </a:r>
          <a:r>
            <a:rPr lang="en-US" altLang="ja-JP" sz="105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74.4%</a:t>
          </a:r>
          <a:r>
            <a:rPr lang="ja-JP" altLang="en-US" sz="105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と平成</a:t>
          </a:r>
          <a:r>
            <a:rPr lang="en-US" altLang="ja-JP" sz="105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28</a:t>
          </a:r>
          <a:r>
            <a:rPr lang="ja-JP" altLang="en-US" sz="105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年度に比べ低下したが、校舎の大半が</a:t>
          </a:r>
          <a:r>
            <a:rPr lang="en-US" altLang="ja-JP" sz="105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30</a:t>
          </a:r>
          <a:r>
            <a:rPr lang="ja-JP" altLang="en-US" sz="105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年を経過しており、依然として類似団体よりも高い値を示している。今後は、適正な施設規模・配置を検討し、統廃合や他施設との複合化を図っていく。</a:t>
          </a:r>
        </a:p>
        <a:p>
          <a:r>
            <a:rPr lang="en-US" altLang="ja-JP" sz="105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a:t>
          </a:r>
          <a:r>
            <a:rPr lang="ja-JP" altLang="en-US" sz="105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児童館</a:t>
          </a:r>
          <a:r>
            <a:rPr lang="en-US" altLang="ja-JP" sz="105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a:t>
          </a:r>
          <a:r>
            <a:rPr lang="ja-JP" altLang="en-US" sz="105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一人当たりの面積が類似団体より高い数値となっているのは、児童館の数が</a:t>
          </a:r>
          <a:r>
            <a:rPr lang="en-US" altLang="ja-JP" sz="105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25</a:t>
          </a:r>
          <a:r>
            <a:rPr lang="ja-JP" altLang="en-US" sz="105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箇所と多いためである。有形固定資産減価償却率が</a:t>
          </a:r>
          <a:r>
            <a:rPr lang="en-US" altLang="ja-JP" sz="105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68.7%</a:t>
          </a:r>
          <a:r>
            <a:rPr lang="ja-JP" altLang="en-US" sz="105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と類似団体より高い値を示しているのは、既存施設の多くが、建築後</a:t>
          </a:r>
          <a:r>
            <a:rPr lang="en-US" altLang="ja-JP" sz="105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30</a:t>
          </a:r>
          <a:r>
            <a:rPr lang="ja-JP" altLang="en-US" sz="105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年度を経過しているためである。また、平成</a:t>
          </a:r>
          <a:r>
            <a:rPr lang="en-US" altLang="ja-JP" sz="105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28</a:t>
          </a:r>
          <a:r>
            <a:rPr lang="ja-JP" altLang="en-US" sz="105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年度に比べ有形固定資産減価償却率が低くなっているのは、平成</a:t>
          </a:r>
          <a:r>
            <a:rPr lang="en-US" altLang="ja-JP" sz="105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29</a:t>
          </a:r>
          <a:r>
            <a:rPr lang="ja-JP" altLang="en-US" sz="105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年度に児童クラブを２棟建設したことで償却資産評価額が増加したためである。児童館・児童クラブ施設は今後も高い需要が予想されるため、適切な配置を進めていく。一方、老朽化した施設については、他施設への移転・集約を検討し、更新時は適切な規模としていく。</a:t>
          </a:r>
        </a:p>
        <a:p>
          <a:r>
            <a:rPr lang="en-US" altLang="ja-JP" sz="105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a:t>
          </a:r>
          <a:r>
            <a:rPr lang="ja-JP" altLang="en-US" sz="105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公民館</a:t>
          </a:r>
          <a:r>
            <a:rPr lang="en-US" altLang="ja-JP" sz="105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a:t>
          </a:r>
          <a:r>
            <a:rPr lang="ja-JP" altLang="en-US" sz="105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合併特例事業に位置付けて新築・改築を継続して行っているため、有形固定資産減価償却率は</a:t>
          </a:r>
          <a:r>
            <a:rPr lang="en-US" altLang="ja-JP" sz="105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36.2%</a:t>
          </a:r>
          <a:r>
            <a:rPr lang="ja-JP" altLang="en-US" sz="105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と類似団体と比べ低い数値となっている。今後も引き続き整備を進めていくため、有形固定資産減価償却率は低い水準で推移していく中、増加が見込まれる維持管理費の圧縮に努めていく。新規整備にあたっては、地域バランスを考慮し、適正な配置・施設総量に留意しながら進め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愛知県一宮市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386,161
380,341
113.82
116,261,588
113,679,172
2,498,145
71,364,332
104,829,177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90896</xdr:rowOff>
    </xdr:from>
    <xdr:to>
      <xdr:col>24</xdr:col>
      <xdr:colOff>62865</xdr:colOff>
      <xdr:row>41</xdr:row>
      <xdr:rowOff>74567</xdr:rowOff>
    </xdr:to>
    <xdr:cxnSp macro="">
      <xdr:nvCxnSpPr>
        <xdr:cNvPr id="57" name="直線コネクタ 56"/>
        <xdr:cNvCxnSpPr/>
      </xdr:nvCxnSpPr>
      <xdr:spPr>
        <a:xfrm flipV="1">
          <a:off x="4634865" y="5748746"/>
          <a:ext cx="0" cy="1355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78394</xdr:rowOff>
    </xdr:from>
    <xdr:ext cx="405111" cy="259045"/>
    <xdr:sp macro="" textlink="">
      <xdr:nvSpPr>
        <xdr:cNvPr id="58" name="【図書館】&#10;有形固定資産減価償却率最小値テキスト"/>
        <xdr:cNvSpPr txBox="1"/>
      </xdr:nvSpPr>
      <xdr:spPr>
        <a:xfrm>
          <a:off x="4673600" y="710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74567</xdr:rowOff>
    </xdr:from>
    <xdr:to>
      <xdr:col>24</xdr:col>
      <xdr:colOff>152400</xdr:colOff>
      <xdr:row>41</xdr:row>
      <xdr:rowOff>74567</xdr:rowOff>
    </xdr:to>
    <xdr:cxnSp macro="">
      <xdr:nvCxnSpPr>
        <xdr:cNvPr id="59" name="直線コネクタ 58"/>
        <xdr:cNvCxnSpPr/>
      </xdr:nvCxnSpPr>
      <xdr:spPr>
        <a:xfrm>
          <a:off x="4546600" y="710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37573</xdr:rowOff>
    </xdr:from>
    <xdr:ext cx="405111" cy="259045"/>
    <xdr:sp macro="" textlink="">
      <xdr:nvSpPr>
        <xdr:cNvPr id="60" name="【図書館】&#10;有形固定資産減価償却率最大値テキスト"/>
        <xdr:cNvSpPr txBox="1"/>
      </xdr:nvSpPr>
      <xdr:spPr>
        <a:xfrm>
          <a:off x="4673600" y="552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90896</xdr:rowOff>
    </xdr:from>
    <xdr:to>
      <xdr:col>24</xdr:col>
      <xdr:colOff>152400</xdr:colOff>
      <xdr:row>33</xdr:row>
      <xdr:rowOff>90896</xdr:rowOff>
    </xdr:to>
    <xdr:cxnSp macro="">
      <xdr:nvCxnSpPr>
        <xdr:cNvPr id="61" name="直線コネクタ 60"/>
        <xdr:cNvCxnSpPr/>
      </xdr:nvCxnSpPr>
      <xdr:spPr>
        <a:xfrm>
          <a:off x="4546600" y="574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51543</xdr:rowOff>
    </xdr:from>
    <xdr:ext cx="405111" cy="259045"/>
    <xdr:sp macro="" textlink="">
      <xdr:nvSpPr>
        <xdr:cNvPr id="62" name="【図書館】&#10;有形固定資産減価償却率平均値テキスト"/>
        <xdr:cNvSpPr txBox="1"/>
      </xdr:nvSpPr>
      <xdr:spPr>
        <a:xfrm>
          <a:off x="4673600" y="6395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28666</xdr:rowOff>
    </xdr:from>
    <xdr:to>
      <xdr:col>24</xdr:col>
      <xdr:colOff>114300</xdr:colOff>
      <xdr:row>38</xdr:row>
      <xdr:rowOff>130266</xdr:rowOff>
    </xdr:to>
    <xdr:sp macro="" textlink="">
      <xdr:nvSpPr>
        <xdr:cNvPr id="63" name="フローチャート: 判断 62"/>
        <xdr:cNvSpPr/>
      </xdr:nvSpPr>
      <xdr:spPr>
        <a:xfrm>
          <a:off x="45847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43362</xdr:rowOff>
    </xdr:from>
    <xdr:to>
      <xdr:col>20</xdr:col>
      <xdr:colOff>38100</xdr:colOff>
      <xdr:row>38</xdr:row>
      <xdr:rowOff>144962</xdr:rowOff>
    </xdr:to>
    <xdr:sp macro="" textlink="">
      <xdr:nvSpPr>
        <xdr:cNvPr id="64" name="フローチャート: 判断 63"/>
        <xdr:cNvSpPr/>
      </xdr:nvSpPr>
      <xdr:spPr>
        <a:xfrm>
          <a:off x="3746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23767</xdr:rowOff>
    </xdr:from>
    <xdr:to>
      <xdr:col>15</xdr:col>
      <xdr:colOff>101600</xdr:colOff>
      <xdr:row>38</xdr:row>
      <xdr:rowOff>125367</xdr:rowOff>
    </xdr:to>
    <xdr:sp macro="" textlink="">
      <xdr:nvSpPr>
        <xdr:cNvPr id="65" name="フローチャート: 判断 64"/>
        <xdr:cNvSpPr/>
      </xdr:nvSpPr>
      <xdr:spPr>
        <a:xfrm>
          <a:off x="2857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76019</xdr:rowOff>
    </xdr:from>
    <xdr:to>
      <xdr:col>24</xdr:col>
      <xdr:colOff>114300</xdr:colOff>
      <xdr:row>40</xdr:row>
      <xdr:rowOff>6169</xdr:rowOff>
    </xdr:to>
    <xdr:sp macro="" textlink="">
      <xdr:nvSpPr>
        <xdr:cNvPr id="71" name="楕円 70"/>
        <xdr:cNvSpPr/>
      </xdr:nvSpPr>
      <xdr:spPr>
        <a:xfrm>
          <a:off x="4584700" y="676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54446</xdr:rowOff>
    </xdr:from>
    <xdr:ext cx="405111" cy="259045"/>
    <xdr:sp macro="" textlink="">
      <xdr:nvSpPr>
        <xdr:cNvPr id="72" name="【図書館】&#10;有形固定資産減価償却率該当値テキスト"/>
        <xdr:cNvSpPr txBox="1"/>
      </xdr:nvSpPr>
      <xdr:spPr>
        <a:xfrm>
          <a:off x="4673600" y="674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133169</xdr:rowOff>
    </xdr:from>
    <xdr:to>
      <xdr:col>20</xdr:col>
      <xdr:colOff>38100</xdr:colOff>
      <xdr:row>40</xdr:row>
      <xdr:rowOff>63319</xdr:rowOff>
    </xdr:to>
    <xdr:sp macro="" textlink="">
      <xdr:nvSpPr>
        <xdr:cNvPr id="73" name="楕円 72"/>
        <xdr:cNvSpPr/>
      </xdr:nvSpPr>
      <xdr:spPr>
        <a:xfrm>
          <a:off x="3746500" y="681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126819</xdr:rowOff>
    </xdr:from>
    <xdr:to>
      <xdr:col>24</xdr:col>
      <xdr:colOff>63500</xdr:colOff>
      <xdr:row>40</xdr:row>
      <xdr:rowOff>12519</xdr:rowOff>
    </xdr:to>
    <xdr:cxnSp macro="">
      <xdr:nvCxnSpPr>
        <xdr:cNvPr id="74" name="直線コネクタ 73"/>
        <xdr:cNvCxnSpPr/>
      </xdr:nvCxnSpPr>
      <xdr:spPr>
        <a:xfrm flipV="1">
          <a:off x="3797300" y="6813369"/>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35197</xdr:rowOff>
    </xdr:from>
    <xdr:to>
      <xdr:col>15</xdr:col>
      <xdr:colOff>101600</xdr:colOff>
      <xdr:row>38</xdr:row>
      <xdr:rowOff>136797</xdr:rowOff>
    </xdr:to>
    <xdr:sp macro="" textlink="">
      <xdr:nvSpPr>
        <xdr:cNvPr id="75" name="楕円 74"/>
        <xdr:cNvSpPr/>
      </xdr:nvSpPr>
      <xdr:spPr>
        <a:xfrm>
          <a:off x="2857500" y="655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85997</xdr:rowOff>
    </xdr:from>
    <xdr:to>
      <xdr:col>19</xdr:col>
      <xdr:colOff>177800</xdr:colOff>
      <xdr:row>40</xdr:row>
      <xdr:rowOff>12519</xdr:rowOff>
    </xdr:to>
    <xdr:cxnSp macro="">
      <xdr:nvCxnSpPr>
        <xdr:cNvPr id="76" name="直線コネクタ 75"/>
        <xdr:cNvCxnSpPr/>
      </xdr:nvCxnSpPr>
      <xdr:spPr>
        <a:xfrm>
          <a:off x="2908300" y="6601097"/>
          <a:ext cx="889000" cy="26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161488</xdr:rowOff>
    </xdr:from>
    <xdr:ext cx="405111" cy="259045"/>
    <xdr:sp macro="" textlink="">
      <xdr:nvSpPr>
        <xdr:cNvPr id="77" name="n_1aveValue【図書館】&#10;有形固定資産減価償却率"/>
        <xdr:cNvSpPr txBox="1"/>
      </xdr:nvSpPr>
      <xdr:spPr>
        <a:xfrm>
          <a:off x="35820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141894</xdr:rowOff>
    </xdr:from>
    <xdr:ext cx="405111" cy="259045"/>
    <xdr:sp macro="" textlink="">
      <xdr:nvSpPr>
        <xdr:cNvPr id="78" name="n_2aveValue【図書館】&#10;有形固定資産減価償却率"/>
        <xdr:cNvSpPr txBox="1"/>
      </xdr:nvSpPr>
      <xdr:spPr>
        <a:xfrm>
          <a:off x="2705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54446</xdr:rowOff>
    </xdr:from>
    <xdr:ext cx="405111" cy="259045"/>
    <xdr:sp macro="" textlink="">
      <xdr:nvSpPr>
        <xdr:cNvPr id="79" name="n_1mainValue【図書館】&#10;有形固定資産減価償却率"/>
        <xdr:cNvSpPr txBox="1"/>
      </xdr:nvSpPr>
      <xdr:spPr>
        <a:xfrm>
          <a:off x="3582044" y="691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127924</xdr:rowOff>
    </xdr:from>
    <xdr:ext cx="405111" cy="259045"/>
    <xdr:sp macro="" textlink="">
      <xdr:nvSpPr>
        <xdr:cNvPr id="80" name="n_2mainValue【図書館】&#10;有形固定資産減価償却率"/>
        <xdr:cNvSpPr txBox="1"/>
      </xdr:nvSpPr>
      <xdr:spPr>
        <a:xfrm>
          <a:off x="27057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1" name="直線コネクタ 9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2" name="テキスト ボックス 9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3" name="直線コネクタ 9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4" name="テキスト ボックス 93"/>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5" name="直線コネクタ 9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6" name="テキスト ボックス 95"/>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7" name="直線コネクタ 9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8" name="テキスト ボックス 97"/>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110490</xdr:rowOff>
    </xdr:from>
    <xdr:to>
      <xdr:col>54</xdr:col>
      <xdr:colOff>189865</xdr:colOff>
      <xdr:row>41</xdr:row>
      <xdr:rowOff>19050</xdr:rowOff>
    </xdr:to>
    <xdr:cxnSp macro="">
      <xdr:nvCxnSpPr>
        <xdr:cNvPr id="102" name="直線コネクタ 101"/>
        <xdr:cNvCxnSpPr/>
      </xdr:nvCxnSpPr>
      <xdr:spPr>
        <a:xfrm flipV="1">
          <a:off x="10476865" y="57683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103" name="【図書館】&#10;一人当たり面積最小値テキスト"/>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04" name="直線コネクタ 103"/>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57167</xdr:rowOff>
    </xdr:from>
    <xdr:ext cx="469744" cy="259045"/>
    <xdr:sp macro="" textlink="">
      <xdr:nvSpPr>
        <xdr:cNvPr id="105" name="【図書館】&#10;一人当たり面積最大値テキスト"/>
        <xdr:cNvSpPr txBox="1"/>
      </xdr:nvSpPr>
      <xdr:spPr>
        <a:xfrm>
          <a:off x="10515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110490</xdr:rowOff>
    </xdr:from>
    <xdr:to>
      <xdr:col>55</xdr:col>
      <xdr:colOff>88900</xdr:colOff>
      <xdr:row>33</xdr:row>
      <xdr:rowOff>110490</xdr:rowOff>
    </xdr:to>
    <xdr:cxnSp macro="">
      <xdr:nvCxnSpPr>
        <xdr:cNvPr id="106" name="直線コネクタ 105"/>
        <xdr:cNvCxnSpPr/>
      </xdr:nvCxnSpPr>
      <xdr:spPr>
        <a:xfrm>
          <a:off x="10388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152417</xdr:rowOff>
    </xdr:from>
    <xdr:ext cx="469744" cy="259045"/>
    <xdr:sp macro="" textlink="">
      <xdr:nvSpPr>
        <xdr:cNvPr id="107" name="【図書館】&#10;一人当たり面積平均値テキスト"/>
        <xdr:cNvSpPr txBox="1"/>
      </xdr:nvSpPr>
      <xdr:spPr>
        <a:xfrm>
          <a:off x="10515600" y="649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08" name="フローチャート: 判断 107"/>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151130</xdr:rowOff>
    </xdr:from>
    <xdr:to>
      <xdr:col>50</xdr:col>
      <xdr:colOff>165100</xdr:colOff>
      <xdr:row>38</xdr:row>
      <xdr:rowOff>81280</xdr:rowOff>
    </xdr:to>
    <xdr:sp macro="" textlink="">
      <xdr:nvSpPr>
        <xdr:cNvPr id="109" name="フローチャート: 判断 108"/>
        <xdr:cNvSpPr/>
      </xdr:nvSpPr>
      <xdr:spPr>
        <a:xfrm>
          <a:off x="9588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10" name="フローチャート: 判断 109"/>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13970</xdr:rowOff>
    </xdr:from>
    <xdr:to>
      <xdr:col>55</xdr:col>
      <xdr:colOff>50800</xdr:colOff>
      <xdr:row>37</xdr:row>
      <xdr:rowOff>115570</xdr:rowOff>
    </xdr:to>
    <xdr:sp macro="" textlink="">
      <xdr:nvSpPr>
        <xdr:cNvPr id="116" name="楕円 115"/>
        <xdr:cNvSpPr/>
      </xdr:nvSpPr>
      <xdr:spPr>
        <a:xfrm>
          <a:off x="104267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36847</xdr:rowOff>
    </xdr:from>
    <xdr:ext cx="469744" cy="259045"/>
    <xdr:sp macro="" textlink="">
      <xdr:nvSpPr>
        <xdr:cNvPr id="117" name="【図書館】&#10;一人当たり面積該当値テキスト"/>
        <xdr:cNvSpPr txBox="1"/>
      </xdr:nvSpPr>
      <xdr:spPr>
        <a:xfrm>
          <a:off x="10515600" y="620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13970</xdr:rowOff>
    </xdr:from>
    <xdr:to>
      <xdr:col>50</xdr:col>
      <xdr:colOff>165100</xdr:colOff>
      <xdr:row>37</xdr:row>
      <xdr:rowOff>115570</xdr:rowOff>
    </xdr:to>
    <xdr:sp macro="" textlink="">
      <xdr:nvSpPr>
        <xdr:cNvPr id="118" name="楕円 117"/>
        <xdr:cNvSpPr/>
      </xdr:nvSpPr>
      <xdr:spPr>
        <a:xfrm>
          <a:off x="9588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64770</xdr:rowOff>
    </xdr:from>
    <xdr:to>
      <xdr:col>55</xdr:col>
      <xdr:colOff>0</xdr:colOff>
      <xdr:row>37</xdr:row>
      <xdr:rowOff>64770</xdr:rowOff>
    </xdr:to>
    <xdr:cxnSp macro="">
      <xdr:nvCxnSpPr>
        <xdr:cNvPr id="119" name="直線コネクタ 118"/>
        <xdr:cNvCxnSpPr/>
      </xdr:nvCxnSpPr>
      <xdr:spPr>
        <a:xfrm>
          <a:off x="9639300" y="64084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13970</xdr:rowOff>
    </xdr:from>
    <xdr:to>
      <xdr:col>46</xdr:col>
      <xdr:colOff>38100</xdr:colOff>
      <xdr:row>37</xdr:row>
      <xdr:rowOff>115570</xdr:rowOff>
    </xdr:to>
    <xdr:sp macro="" textlink="">
      <xdr:nvSpPr>
        <xdr:cNvPr id="120" name="楕円 119"/>
        <xdr:cNvSpPr/>
      </xdr:nvSpPr>
      <xdr:spPr>
        <a:xfrm>
          <a:off x="8699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64770</xdr:rowOff>
    </xdr:from>
    <xdr:to>
      <xdr:col>50</xdr:col>
      <xdr:colOff>114300</xdr:colOff>
      <xdr:row>37</xdr:row>
      <xdr:rowOff>64770</xdr:rowOff>
    </xdr:to>
    <xdr:cxnSp macro="">
      <xdr:nvCxnSpPr>
        <xdr:cNvPr id="121" name="直線コネクタ 120"/>
        <xdr:cNvCxnSpPr/>
      </xdr:nvCxnSpPr>
      <xdr:spPr>
        <a:xfrm>
          <a:off x="8750300" y="6408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72407</xdr:rowOff>
    </xdr:from>
    <xdr:ext cx="469744" cy="259045"/>
    <xdr:sp macro="" textlink="">
      <xdr:nvSpPr>
        <xdr:cNvPr id="122" name="n_1aveValue【図書館】&#10;一人当たり面積"/>
        <xdr:cNvSpPr txBox="1"/>
      </xdr:nvSpPr>
      <xdr:spPr>
        <a:xfrm>
          <a:off x="9391727"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23" name="n_2aveValue【図書館】&#10;一人当たり面積"/>
        <xdr:cNvSpPr txBox="1"/>
      </xdr:nvSpPr>
      <xdr:spPr>
        <a:xfrm>
          <a:off x="8515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132097</xdr:rowOff>
    </xdr:from>
    <xdr:ext cx="469744" cy="259045"/>
    <xdr:sp macro="" textlink="">
      <xdr:nvSpPr>
        <xdr:cNvPr id="124" name="n_1mainValue【図書館】&#10;一人当たり面積"/>
        <xdr:cNvSpPr txBox="1"/>
      </xdr:nvSpPr>
      <xdr:spPr>
        <a:xfrm>
          <a:off x="93917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132097</xdr:rowOff>
    </xdr:from>
    <xdr:ext cx="469744" cy="259045"/>
    <xdr:sp macro="" textlink="">
      <xdr:nvSpPr>
        <xdr:cNvPr id="125" name="n_2mainValue【図書館】&#10;一人当たり面積"/>
        <xdr:cNvSpPr txBox="1"/>
      </xdr:nvSpPr>
      <xdr:spPr>
        <a:xfrm>
          <a:off x="85154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7" name="直線コネクタ 136"/>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8" name="テキスト ボックス 137"/>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9" name="直線コネクタ 138"/>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0" name="テキスト ボックス 139"/>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1" name="直線コネクタ 140"/>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2" name="テキスト ボックス 141"/>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3" name="直線コネクタ 142"/>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4" name="テキスト ボックス 143"/>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38862</xdr:rowOff>
    </xdr:from>
    <xdr:to>
      <xdr:col>24</xdr:col>
      <xdr:colOff>62865</xdr:colOff>
      <xdr:row>62</xdr:row>
      <xdr:rowOff>162306</xdr:rowOff>
    </xdr:to>
    <xdr:cxnSp macro="">
      <xdr:nvCxnSpPr>
        <xdr:cNvPr id="148" name="直線コネクタ 147"/>
        <xdr:cNvCxnSpPr/>
      </xdr:nvCxnSpPr>
      <xdr:spPr>
        <a:xfrm flipV="1">
          <a:off x="4634865" y="9468612"/>
          <a:ext cx="0" cy="1323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166133</xdr:rowOff>
    </xdr:from>
    <xdr:ext cx="405111" cy="259045"/>
    <xdr:sp macro="" textlink="">
      <xdr:nvSpPr>
        <xdr:cNvPr id="149" name="【体育館・プール】&#10;有形固定資産減価償却率最小値テキスト"/>
        <xdr:cNvSpPr txBox="1"/>
      </xdr:nvSpPr>
      <xdr:spPr>
        <a:xfrm>
          <a:off x="4673600" y="10796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162306</xdr:rowOff>
    </xdr:from>
    <xdr:to>
      <xdr:col>24</xdr:col>
      <xdr:colOff>152400</xdr:colOff>
      <xdr:row>62</xdr:row>
      <xdr:rowOff>162306</xdr:rowOff>
    </xdr:to>
    <xdr:cxnSp macro="">
      <xdr:nvCxnSpPr>
        <xdr:cNvPr id="150" name="直線コネクタ 149"/>
        <xdr:cNvCxnSpPr/>
      </xdr:nvCxnSpPr>
      <xdr:spPr>
        <a:xfrm>
          <a:off x="4546600" y="1079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156989</xdr:rowOff>
    </xdr:from>
    <xdr:ext cx="405111" cy="259045"/>
    <xdr:sp macro="" textlink="">
      <xdr:nvSpPr>
        <xdr:cNvPr id="151" name="【体育館・プール】&#10;有形固定資産減価償却率最大値テキスト"/>
        <xdr:cNvSpPr txBox="1"/>
      </xdr:nvSpPr>
      <xdr:spPr>
        <a:xfrm>
          <a:off x="4673600" y="9243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38862</xdr:rowOff>
    </xdr:from>
    <xdr:to>
      <xdr:col>24</xdr:col>
      <xdr:colOff>152400</xdr:colOff>
      <xdr:row>55</xdr:row>
      <xdr:rowOff>38862</xdr:rowOff>
    </xdr:to>
    <xdr:cxnSp macro="">
      <xdr:nvCxnSpPr>
        <xdr:cNvPr id="152" name="直線コネクタ 151"/>
        <xdr:cNvCxnSpPr/>
      </xdr:nvCxnSpPr>
      <xdr:spPr>
        <a:xfrm>
          <a:off x="4546600" y="946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111523</xdr:rowOff>
    </xdr:from>
    <xdr:ext cx="405111" cy="259045"/>
    <xdr:sp macro="" textlink="">
      <xdr:nvSpPr>
        <xdr:cNvPr id="153" name="【体育館・プール】&#10;有形固定資産減価償却率平均値テキスト"/>
        <xdr:cNvSpPr txBox="1"/>
      </xdr:nvSpPr>
      <xdr:spPr>
        <a:xfrm>
          <a:off x="4673600" y="10055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88646</xdr:rowOff>
    </xdr:from>
    <xdr:to>
      <xdr:col>24</xdr:col>
      <xdr:colOff>114300</xdr:colOff>
      <xdr:row>60</xdr:row>
      <xdr:rowOff>18796</xdr:rowOff>
    </xdr:to>
    <xdr:sp macro="" textlink="">
      <xdr:nvSpPr>
        <xdr:cNvPr id="154" name="フローチャート: 判断 153"/>
        <xdr:cNvSpPr/>
      </xdr:nvSpPr>
      <xdr:spPr>
        <a:xfrm>
          <a:off x="45847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88646</xdr:rowOff>
    </xdr:from>
    <xdr:to>
      <xdr:col>20</xdr:col>
      <xdr:colOff>38100</xdr:colOff>
      <xdr:row>60</xdr:row>
      <xdr:rowOff>18796</xdr:rowOff>
    </xdr:to>
    <xdr:sp macro="" textlink="">
      <xdr:nvSpPr>
        <xdr:cNvPr id="155" name="フローチャート: 判断 154"/>
        <xdr:cNvSpPr/>
      </xdr:nvSpPr>
      <xdr:spPr>
        <a:xfrm>
          <a:off x="37465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132080</xdr:rowOff>
    </xdr:from>
    <xdr:to>
      <xdr:col>15</xdr:col>
      <xdr:colOff>101600</xdr:colOff>
      <xdr:row>60</xdr:row>
      <xdr:rowOff>62230</xdr:rowOff>
    </xdr:to>
    <xdr:sp macro="" textlink="">
      <xdr:nvSpPr>
        <xdr:cNvPr id="156" name="フローチャート: 判断 155"/>
        <xdr:cNvSpPr/>
      </xdr:nvSpPr>
      <xdr:spPr>
        <a:xfrm>
          <a:off x="2857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111506</xdr:rowOff>
    </xdr:from>
    <xdr:to>
      <xdr:col>24</xdr:col>
      <xdr:colOff>114300</xdr:colOff>
      <xdr:row>63</xdr:row>
      <xdr:rowOff>41656</xdr:rowOff>
    </xdr:to>
    <xdr:sp macro="" textlink="">
      <xdr:nvSpPr>
        <xdr:cNvPr id="162" name="楕円 161"/>
        <xdr:cNvSpPr/>
      </xdr:nvSpPr>
      <xdr:spPr>
        <a:xfrm>
          <a:off x="4584700" y="1074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26433</xdr:rowOff>
    </xdr:from>
    <xdr:ext cx="405111" cy="259045"/>
    <xdr:sp macro="" textlink="">
      <xdr:nvSpPr>
        <xdr:cNvPr id="163" name="【体育館・プール】&#10;有形固定資産減価償却率該当値テキスト"/>
        <xdr:cNvSpPr txBox="1"/>
      </xdr:nvSpPr>
      <xdr:spPr>
        <a:xfrm>
          <a:off x="4673600" y="10656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141224</xdr:rowOff>
    </xdr:from>
    <xdr:to>
      <xdr:col>20</xdr:col>
      <xdr:colOff>38100</xdr:colOff>
      <xdr:row>63</xdr:row>
      <xdr:rowOff>71374</xdr:rowOff>
    </xdr:to>
    <xdr:sp macro="" textlink="">
      <xdr:nvSpPr>
        <xdr:cNvPr id="164" name="楕円 163"/>
        <xdr:cNvSpPr/>
      </xdr:nvSpPr>
      <xdr:spPr>
        <a:xfrm>
          <a:off x="3746500" y="107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162306</xdr:rowOff>
    </xdr:from>
    <xdr:to>
      <xdr:col>24</xdr:col>
      <xdr:colOff>63500</xdr:colOff>
      <xdr:row>63</xdr:row>
      <xdr:rowOff>20574</xdr:rowOff>
    </xdr:to>
    <xdr:cxnSp macro="">
      <xdr:nvCxnSpPr>
        <xdr:cNvPr id="165" name="直線コネクタ 164"/>
        <xdr:cNvCxnSpPr/>
      </xdr:nvCxnSpPr>
      <xdr:spPr>
        <a:xfrm flipV="1">
          <a:off x="3797300" y="10792206"/>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72644</xdr:rowOff>
    </xdr:from>
    <xdr:to>
      <xdr:col>15</xdr:col>
      <xdr:colOff>101600</xdr:colOff>
      <xdr:row>63</xdr:row>
      <xdr:rowOff>2794</xdr:rowOff>
    </xdr:to>
    <xdr:sp macro="" textlink="">
      <xdr:nvSpPr>
        <xdr:cNvPr id="166" name="楕円 165"/>
        <xdr:cNvSpPr/>
      </xdr:nvSpPr>
      <xdr:spPr>
        <a:xfrm>
          <a:off x="2857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123444</xdr:rowOff>
    </xdr:from>
    <xdr:to>
      <xdr:col>19</xdr:col>
      <xdr:colOff>177800</xdr:colOff>
      <xdr:row>63</xdr:row>
      <xdr:rowOff>20574</xdr:rowOff>
    </xdr:to>
    <xdr:cxnSp macro="">
      <xdr:nvCxnSpPr>
        <xdr:cNvPr id="167" name="直線コネクタ 166"/>
        <xdr:cNvCxnSpPr/>
      </xdr:nvCxnSpPr>
      <xdr:spPr>
        <a:xfrm>
          <a:off x="2908300" y="107533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35323</xdr:rowOff>
    </xdr:from>
    <xdr:ext cx="405111" cy="259045"/>
    <xdr:sp macro="" textlink="">
      <xdr:nvSpPr>
        <xdr:cNvPr id="168" name="n_1aveValue【体育館・プール】&#10;有形固定資産減価償却率"/>
        <xdr:cNvSpPr txBox="1"/>
      </xdr:nvSpPr>
      <xdr:spPr>
        <a:xfrm>
          <a:off x="3582044" y="997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78757</xdr:rowOff>
    </xdr:from>
    <xdr:ext cx="405111" cy="259045"/>
    <xdr:sp macro="" textlink="">
      <xdr:nvSpPr>
        <xdr:cNvPr id="169" name="n_2aveValue【体育館・プール】&#10;有形固定資産減価償却率"/>
        <xdr:cNvSpPr txBox="1"/>
      </xdr:nvSpPr>
      <xdr:spPr>
        <a:xfrm>
          <a:off x="2705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62501</xdr:rowOff>
    </xdr:from>
    <xdr:ext cx="405111" cy="259045"/>
    <xdr:sp macro="" textlink="">
      <xdr:nvSpPr>
        <xdr:cNvPr id="170" name="n_1mainValue【体育館・プール】&#10;有形固定資産減価償却率"/>
        <xdr:cNvSpPr txBox="1"/>
      </xdr:nvSpPr>
      <xdr:spPr>
        <a:xfrm>
          <a:off x="3582044" y="1086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165371</xdr:rowOff>
    </xdr:from>
    <xdr:ext cx="405111" cy="259045"/>
    <xdr:sp macro="" textlink="">
      <xdr:nvSpPr>
        <xdr:cNvPr id="171" name="n_2mainValue【体育館・プール】&#10;有形固定資産減価償却率"/>
        <xdr:cNvSpPr txBox="1"/>
      </xdr:nvSpPr>
      <xdr:spPr>
        <a:xfrm>
          <a:off x="2705744" y="1079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3" name="テキスト ボックス 18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5" name="テキスト ボックス 18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7" name="テキスト ボックス 18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9" name="テキスト ボックス 18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1" name="テキスト ボックス 19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3" name="テキスト ボックス 19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22860</xdr:rowOff>
    </xdr:from>
    <xdr:to>
      <xdr:col>54</xdr:col>
      <xdr:colOff>189865</xdr:colOff>
      <xdr:row>64</xdr:row>
      <xdr:rowOff>53340</xdr:rowOff>
    </xdr:to>
    <xdr:cxnSp macro="">
      <xdr:nvCxnSpPr>
        <xdr:cNvPr id="195" name="直線コネクタ 194"/>
        <xdr:cNvCxnSpPr/>
      </xdr:nvCxnSpPr>
      <xdr:spPr>
        <a:xfrm flipV="1">
          <a:off x="10476865" y="96240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57167</xdr:rowOff>
    </xdr:from>
    <xdr:ext cx="469744" cy="259045"/>
    <xdr:sp macro="" textlink="">
      <xdr:nvSpPr>
        <xdr:cNvPr id="196" name="【体育館・プール】&#10;一人当たり面積最小値テキスト"/>
        <xdr:cNvSpPr txBox="1"/>
      </xdr:nvSpPr>
      <xdr:spPr>
        <a:xfrm>
          <a:off x="105156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53340</xdr:rowOff>
    </xdr:from>
    <xdr:to>
      <xdr:col>55</xdr:col>
      <xdr:colOff>88900</xdr:colOff>
      <xdr:row>64</xdr:row>
      <xdr:rowOff>53340</xdr:rowOff>
    </xdr:to>
    <xdr:cxnSp macro="">
      <xdr:nvCxnSpPr>
        <xdr:cNvPr id="197" name="直線コネクタ 196"/>
        <xdr:cNvCxnSpPr/>
      </xdr:nvCxnSpPr>
      <xdr:spPr>
        <a:xfrm>
          <a:off x="10388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140987</xdr:rowOff>
    </xdr:from>
    <xdr:ext cx="469744" cy="259045"/>
    <xdr:sp macro="" textlink="">
      <xdr:nvSpPr>
        <xdr:cNvPr id="198" name="【体育館・プール】&#10;一人当たり面積最大値テキスト"/>
        <xdr:cNvSpPr txBox="1"/>
      </xdr:nvSpPr>
      <xdr:spPr>
        <a:xfrm>
          <a:off x="105156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22860</xdr:rowOff>
    </xdr:from>
    <xdr:to>
      <xdr:col>55</xdr:col>
      <xdr:colOff>88900</xdr:colOff>
      <xdr:row>56</xdr:row>
      <xdr:rowOff>22860</xdr:rowOff>
    </xdr:to>
    <xdr:cxnSp macro="">
      <xdr:nvCxnSpPr>
        <xdr:cNvPr id="199" name="直線コネクタ 198"/>
        <xdr:cNvCxnSpPr/>
      </xdr:nvCxnSpPr>
      <xdr:spPr>
        <a:xfrm>
          <a:off x="10388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128287</xdr:rowOff>
    </xdr:from>
    <xdr:ext cx="469744" cy="259045"/>
    <xdr:sp macro="" textlink="">
      <xdr:nvSpPr>
        <xdr:cNvPr id="200" name="【体育館・プール】&#10;一人当たり面積平均値テキスト"/>
        <xdr:cNvSpPr txBox="1"/>
      </xdr:nvSpPr>
      <xdr:spPr>
        <a:xfrm>
          <a:off x="10515600" y="10415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105410</xdr:rowOff>
    </xdr:from>
    <xdr:to>
      <xdr:col>55</xdr:col>
      <xdr:colOff>50800</xdr:colOff>
      <xdr:row>62</xdr:row>
      <xdr:rowOff>35560</xdr:rowOff>
    </xdr:to>
    <xdr:sp macro="" textlink="">
      <xdr:nvSpPr>
        <xdr:cNvPr id="201" name="フローチャート: 判断 200"/>
        <xdr:cNvSpPr/>
      </xdr:nvSpPr>
      <xdr:spPr>
        <a:xfrm>
          <a:off x="10426700" y="1056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86360</xdr:rowOff>
    </xdr:from>
    <xdr:to>
      <xdr:col>50</xdr:col>
      <xdr:colOff>165100</xdr:colOff>
      <xdr:row>62</xdr:row>
      <xdr:rowOff>16510</xdr:rowOff>
    </xdr:to>
    <xdr:sp macro="" textlink="">
      <xdr:nvSpPr>
        <xdr:cNvPr id="202" name="フローチャート: 判断 201"/>
        <xdr:cNvSpPr/>
      </xdr:nvSpPr>
      <xdr:spPr>
        <a:xfrm>
          <a:off x="9588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44450</xdr:rowOff>
    </xdr:from>
    <xdr:to>
      <xdr:col>46</xdr:col>
      <xdr:colOff>38100</xdr:colOff>
      <xdr:row>61</xdr:row>
      <xdr:rowOff>146050</xdr:rowOff>
    </xdr:to>
    <xdr:sp macro="" textlink="">
      <xdr:nvSpPr>
        <xdr:cNvPr id="203" name="フローチャート: 判断 202"/>
        <xdr:cNvSpPr/>
      </xdr:nvSpPr>
      <xdr:spPr>
        <a:xfrm>
          <a:off x="869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162560</xdr:rowOff>
    </xdr:from>
    <xdr:to>
      <xdr:col>55</xdr:col>
      <xdr:colOff>50800</xdr:colOff>
      <xdr:row>62</xdr:row>
      <xdr:rowOff>92710</xdr:rowOff>
    </xdr:to>
    <xdr:sp macro="" textlink="">
      <xdr:nvSpPr>
        <xdr:cNvPr id="209" name="楕円 208"/>
        <xdr:cNvSpPr/>
      </xdr:nvSpPr>
      <xdr:spPr>
        <a:xfrm>
          <a:off x="104267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140987</xdr:rowOff>
    </xdr:from>
    <xdr:ext cx="469744" cy="259045"/>
    <xdr:sp macro="" textlink="">
      <xdr:nvSpPr>
        <xdr:cNvPr id="210" name="【体育館・プール】&#10;一人当たり面積該当値テキスト"/>
        <xdr:cNvSpPr txBox="1"/>
      </xdr:nvSpPr>
      <xdr:spPr>
        <a:xfrm>
          <a:off x="10515600" y="1059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158750</xdr:rowOff>
    </xdr:from>
    <xdr:to>
      <xdr:col>50</xdr:col>
      <xdr:colOff>165100</xdr:colOff>
      <xdr:row>62</xdr:row>
      <xdr:rowOff>88900</xdr:rowOff>
    </xdr:to>
    <xdr:sp macro="" textlink="">
      <xdr:nvSpPr>
        <xdr:cNvPr id="211" name="楕円 210"/>
        <xdr:cNvSpPr/>
      </xdr:nvSpPr>
      <xdr:spPr>
        <a:xfrm>
          <a:off x="9588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38100</xdr:rowOff>
    </xdr:from>
    <xdr:to>
      <xdr:col>55</xdr:col>
      <xdr:colOff>0</xdr:colOff>
      <xdr:row>62</xdr:row>
      <xdr:rowOff>41910</xdr:rowOff>
    </xdr:to>
    <xdr:cxnSp macro="">
      <xdr:nvCxnSpPr>
        <xdr:cNvPr id="212" name="直線コネクタ 211"/>
        <xdr:cNvCxnSpPr/>
      </xdr:nvCxnSpPr>
      <xdr:spPr>
        <a:xfrm>
          <a:off x="9639300" y="106680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139700</xdr:rowOff>
    </xdr:from>
    <xdr:to>
      <xdr:col>46</xdr:col>
      <xdr:colOff>38100</xdr:colOff>
      <xdr:row>62</xdr:row>
      <xdr:rowOff>69850</xdr:rowOff>
    </xdr:to>
    <xdr:sp macro="" textlink="">
      <xdr:nvSpPr>
        <xdr:cNvPr id="213" name="楕円 212"/>
        <xdr:cNvSpPr/>
      </xdr:nvSpPr>
      <xdr:spPr>
        <a:xfrm>
          <a:off x="8699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19050</xdr:rowOff>
    </xdr:from>
    <xdr:to>
      <xdr:col>50</xdr:col>
      <xdr:colOff>114300</xdr:colOff>
      <xdr:row>62</xdr:row>
      <xdr:rowOff>38100</xdr:rowOff>
    </xdr:to>
    <xdr:cxnSp macro="">
      <xdr:nvCxnSpPr>
        <xdr:cNvPr id="214" name="直線コネクタ 213"/>
        <xdr:cNvCxnSpPr/>
      </xdr:nvCxnSpPr>
      <xdr:spPr>
        <a:xfrm>
          <a:off x="8750300" y="10648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33037</xdr:rowOff>
    </xdr:from>
    <xdr:ext cx="469744" cy="259045"/>
    <xdr:sp macro="" textlink="">
      <xdr:nvSpPr>
        <xdr:cNvPr id="215" name="n_1aveValue【体育館・プール】&#10;一人当たり面積"/>
        <xdr:cNvSpPr txBox="1"/>
      </xdr:nvSpPr>
      <xdr:spPr>
        <a:xfrm>
          <a:off x="93917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162577</xdr:rowOff>
    </xdr:from>
    <xdr:ext cx="469744" cy="259045"/>
    <xdr:sp macro="" textlink="">
      <xdr:nvSpPr>
        <xdr:cNvPr id="216" name="n_2aveValue【体育館・プール】&#10;一人当たり面積"/>
        <xdr:cNvSpPr txBox="1"/>
      </xdr:nvSpPr>
      <xdr:spPr>
        <a:xfrm>
          <a:off x="8515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80027</xdr:rowOff>
    </xdr:from>
    <xdr:ext cx="469744" cy="259045"/>
    <xdr:sp macro="" textlink="">
      <xdr:nvSpPr>
        <xdr:cNvPr id="217" name="n_1mainValue【体育館・プール】&#10;一人当たり面積"/>
        <xdr:cNvSpPr txBox="1"/>
      </xdr:nvSpPr>
      <xdr:spPr>
        <a:xfrm>
          <a:off x="93917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60977</xdr:rowOff>
    </xdr:from>
    <xdr:ext cx="469744" cy="259045"/>
    <xdr:sp macro="" textlink="">
      <xdr:nvSpPr>
        <xdr:cNvPr id="218" name="n_2mainValue【体育館・プール】&#10;一人当たり面積"/>
        <xdr:cNvSpPr txBox="1"/>
      </xdr:nvSpPr>
      <xdr:spPr>
        <a:xfrm>
          <a:off x="8515427"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9" name="テキスト ボックス 22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0" name="直線コネクタ 22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1" name="テキスト ボックス 23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2" name="直線コネクタ 23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3" name="テキスト ボックス 23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4" name="直線コネクタ 23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5" name="テキスト ボックス 23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6" name="直線コネクタ 23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7" name="テキスト ボックス 23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8" name="直線コネクタ 23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9" name="テキスト ボックス 23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1" name="テキスト ボックス 24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85</xdr:row>
      <xdr:rowOff>129539</xdr:rowOff>
    </xdr:to>
    <xdr:cxnSp macro="">
      <xdr:nvCxnSpPr>
        <xdr:cNvPr id="243" name="直線コネクタ 242"/>
        <xdr:cNvCxnSpPr/>
      </xdr:nvCxnSpPr>
      <xdr:spPr>
        <a:xfrm flipV="1">
          <a:off x="4634865" y="13586461"/>
          <a:ext cx="0" cy="1116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133366</xdr:rowOff>
    </xdr:from>
    <xdr:ext cx="405111" cy="259045"/>
    <xdr:sp macro="" textlink="">
      <xdr:nvSpPr>
        <xdr:cNvPr id="244" name="【福祉施設】&#10;有形固定資産減価償却率最小値テキスト"/>
        <xdr:cNvSpPr txBox="1"/>
      </xdr:nvSpPr>
      <xdr:spPr>
        <a:xfrm>
          <a:off x="4673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129539</xdr:rowOff>
    </xdr:from>
    <xdr:to>
      <xdr:col>24</xdr:col>
      <xdr:colOff>152400</xdr:colOff>
      <xdr:row>85</xdr:row>
      <xdr:rowOff>129539</xdr:rowOff>
    </xdr:to>
    <xdr:cxnSp macro="">
      <xdr:nvCxnSpPr>
        <xdr:cNvPr id="245" name="直線コネクタ 244"/>
        <xdr:cNvCxnSpPr/>
      </xdr:nvCxnSpPr>
      <xdr:spPr>
        <a:xfrm>
          <a:off x="4546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46" name="【福祉施設】&#10;有形固定資産減価償却率最大値テキスト"/>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47" name="直線コネクタ 246"/>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36847</xdr:rowOff>
    </xdr:from>
    <xdr:ext cx="405111" cy="259045"/>
    <xdr:sp macro="" textlink="">
      <xdr:nvSpPr>
        <xdr:cNvPr id="248" name="【福祉施設】&#10;有形固定資産減価償却率平均値テキスト"/>
        <xdr:cNvSpPr txBox="1"/>
      </xdr:nvSpPr>
      <xdr:spPr>
        <a:xfrm>
          <a:off x="4673600" y="14095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13970</xdr:rowOff>
    </xdr:from>
    <xdr:to>
      <xdr:col>24</xdr:col>
      <xdr:colOff>114300</xdr:colOff>
      <xdr:row>83</xdr:row>
      <xdr:rowOff>115570</xdr:rowOff>
    </xdr:to>
    <xdr:sp macro="" textlink="">
      <xdr:nvSpPr>
        <xdr:cNvPr id="249" name="フローチャート: 判断 248"/>
        <xdr:cNvSpPr/>
      </xdr:nvSpPr>
      <xdr:spPr>
        <a:xfrm>
          <a:off x="45847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46355</xdr:rowOff>
    </xdr:from>
    <xdr:to>
      <xdr:col>20</xdr:col>
      <xdr:colOff>38100</xdr:colOff>
      <xdr:row>83</xdr:row>
      <xdr:rowOff>147955</xdr:rowOff>
    </xdr:to>
    <xdr:sp macro="" textlink="">
      <xdr:nvSpPr>
        <xdr:cNvPr id="250" name="フローチャート: 判断 249"/>
        <xdr:cNvSpPr/>
      </xdr:nvSpPr>
      <xdr:spPr>
        <a:xfrm>
          <a:off x="3746500" y="1427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86361</xdr:rowOff>
    </xdr:from>
    <xdr:to>
      <xdr:col>15</xdr:col>
      <xdr:colOff>101600</xdr:colOff>
      <xdr:row>84</xdr:row>
      <xdr:rowOff>16511</xdr:rowOff>
    </xdr:to>
    <xdr:sp macro="" textlink="">
      <xdr:nvSpPr>
        <xdr:cNvPr id="251" name="フローチャート: 判断 250"/>
        <xdr:cNvSpPr/>
      </xdr:nvSpPr>
      <xdr:spPr>
        <a:xfrm>
          <a:off x="2857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17780</xdr:rowOff>
    </xdr:from>
    <xdr:to>
      <xdr:col>24</xdr:col>
      <xdr:colOff>114300</xdr:colOff>
      <xdr:row>83</xdr:row>
      <xdr:rowOff>119380</xdr:rowOff>
    </xdr:to>
    <xdr:sp macro="" textlink="">
      <xdr:nvSpPr>
        <xdr:cNvPr id="257" name="楕円 256"/>
        <xdr:cNvSpPr/>
      </xdr:nvSpPr>
      <xdr:spPr>
        <a:xfrm>
          <a:off x="45847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167657</xdr:rowOff>
    </xdr:from>
    <xdr:ext cx="405111" cy="259045"/>
    <xdr:sp macro="" textlink="">
      <xdr:nvSpPr>
        <xdr:cNvPr id="258" name="【福祉施設】&#10;有形固定資産減価償却率該当値テキスト"/>
        <xdr:cNvSpPr txBox="1"/>
      </xdr:nvSpPr>
      <xdr:spPr>
        <a:xfrm>
          <a:off x="4673600"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59689</xdr:rowOff>
    </xdr:from>
    <xdr:to>
      <xdr:col>20</xdr:col>
      <xdr:colOff>38100</xdr:colOff>
      <xdr:row>83</xdr:row>
      <xdr:rowOff>161289</xdr:rowOff>
    </xdr:to>
    <xdr:sp macro="" textlink="">
      <xdr:nvSpPr>
        <xdr:cNvPr id="259" name="楕円 258"/>
        <xdr:cNvSpPr/>
      </xdr:nvSpPr>
      <xdr:spPr>
        <a:xfrm>
          <a:off x="3746500" y="142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68580</xdr:rowOff>
    </xdr:from>
    <xdr:to>
      <xdr:col>24</xdr:col>
      <xdr:colOff>63500</xdr:colOff>
      <xdr:row>83</xdr:row>
      <xdr:rowOff>110489</xdr:rowOff>
    </xdr:to>
    <xdr:cxnSp macro="">
      <xdr:nvCxnSpPr>
        <xdr:cNvPr id="260" name="直線コネクタ 259"/>
        <xdr:cNvCxnSpPr/>
      </xdr:nvCxnSpPr>
      <xdr:spPr>
        <a:xfrm flipV="1">
          <a:off x="3797300" y="1429893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8255</xdr:rowOff>
    </xdr:from>
    <xdr:to>
      <xdr:col>15</xdr:col>
      <xdr:colOff>101600</xdr:colOff>
      <xdr:row>85</xdr:row>
      <xdr:rowOff>109855</xdr:rowOff>
    </xdr:to>
    <xdr:sp macro="" textlink="">
      <xdr:nvSpPr>
        <xdr:cNvPr id="261" name="楕円 260"/>
        <xdr:cNvSpPr/>
      </xdr:nvSpPr>
      <xdr:spPr>
        <a:xfrm>
          <a:off x="2857500" y="1458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110489</xdr:rowOff>
    </xdr:from>
    <xdr:to>
      <xdr:col>19</xdr:col>
      <xdr:colOff>177800</xdr:colOff>
      <xdr:row>85</xdr:row>
      <xdr:rowOff>59055</xdr:rowOff>
    </xdr:to>
    <xdr:cxnSp macro="">
      <xdr:nvCxnSpPr>
        <xdr:cNvPr id="262" name="直線コネクタ 261"/>
        <xdr:cNvCxnSpPr/>
      </xdr:nvCxnSpPr>
      <xdr:spPr>
        <a:xfrm flipV="1">
          <a:off x="2908300" y="14340839"/>
          <a:ext cx="889000" cy="29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164482</xdr:rowOff>
    </xdr:from>
    <xdr:ext cx="405111" cy="259045"/>
    <xdr:sp macro="" textlink="">
      <xdr:nvSpPr>
        <xdr:cNvPr id="263" name="n_1aveValue【福祉施設】&#10;有形固定資産減価償却率"/>
        <xdr:cNvSpPr txBox="1"/>
      </xdr:nvSpPr>
      <xdr:spPr>
        <a:xfrm>
          <a:off x="3582044" y="14051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33038</xdr:rowOff>
    </xdr:from>
    <xdr:ext cx="405111" cy="259045"/>
    <xdr:sp macro="" textlink="">
      <xdr:nvSpPr>
        <xdr:cNvPr id="264" name="n_2aveValue【福祉施設】&#10;有形固定資産減価償却率"/>
        <xdr:cNvSpPr txBox="1"/>
      </xdr:nvSpPr>
      <xdr:spPr>
        <a:xfrm>
          <a:off x="2705744" y="14091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152416</xdr:rowOff>
    </xdr:from>
    <xdr:ext cx="405111" cy="259045"/>
    <xdr:sp macro="" textlink="">
      <xdr:nvSpPr>
        <xdr:cNvPr id="265" name="n_1mainValue【福祉施設】&#10;有形固定資産減価償却率"/>
        <xdr:cNvSpPr txBox="1"/>
      </xdr:nvSpPr>
      <xdr:spPr>
        <a:xfrm>
          <a:off x="3582044" y="1438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100982</xdr:rowOff>
    </xdr:from>
    <xdr:ext cx="405111" cy="259045"/>
    <xdr:sp macro="" textlink="">
      <xdr:nvSpPr>
        <xdr:cNvPr id="266" name="n_2mainValue【福祉施設】&#10;有形固定資産減価償却率"/>
        <xdr:cNvSpPr txBox="1"/>
      </xdr:nvSpPr>
      <xdr:spPr>
        <a:xfrm>
          <a:off x="2705744" y="1467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7" name="直線コネクタ 27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8" name="テキスト ボックス 27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9" name="直線コネクタ 27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0" name="テキスト ボックス 27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1" name="直線コネクタ 28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2" name="テキスト ボックス 28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3" name="直線コネクタ 28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4" name="テキスト ボックス 28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5" name="直線コネクタ 28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6" name="テキスト ボックス 28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8" name="テキスト ボックス 28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44450</xdr:rowOff>
    </xdr:from>
    <xdr:to>
      <xdr:col>54</xdr:col>
      <xdr:colOff>189865</xdr:colOff>
      <xdr:row>86</xdr:row>
      <xdr:rowOff>101600</xdr:rowOff>
    </xdr:to>
    <xdr:cxnSp macro="">
      <xdr:nvCxnSpPr>
        <xdr:cNvPr id="290" name="直線コネクタ 289"/>
        <xdr:cNvCxnSpPr/>
      </xdr:nvCxnSpPr>
      <xdr:spPr>
        <a:xfrm flipV="1">
          <a:off x="10476865" y="132461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105427</xdr:rowOff>
    </xdr:from>
    <xdr:ext cx="469744" cy="259045"/>
    <xdr:sp macro="" textlink="">
      <xdr:nvSpPr>
        <xdr:cNvPr id="291" name="【福祉施設】&#10;一人当たり面積最小値テキスト"/>
        <xdr:cNvSpPr txBox="1"/>
      </xdr:nvSpPr>
      <xdr:spPr>
        <a:xfrm>
          <a:off x="10515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101600</xdr:rowOff>
    </xdr:from>
    <xdr:to>
      <xdr:col>55</xdr:col>
      <xdr:colOff>88900</xdr:colOff>
      <xdr:row>86</xdr:row>
      <xdr:rowOff>101600</xdr:rowOff>
    </xdr:to>
    <xdr:cxnSp macro="">
      <xdr:nvCxnSpPr>
        <xdr:cNvPr id="292" name="直線コネクタ 291"/>
        <xdr:cNvCxnSpPr/>
      </xdr:nvCxnSpPr>
      <xdr:spPr>
        <a:xfrm>
          <a:off x="10388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162577</xdr:rowOff>
    </xdr:from>
    <xdr:ext cx="469744" cy="259045"/>
    <xdr:sp macro="" textlink="">
      <xdr:nvSpPr>
        <xdr:cNvPr id="293" name="【福祉施設】&#10;一人当たり面積最大値テキスト"/>
        <xdr:cNvSpPr txBox="1"/>
      </xdr:nvSpPr>
      <xdr:spPr>
        <a:xfrm>
          <a:off x="10515600" y="130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44450</xdr:rowOff>
    </xdr:from>
    <xdr:to>
      <xdr:col>55</xdr:col>
      <xdr:colOff>88900</xdr:colOff>
      <xdr:row>77</xdr:row>
      <xdr:rowOff>44450</xdr:rowOff>
    </xdr:to>
    <xdr:cxnSp macro="">
      <xdr:nvCxnSpPr>
        <xdr:cNvPr id="294" name="直線コネクタ 293"/>
        <xdr:cNvCxnSpPr/>
      </xdr:nvCxnSpPr>
      <xdr:spPr>
        <a:xfrm>
          <a:off x="10388600" y="1324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162577</xdr:rowOff>
    </xdr:from>
    <xdr:ext cx="469744" cy="259045"/>
    <xdr:sp macro="" textlink="">
      <xdr:nvSpPr>
        <xdr:cNvPr id="295" name="【福祉施設】&#10;一人当たり面積平均値テキスト"/>
        <xdr:cNvSpPr txBox="1"/>
      </xdr:nvSpPr>
      <xdr:spPr>
        <a:xfrm>
          <a:off x="10515600" y="1405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139700</xdr:rowOff>
    </xdr:from>
    <xdr:to>
      <xdr:col>55</xdr:col>
      <xdr:colOff>50800</xdr:colOff>
      <xdr:row>83</xdr:row>
      <xdr:rowOff>69850</xdr:rowOff>
    </xdr:to>
    <xdr:sp macro="" textlink="">
      <xdr:nvSpPr>
        <xdr:cNvPr id="296" name="フローチャート: 判断 295"/>
        <xdr:cNvSpPr/>
      </xdr:nvSpPr>
      <xdr:spPr>
        <a:xfrm>
          <a:off x="10426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50800</xdr:rowOff>
    </xdr:from>
    <xdr:to>
      <xdr:col>50</xdr:col>
      <xdr:colOff>165100</xdr:colOff>
      <xdr:row>82</xdr:row>
      <xdr:rowOff>152400</xdr:rowOff>
    </xdr:to>
    <xdr:sp macro="" textlink="">
      <xdr:nvSpPr>
        <xdr:cNvPr id="297" name="フローチャート: 判断 296"/>
        <xdr:cNvSpPr/>
      </xdr:nvSpPr>
      <xdr:spPr>
        <a:xfrm>
          <a:off x="9588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31750</xdr:rowOff>
    </xdr:from>
    <xdr:to>
      <xdr:col>46</xdr:col>
      <xdr:colOff>38100</xdr:colOff>
      <xdr:row>83</xdr:row>
      <xdr:rowOff>133350</xdr:rowOff>
    </xdr:to>
    <xdr:sp macro="" textlink="">
      <xdr:nvSpPr>
        <xdr:cNvPr id="298" name="フローチャート: 判断 297"/>
        <xdr:cNvSpPr/>
      </xdr:nvSpPr>
      <xdr:spPr>
        <a:xfrm>
          <a:off x="8699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6350</xdr:rowOff>
    </xdr:from>
    <xdr:to>
      <xdr:col>55</xdr:col>
      <xdr:colOff>50800</xdr:colOff>
      <xdr:row>83</xdr:row>
      <xdr:rowOff>107950</xdr:rowOff>
    </xdr:to>
    <xdr:sp macro="" textlink="">
      <xdr:nvSpPr>
        <xdr:cNvPr id="304" name="楕円 303"/>
        <xdr:cNvSpPr/>
      </xdr:nvSpPr>
      <xdr:spPr>
        <a:xfrm>
          <a:off x="104267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156227</xdr:rowOff>
    </xdr:from>
    <xdr:ext cx="469744" cy="259045"/>
    <xdr:sp macro="" textlink="">
      <xdr:nvSpPr>
        <xdr:cNvPr id="305" name="【福祉施設】&#10;一人当たり面積該当値テキスト"/>
        <xdr:cNvSpPr txBox="1"/>
      </xdr:nvSpPr>
      <xdr:spPr>
        <a:xfrm>
          <a:off x="10515600"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6350</xdr:rowOff>
    </xdr:from>
    <xdr:to>
      <xdr:col>50</xdr:col>
      <xdr:colOff>165100</xdr:colOff>
      <xdr:row>83</xdr:row>
      <xdr:rowOff>107950</xdr:rowOff>
    </xdr:to>
    <xdr:sp macro="" textlink="">
      <xdr:nvSpPr>
        <xdr:cNvPr id="306" name="楕円 305"/>
        <xdr:cNvSpPr/>
      </xdr:nvSpPr>
      <xdr:spPr>
        <a:xfrm>
          <a:off x="9588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57150</xdr:rowOff>
    </xdr:from>
    <xdr:to>
      <xdr:col>55</xdr:col>
      <xdr:colOff>0</xdr:colOff>
      <xdr:row>83</xdr:row>
      <xdr:rowOff>57150</xdr:rowOff>
    </xdr:to>
    <xdr:cxnSp macro="">
      <xdr:nvCxnSpPr>
        <xdr:cNvPr id="307" name="直線コネクタ 306"/>
        <xdr:cNvCxnSpPr/>
      </xdr:nvCxnSpPr>
      <xdr:spPr>
        <a:xfrm>
          <a:off x="9639300" y="1428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88900</xdr:rowOff>
    </xdr:from>
    <xdr:to>
      <xdr:col>46</xdr:col>
      <xdr:colOff>38100</xdr:colOff>
      <xdr:row>83</xdr:row>
      <xdr:rowOff>19050</xdr:rowOff>
    </xdr:to>
    <xdr:sp macro="" textlink="">
      <xdr:nvSpPr>
        <xdr:cNvPr id="308" name="楕円 307"/>
        <xdr:cNvSpPr/>
      </xdr:nvSpPr>
      <xdr:spPr>
        <a:xfrm>
          <a:off x="8699500" y="1414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139700</xdr:rowOff>
    </xdr:from>
    <xdr:to>
      <xdr:col>50</xdr:col>
      <xdr:colOff>114300</xdr:colOff>
      <xdr:row>83</xdr:row>
      <xdr:rowOff>57150</xdr:rowOff>
    </xdr:to>
    <xdr:cxnSp macro="">
      <xdr:nvCxnSpPr>
        <xdr:cNvPr id="309" name="直線コネクタ 308"/>
        <xdr:cNvCxnSpPr/>
      </xdr:nvCxnSpPr>
      <xdr:spPr>
        <a:xfrm>
          <a:off x="8750300" y="14198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168927</xdr:rowOff>
    </xdr:from>
    <xdr:ext cx="469744" cy="259045"/>
    <xdr:sp macro="" textlink="">
      <xdr:nvSpPr>
        <xdr:cNvPr id="310" name="n_1aveValue【福祉施設】&#10;一人当たり面積"/>
        <xdr:cNvSpPr txBox="1"/>
      </xdr:nvSpPr>
      <xdr:spPr>
        <a:xfrm>
          <a:off x="93917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124477</xdr:rowOff>
    </xdr:from>
    <xdr:ext cx="469744" cy="259045"/>
    <xdr:sp macro="" textlink="">
      <xdr:nvSpPr>
        <xdr:cNvPr id="311" name="n_2aveValue【福祉施設】&#10;一人当たり面積"/>
        <xdr:cNvSpPr txBox="1"/>
      </xdr:nvSpPr>
      <xdr:spPr>
        <a:xfrm>
          <a:off x="8515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99077</xdr:rowOff>
    </xdr:from>
    <xdr:ext cx="469744" cy="259045"/>
    <xdr:sp macro="" textlink="">
      <xdr:nvSpPr>
        <xdr:cNvPr id="312" name="n_1mainValue【福祉施設】&#10;一人当たり面積"/>
        <xdr:cNvSpPr txBox="1"/>
      </xdr:nvSpPr>
      <xdr:spPr>
        <a:xfrm>
          <a:off x="93917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35577</xdr:rowOff>
    </xdr:from>
    <xdr:ext cx="469744" cy="259045"/>
    <xdr:sp macro="" textlink="">
      <xdr:nvSpPr>
        <xdr:cNvPr id="313" name="n_2mainValue【福祉施設】&#10;一人当たり面積"/>
        <xdr:cNvSpPr txBox="1"/>
      </xdr:nvSpPr>
      <xdr:spPr>
        <a:xfrm>
          <a:off x="8515427" y="1392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2" name="テキスト ボックス 32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3" name="直線コネクタ 32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4" name="テキスト ボックス 323"/>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5" name="直線コネクタ 32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6" name="テキスト ボックス 32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7" name="直線コネクタ 32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8" name="テキスト ボックス 32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9" name="直線コネクタ 32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0" name="テキスト ボックス 32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1" name="直線コネクタ 33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2" name="テキスト ボックス 33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3" name="直線コネクタ 33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4" name="テキスト ボックス 333"/>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5" name="直線コネクタ 33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6" name="テキスト ボックス 33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81914</xdr:rowOff>
    </xdr:to>
    <xdr:cxnSp macro="">
      <xdr:nvCxnSpPr>
        <xdr:cNvPr id="338" name="直線コネクタ 337"/>
        <xdr:cNvCxnSpPr/>
      </xdr:nvCxnSpPr>
      <xdr:spPr>
        <a:xfrm flipV="1">
          <a:off x="4634865" y="17145000"/>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85741</xdr:rowOff>
    </xdr:from>
    <xdr:ext cx="405111" cy="259045"/>
    <xdr:sp macro="" textlink="">
      <xdr:nvSpPr>
        <xdr:cNvPr id="339" name="【市民会館】&#10;有形固定資産減価償却率最小値テキスト"/>
        <xdr:cNvSpPr txBox="1"/>
      </xdr:nvSpPr>
      <xdr:spPr>
        <a:xfrm>
          <a:off x="4673600" y="186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81914</xdr:rowOff>
    </xdr:from>
    <xdr:to>
      <xdr:col>24</xdr:col>
      <xdr:colOff>152400</xdr:colOff>
      <xdr:row>108</xdr:row>
      <xdr:rowOff>81914</xdr:rowOff>
    </xdr:to>
    <xdr:cxnSp macro="">
      <xdr:nvCxnSpPr>
        <xdr:cNvPr id="340" name="直線コネクタ 339"/>
        <xdr:cNvCxnSpPr/>
      </xdr:nvCxnSpPr>
      <xdr:spPr>
        <a:xfrm>
          <a:off x="4546600" y="1859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41"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42" name="直線コネクタ 341"/>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12082</xdr:rowOff>
    </xdr:from>
    <xdr:ext cx="405111" cy="259045"/>
    <xdr:sp macro="" textlink="">
      <xdr:nvSpPr>
        <xdr:cNvPr id="343" name="【市民会館】&#10;有形固定資産減価償却率平均値テキスト"/>
        <xdr:cNvSpPr txBox="1"/>
      </xdr:nvSpPr>
      <xdr:spPr>
        <a:xfrm>
          <a:off x="4673600" y="17842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160655</xdr:rowOff>
    </xdr:from>
    <xdr:to>
      <xdr:col>24</xdr:col>
      <xdr:colOff>114300</xdr:colOff>
      <xdr:row>105</xdr:row>
      <xdr:rowOff>90805</xdr:rowOff>
    </xdr:to>
    <xdr:sp macro="" textlink="">
      <xdr:nvSpPr>
        <xdr:cNvPr id="344" name="フローチャート: 判断 343"/>
        <xdr:cNvSpPr/>
      </xdr:nvSpPr>
      <xdr:spPr>
        <a:xfrm>
          <a:off x="4584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164464</xdr:rowOff>
    </xdr:from>
    <xdr:to>
      <xdr:col>20</xdr:col>
      <xdr:colOff>38100</xdr:colOff>
      <xdr:row>105</xdr:row>
      <xdr:rowOff>94614</xdr:rowOff>
    </xdr:to>
    <xdr:sp macro="" textlink="">
      <xdr:nvSpPr>
        <xdr:cNvPr id="345" name="フローチャート: 判断 344"/>
        <xdr:cNvSpPr/>
      </xdr:nvSpPr>
      <xdr:spPr>
        <a:xfrm>
          <a:off x="3746500" y="1799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21589</xdr:rowOff>
    </xdr:from>
    <xdr:to>
      <xdr:col>15</xdr:col>
      <xdr:colOff>101600</xdr:colOff>
      <xdr:row>105</xdr:row>
      <xdr:rowOff>123189</xdr:rowOff>
    </xdr:to>
    <xdr:sp macro="" textlink="">
      <xdr:nvSpPr>
        <xdr:cNvPr id="346" name="フローチャート: 判断 345"/>
        <xdr:cNvSpPr/>
      </xdr:nvSpPr>
      <xdr:spPr>
        <a:xfrm>
          <a:off x="2857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7" name="テキスト ボックス 34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8" name="テキスト ボックス 34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9" name="テキスト ボックス 34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0" name="テキスト ボックス 34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1" name="テキスト ボックス 35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52070</xdr:rowOff>
    </xdr:from>
    <xdr:to>
      <xdr:col>24</xdr:col>
      <xdr:colOff>114300</xdr:colOff>
      <xdr:row>107</xdr:row>
      <xdr:rowOff>153670</xdr:rowOff>
    </xdr:to>
    <xdr:sp macro="" textlink="">
      <xdr:nvSpPr>
        <xdr:cNvPr id="352" name="楕円 351"/>
        <xdr:cNvSpPr/>
      </xdr:nvSpPr>
      <xdr:spPr>
        <a:xfrm>
          <a:off x="45847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30497</xdr:rowOff>
    </xdr:from>
    <xdr:ext cx="405111" cy="259045"/>
    <xdr:sp macro="" textlink="">
      <xdr:nvSpPr>
        <xdr:cNvPr id="353" name="【市民会館】&#10;有形固定資産減価償却率該当値テキスト"/>
        <xdr:cNvSpPr txBox="1"/>
      </xdr:nvSpPr>
      <xdr:spPr>
        <a:xfrm>
          <a:off x="4673600" y="183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63500</xdr:rowOff>
    </xdr:from>
    <xdr:to>
      <xdr:col>20</xdr:col>
      <xdr:colOff>38100</xdr:colOff>
      <xdr:row>107</xdr:row>
      <xdr:rowOff>165100</xdr:rowOff>
    </xdr:to>
    <xdr:sp macro="" textlink="">
      <xdr:nvSpPr>
        <xdr:cNvPr id="354" name="楕円 353"/>
        <xdr:cNvSpPr/>
      </xdr:nvSpPr>
      <xdr:spPr>
        <a:xfrm>
          <a:off x="37465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102870</xdr:rowOff>
    </xdr:from>
    <xdr:to>
      <xdr:col>24</xdr:col>
      <xdr:colOff>63500</xdr:colOff>
      <xdr:row>107</xdr:row>
      <xdr:rowOff>114300</xdr:rowOff>
    </xdr:to>
    <xdr:cxnSp macro="">
      <xdr:nvCxnSpPr>
        <xdr:cNvPr id="355" name="直線コネクタ 354"/>
        <xdr:cNvCxnSpPr/>
      </xdr:nvCxnSpPr>
      <xdr:spPr>
        <a:xfrm flipV="1">
          <a:off x="3797300" y="184480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4445</xdr:rowOff>
    </xdr:from>
    <xdr:to>
      <xdr:col>15</xdr:col>
      <xdr:colOff>101600</xdr:colOff>
      <xdr:row>108</xdr:row>
      <xdr:rowOff>106045</xdr:rowOff>
    </xdr:to>
    <xdr:sp macro="" textlink="">
      <xdr:nvSpPr>
        <xdr:cNvPr id="356" name="楕円 355"/>
        <xdr:cNvSpPr/>
      </xdr:nvSpPr>
      <xdr:spPr>
        <a:xfrm>
          <a:off x="2857500" y="1852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114300</xdr:rowOff>
    </xdr:from>
    <xdr:to>
      <xdr:col>19</xdr:col>
      <xdr:colOff>177800</xdr:colOff>
      <xdr:row>108</xdr:row>
      <xdr:rowOff>55245</xdr:rowOff>
    </xdr:to>
    <xdr:cxnSp macro="">
      <xdr:nvCxnSpPr>
        <xdr:cNvPr id="357" name="直線コネクタ 356"/>
        <xdr:cNvCxnSpPr/>
      </xdr:nvCxnSpPr>
      <xdr:spPr>
        <a:xfrm flipV="1">
          <a:off x="2908300" y="18459450"/>
          <a:ext cx="8890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111141</xdr:rowOff>
    </xdr:from>
    <xdr:ext cx="405111" cy="259045"/>
    <xdr:sp macro="" textlink="">
      <xdr:nvSpPr>
        <xdr:cNvPr id="358" name="n_1aveValue【市民会館】&#10;有形固定資産減価償却率"/>
        <xdr:cNvSpPr txBox="1"/>
      </xdr:nvSpPr>
      <xdr:spPr>
        <a:xfrm>
          <a:off x="3582044" y="1777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139716</xdr:rowOff>
    </xdr:from>
    <xdr:ext cx="405111" cy="259045"/>
    <xdr:sp macro="" textlink="">
      <xdr:nvSpPr>
        <xdr:cNvPr id="359" name="n_2aveValue【市民会館】&#10;有形固定資産減価償却率"/>
        <xdr:cNvSpPr txBox="1"/>
      </xdr:nvSpPr>
      <xdr:spPr>
        <a:xfrm>
          <a:off x="2705744"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156227</xdr:rowOff>
    </xdr:from>
    <xdr:ext cx="405111" cy="259045"/>
    <xdr:sp macro="" textlink="">
      <xdr:nvSpPr>
        <xdr:cNvPr id="360" name="n_1mainValue【市民会館】&#10;有形固定資産減価償却率"/>
        <xdr:cNvSpPr txBox="1"/>
      </xdr:nvSpPr>
      <xdr:spPr>
        <a:xfrm>
          <a:off x="3582044" y="185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97172</xdr:rowOff>
    </xdr:from>
    <xdr:ext cx="405111" cy="259045"/>
    <xdr:sp macro="" textlink="">
      <xdr:nvSpPr>
        <xdr:cNvPr id="361" name="n_2mainValue【市民会館】&#10;有形固定資産減価償却率"/>
        <xdr:cNvSpPr txBox="1"/>
      </xdr:nvSpPr>
      <xdr:spPr>
        <a:xfrm>
          <a:off x="2705744" y="186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0" name="テキスト ボックス 36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1" name="直線コネクタ 37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2" name="直線コネクタ 37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3" name="テキスト ボックス 37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4" name="直線コネクタ 37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5" name="テキスト ボックス 37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6" name="直線コネクタ 37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7" name="テキスト ボックス 37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8" name="直線コネクタ 37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79" name="テキスト ボックス 37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0" name="直線コネクタ 37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1" name="テキスト ボックス 38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2" name="直線コネクタ 38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3" name="テキスト ボックス 38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99061</xdr:rowOff>
    </xdr:from>
    <xdr:to>
      <xdr:col>54</xdr:col>
      <xdr:colOff>189865</xdr:colOff>
      <xdr:row>108</xdr:row>
      <xdr:rowOff>7620</xdr:rowOff>
    </xdr:to>
    <xdr:cxnSp macro="">
      <xdr:nvCxnSpPr>
        <xdr:cNvPr id="385" name="直線コネクタ 384"/>
        <xdr:cNvCxnSpPr/>
      </xdr:nvCxnSpPr>
      <xdr:spPr>
        <a:xfrm flipV="1">
          <a:off x="10476865" y="17244061"/>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11447</xdr:rowOff>
    </xdr:from>
    <xdr:ext cx="469744" cy="259045"/>
    <xdr:sp macro="" textlink="">
      <xdr:nvSpPr>
        <xdr:cNvPr id="386" name="【市民会館】&#10;一人当たり面積最小値テキスト"/>
        <xdr:cNvSpPr txBox="1"/>
      </xdr:nvSpPr>
      <xdr:spPr>
        <a:xfrm>
          <a:off x="105156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7620</xdr:rowOff>
    </xdr:from>
    <xdr:to>
      <xdr:col>55</xdr:col>
      <xdr:colOff>88900</xdr:colOff>
      <xdr:row>108</xdr:row>
      <xdr:rowOff>7620</xdr:rowOff>
    </xdr:to>
    <xdr:cxnSp macro="">
      <xdr:nvCxnSpPr>
        <xdr:cNvPr id="387" name="直線コネクタ 386"/>
        <xdr:cNvCxnSpPr/>
      </xdr:nvCxnSpPr>
      <xdr:spPr>
        <a:xfrm>
          <a:off x="10388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45738</xdr:rowOff>
    </xdr:from>
    <xdr:ext cx="469744" cy="259045"/>
    <xdr:sp macro="" textlink="">
      <xdr:nvSpPr>
        <xdr:cNvPr id="388" name="【市民会館】&#10;一人当たり面積最大値テキスト"/>
        <xdr:cNvSpPr txBox="1"/>
      </xdr:nvSpPr>
      <xdr:spPr>
        <a:xfrm>
          <a:off x="10515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99061</xdr:rowOff>
    </xdr:from>
    <xdr:to>
      <xdr:col>55</xdr:col>
      <xdr:colOff>88900</xdr:colOff>
      <xdr:row>100</xdr:row>
      <xdr:rowOff>99061</xdr:rowOff>
    </xdr:to>
    <xdr:cxnSp macro="">
      <xdr:nvCxnSpPr>
        <xdr:cNvPr id="389" name="直線コネクタ 388"/>
        <xdr:cNvCxnSpPr/>
      </xdr:nvCxnSpPr>
      <xdr:spPr>
        <a:xfrm>
          <a:off x="10388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29227</xdr:rowOff>
    </xdr:from>
    <xdr:ext cx="469744" cy="259045"/>
    <xdr:sp macro="" textlink="">
      <xdr:nvSpPr>
        <xdr:cNvPr id="390" name="【市民会館】&#10;一人当たり面積平均値テキスト"/>
        <xdr:cNvSpPr txBox="1"/>
      </xdr:nvSpPr>
      <xdr:spPr>
        <a:xfrm>
          <a:off x="10515600" y="1786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xdr:rowOff>
    </xdr:from>
    <xdr:to>
      <xdr:col>55</xdr:col>
      <xdr:colOff>50800</xdr:colOff>
      <xdr:row>105</xdr:row>
      <xdr:rowOff>107950</xdr:rowOff>
    </xdr:to>
    <xdr:sp macro="" textlink="">
      <xdr:nvSpPr>
        <xdr:cNvPr id="391" name="フローチャート: 判断 390"/>
        <xdr:cNvSpPr/>
      </xdr:nvSpPr>
      <xdr:spPr>
        <a:xfrm>
          <a:off x="10426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44450</xdr:rowOff>
    </xdr:from>
    <xdr:to>
      <xdr:col>50</xdr:col>
      <xdr:colOff>165100</xdr:colOff>
      <xdr:row>105</xdr:row>
      <xdr:rowOff>146050</xdr:rowOff>
    </xdr:to>
    <xdr:sp macro="" textlink="">
      <xdr:nvSpPr>
        <xdr:cNvPr id="392" name="フローチャート: 判断 391"/>
        <xdr:cNvSpPr/>
      </xdr:nvSpPr>
      <xdr:spPr>
        <a:xfrm>
          <a:off x="9588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67311</xdr:rowOff>
    </xdr:from>
    <xdr:to>
      <xdr:col>46</xdr:col>
      <xdr:colOff>38100</xdr:colOff>
      <xdr:row>105</xdr:row>
      <xdr:rowOff>168911</xdr:rowOff>
    </xdr:to>
    <xdr:sp macro="" textlink="">
      <xdr:nvSpPr>
        <xdr:cNvPr id="393" name="フローチャート: 判断 392"/>
        <xdr:cNvSpPr/>
      </xdr:nvSpPr>
      <xdr:spPr>
        <a:xfrm>
          <a:off x="8699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4" name="テキスト ボックス 39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5" name="テキスト ボックス 39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6" name="テキスト ボックス 39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7" name="テキスト ボックス 39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8" name="テキスト ボックス 39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55880</xdr:rowOff>
    </xdr:from>
    <xdr:to>
      <xdr:col>55</xdr:col>
      <xdr:colOff>50800</xdr:colOff>
      <xdr:row>106</xdr:row>
      <xdr:rowOff>157480</xdr:rowOff>
    </xdr:to>
    <xdr:sp macro="" textlink="">
      <xdr:nvSpPr>
        <xdr:cNvPr id="399" name="楕円 398"/>
        <xdr:cNvSpPr/>
      </xdr:nvSpPr>
      <xdr:spPr>
        <a:xfrm>
          <a:off x="104267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34307</xdr:rowOff>
    </xdr:from>
    <xdr:ext cx="469744" cy="259045"/>
    <xdr:sp macro="" textlink="">
      <xdr:nvSpPr>
        <xdr:cNvPr id="400" name="【市民会館】&#10;一人当たり面積該当値テキスト"/>
        <xdr:cNvSpPr txBox="1"/>
      </xdr:nvSpPr>
      <xdr:spPr>
        <a:xfrm>
          <a:off x="10515600"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55880</xdr:rowOff>
    </xdr:from>
    <xdr:to>
      <xdr:col>50</xdr:col>
      <xdr:colOff>165100</xdr:colOff>
      <xdr:row>106</xdr:row>
      <xdr:rowOff>157480</xdr:rowOff>
    </xdr:to>
    <xdr:sp macro="" textlink="">
      <xdr:nvSpPr>
        <xdr:cNvPr id="401" name="楕円 400"/>
        <xdr:cNvSpPr/>
      </xdr:nvSpPr>
      <xdr:spPr>
        <a:xfrm>
          <a:off x="9588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106680</xdr:rowOff>
    </xdr:from>
    <xdr:to>
      <xdr:col>55</xdr:col>
      <xdr:colOff>0</xdr:colOff>
      <xdr:row>106</xdr:row>
      <xdr:rowOff>106680</xdr:rowOff>
    </xdr:to>
    <xdr:cxnSp macro="">
      <xdr:nvCxnSpPr>
        <xdr:cNvPr id="402" name="直線コネクタ 401"/>
        <xdr:cNvCxnSpPr/>
      </xdr:nvCxnSpPr>
      <xdr:spPr>
        <a:xfrm>
          <a:off x="9639300" y="18280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86361</xdr:rowOff>
    </xdr:from>
    <xdr:to>
      <xdr:col>46</xdr:col>
      <xdr:colOff>38100</xdr:colOff>
      <xdr:row>107</xdr:row>
      <xdr:rowOff>16511</xdr:rowOff>
    </xdr:to>
    <xdr:sp macro="" textlink="">
      <xdr:nvSpPr>
        <xdr:cNvPr id="403" name="楕円 402"/>
        <xdr:cNvSpPr/>
      </xdr:nvSpPr>
      <xdr:spPr>
        <a:xfrm>
          <a:off x="8699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106680</xdr:rowOff>
    </xdr:from>
    <xdr:to>
      <xdr:col>50</xdr:col>
      <xdr:colOff>114300</xdr:colOff>
      <xdr:row>106</xdr:row>
      <xdr:rowOff>137161</xdr:rowOff>
    </xdr:to>
    <xdr:cxnSp macro="">
      <xdr:nvCxnSpPr>
        <xdr:cNvPr id="404" name="直線コネクタ 403"/>
        <xdr:cNvCxnSpPr/>
      </xdr:nvCxnSpPr>
      <xdr:spPr>
        <a:xfrm flipV="1">
          <a:off x="8750300" y="182803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162577</xdr:rowOff>
    </xdr:from>
    <xdr:ext cx="469744" cy="259045"/>
    <xdr:sp macro="" textlink="">
      <xdr:nvSpPr>
        <xdr:cNvPr id="405" name="n_1aveValue【市民会館】&#10;一人当たり面積"/>
        <xdr:cNvSpPr txBox="1"/>
      </xdr:nvSpPr>
      <xdr:spPr>
        <a:xfrm>
          <a:off x="93917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13988</xdr:rowOff>
    </xdr:from>
    <xdr:ext cx="469744" cy="259045"/>
    <xdr:sp macro="" textlink="">
      <xdr:nvSpPr>
        <xdr:cNvPr id="406" name="n_2aveValue【市民会館】&#10;一人当たり面積"/>
        <xdr:cNvSpPr txBox="1"/>
      </xdr:nvSpPr>
      <xdr:spPr>
        <a:xfrm>
          <a:off x="8515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148607</xdr:rowOff>
    </xdr:from>
    <xdr:ext cx="469744" cy="259045"/>
    <xdr:sp macro="" textlink="">
      <xdr:nvSpPr>
        <xdr:cNvPr id="407" name="n_1mainValue【市民会館】&#10;一人当たり面積"/>
        <xdr:cNvSpPr txBox="1"/>
      </xdr:nvSpPr>
      <xdr:spPr>
        <a:xfrm>
          <a:off x="9391727" y="1832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7638</xdr:rowOff>
    </xdr:from>
    <xdr:ext cx="469744" cy="259045"/>
    <xdr:sp macro="" textlink="">
      <xdr:nvSpPr>
        <xdr:cNvPr id="408" name="n_2mainValue【市民会館】&#10;一人当たり面積"/>
        <xdr:cNvSpPr txBox="1"/>
      </xdr:nvSpPr>
      <xdr:spPr>
        <a:xfrm>
          <a:off x="8515427"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9" name="正方形/長方形 40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0" name="正方形/長方形 40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1" name="正方形/長方形 41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2" name="正方形/長方形 41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3" name="正方形/長方形 41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4" name="正方形/長方形 41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5" name="正方形/長方形 41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正方形/長方形 41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7" name="テキスト ボックス 41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8" name="直線コネクタ 41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9" name="テキスト ボックス 41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20" name="直線コネクタ 41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21" name="テキスト ボックス 420"/>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22" name="直線コネクタ 42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23" name="テキスト ボックス 42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24" name="直線コネクタ 42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25" name="テキスト ボックス 42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26" name="直線コネクタ 42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27" name="テキスト ボックス 426"/>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8" name="直線コネクタ 42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9" name="テキスト ボックス 42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46482</xdr:rowOff>
    </xdr:from>
    <xdr:to>
      <xdr:col>85</xdr:col>
      <xdr:colOff>126364</xdr:colOff>
      <xdr:row>41</xdr:row>
      <xdr:rowOff>44196</xdr:rowOff>
    </xdr:to>
    <xdr:cxnSp macro="">
      <xdr:nvCxnSpPr>
        <xdr:cNvPr id="431" name="直線コネクタ 430"/>
        <xdr:cNvCxnSpPr/>
      </xdr:nvCxnSpPr>
      <xdr:spPr>
        <a:xfrm flipV="1">
          <a:off x="16318864" y="5704332"/>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48023</xdr:rowOff>
    </xdr:from>
    <xdr:ext cx="405111" cy="259045"/>
    <xdr:sp macro="" textlink="">
      <xdr:nvSpPr>
        <xdr:cNvPr id="432" name="【一般廃棄物処理施設】&#10;有形固定資産減価償却率最小値テキスト"/>
        <xdr:cNvSpPr txBox="1"/>
      </xdr:nvSpPr>
      <xdr:spPr>
        <a:xfrm>
          <a:off x="16357600" y="707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44196</xdr:rowOff>
    </xdr:from>
    <xdr:to>
      <xdr:col>86</xdr:col>
      <xdr:colOff>25400</xdr:colOff>
      <xdr:row>41</xdr:row>
      <xdr:rowOff>44196</xdr:rowOff>
    </xdr:to>
    <xdr:cxnSp macro="">
      <xdr:nvCxnSpPr>
        <xdr:cNvPr id="433" name="直線コネクタ 432"/>
        <xdr:cNvCxnSpPr/>
      </xdr:nvCxnSpPr>
      <xdr:spPr>
        <a:xfrm>
          <a:off x="16230600" y="707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164609</xdr:rowOff>
    </xdr:from>
    <xdr:ext cx="405111" cy="259045"/>
    <xdr:sp macro="" textlink="">
      <xdr:nvSpPr>
        <xdr:cNvPr id="434" name="【一般廃棄物処理施設】&#10;有形固定資産減価償却率最大値テキスト"/>
        <xdr:cNvSpPr txBox="1"/>
      </xdr:nvSpPr>
      <xdr:spPr>
        <a:xfrm>
          <a:off x="16357600" y="547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46482</xdr:rowOff>
    </xdr:from>
    <xdr:to>
      <xdr:col>86</xdr:col>
      <xdr:colOff>25400</xdr:colOff>
      <xdr:row>33</xdr:row>
      <xdr:rowOff>46482</xdr:rowOff>
    </xdr:to>
    <xdr:cxnSp macro="">
      <xdr:nvCxnSpPr>
        <xdr:cNvPr id="435" name="直線コネクタ 434"/>
        <xdr:cNvCxnSpPr/>
      </xdr:nvCxnSpPr>
      <xdr:spPr>
        <a:xfrm>
          <a:off x="16230600" y="570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71137</xdr:rowOff>
    </xdr:from>
    <xdr:ext cx="405111" cy="259045"/>
    <xdr:sp macro="" textlink="">
      <xdr:nvSpPr>
        <xdr:cNvPr id="436" name="【一般廃棄物処理施設】&#10;有形固定資産減価償却率平均値テキスト"/>
        <xdr:cNvSpPr txBox="1"/>
      </xdr:nvSpPr>
      <xdr:spPr>
        <a:xfrm>
          <a:off x="16357600" y="6243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437" name="フローチャート: 判断 436"/>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438" name="フローチャート: 判断 437"/>
        <xdr:cNvSpPr/>
      </xdr:nvSpPr>
      <xdr:spPr>
        <a:xfrm>
          <a:off x="15430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105410</xdr:rowOff>
    </xdr:from>
    <xdr:to>
      <xdr:col>76</xdr:col>
      <xdr:colOff>165100</xdr:colOff>
      <xdr:row>38</xdr:row>
      <xdr:rowOff>35560</xdr:rowOff>
    </xdr:to>
    <xdr:sp macro="" textlink="">
      <xdr:nvSpPr>
        <xdr:cNvPr id="439" name="フローチャート: 判断 438"/>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0" name="テキスト ボックス 43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1" name="テキスト ボックス 44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2" name="テキスト ボックス 44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3" name="テキスト ボックス 44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4" name="テキスト ボックス 44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64262</xdr:rowOff>
    </xdr:from>
    <xdr:to>
      <xdr:col>85</xdr:col>
      <xdr:colOff>177800</xdr:colOff>
      <xdr:row>39</xdr:row>
      <xdr:rowOff>165862</xdr:rowOff>
    </xdr:to>
    <xdr:sp macro="" textlink="">
      <xdr:nvSpPr>
        <xdr:cNvPr id="445" name="楕円 444"/>
        <xdr:cNvSpPr/>
      </xdr:nvSpPr>
      <xdr:spPr>
        <a:xfrm>
          <a:off x="162687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42689</xdr:rowOff>
    </xdr:from>
    <xdr:ext cx="405111" cy="259045"/>
    <xdr:sp macro="" textlink="">
      <xdr:nvSpPr>
        <xdr:cNvPr id="446" name="【一般廃棄物処理施設】&#10;有形固定資産減価償却率該当値テキスト"/>
        <xdr:cNvSpPr txBox="1"/>
      </xdr:nvSpPr>
      <xdr:spPr>
        <a:xfrm>
          <a:off x="16357600" y="672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55118</xdr:rowOff>
    </xdr:from>
    <xdr:to>
      <xdr:col>81</xdr:col>
      <xdr:colOff>101600</xdr:colOff>
      <xdr:row>36</xdr:row>
      <xdr:rowOff>156718</xdr:rowOff>
    </xdr:to>
    <xdr:sp macro="" textlink="">
      <xdr:nvSpPr>
        <xdr:cNvPr id="447" name="楕円 446"/>
        <xdr:cNvSpPr/>
      </xdr:nvSpPr>
      <xdr:spPr>
        <a:xfrm>
          <a:off x="15430500" y="622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105918</xdr:rowOff>
    </xdr:from>
    <xdr:to>
      <xdr:col>85</xdr:col>
      <xdr:colOff>127000</xdr:colOff>
      <xdr:row>39</xdr:row>
      <xdr:rowOff>115062</xdr:rowOff>
    </xdr:to>
    <xdr:cxnSp macro="">
      <xdr:nvCxnSpPr>
        <xdr:cNvPr id="448" name="直線コネクタ 447"/>
        <xdr:cNvCxnSpPr/>
      </xdr:nvCxnSpPr>
      <xdr:spPr>
        <a:xfrm>
          <a:off x="15481300" y="6278118"/>
          <a:ext cx="838200" cy="52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73406</xdr:rowOff>
    </xdr:from>
    <xdr:to>
      <xdr:col>76</xdr:col>
      <xdr:colOff>165100</xdr:colOff>
      <xdr:row>39</xdr:row>
      <xdr:rowOff>3556</xdr:rowOff>
    </xdr:to>
    <xdr:sp macro="" textlink="">
      <xdr:nvSpPr>
        <xdr:cNvPr id="449" name="楕円 448"/>
        <xdr:cNvSpPr/>
      </xdr:nvSpPr>
      <xdr:spPr>
        <a:xfrm>
          <a:off x="14541500" y="658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105918</xdr:rowOff>
    </xdr:from>
    <xdr:to>
      <xdr:col>81</xdr:col>
      <xdr:colOff>50800</xdr:colOff>
      <xdr:row>38</xdr:row>
      <xdr:rowOff>124206</xdr:rowOff>
    </xdr:to>
    <xdr:cxnSp macro="">
      <xdr:nvCxnSpPr>
        <xdr:cNvPr id="450" name="直線コネクタ 449"/>
        <xdr:cNvCxnSpPr/>
      </xdr:nvCxnSpPr>
      <xdr:spPr>
        <a:xfrm flipV="1">
          <a:off x="14592300" y="6278118"/>
          <a:ext cx="889000" cy="36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26687</xdr:rowOff>
    </xdr:from>
    <xdr:ext cx="405111" cy="259045"/>
    <xdr:sp macro="" textlink="">
      <xdr:nvSpPr>
        <xdr:cNvPr id="451" name="n_1aveValue【一般廃棄物処理施設】&#10;有形固定資産減価償却率"/>
        <xdr:cNvSpPr txBox="1"/>
      </xdr:nvSpPr>
      <xdr:spPr>
        <a:xfrm>
          <a:off x="152660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52087</xdr:rowOff>
    </xdr:from>
    <xdr:ext cx="405111" cy="259045"/>
    <xdr:sp macro="" textlink="">
      <xdr:nvSpPr>
        <xdr:cNvPr id="452" name="n_2aveValue【一般廃棄物処理施設】&#10;有形固定資産減価償却率"/>
        <xdr:cNvSpPr txBox="1"/>
      </xdr:nvSpPr>
      <xdr:spPr>
        <a:xfrm>
          <a:off x="14389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1795</xdr:rowOff>
    </xdr:from>
    <xdr:ext cx="405111" cy="259045"/>
    <xdr:sp macro="" textlink="">
      <xdr:nvSpPr>
        <xdr:cNvPr id="453" name="n_1mainValue【一般廃棄物処理施設】&#10;有形固定資産減価償却率"/>
        <xdr:cNvSpPr txBox="1"/>
      </xdr:nvSpPr>
      <xdr:spPr>
        <a:xfrm>
          <a:off x="15266044" y="600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166133</xdr:rowOff>
    </xdr:from>
    <xdr:ext cx="405111" cy="259045"/>
    <xdr:sp macro="" textlink="">
      <xdr:nvSpPr>
        <xdr:cNvPr id="454" name="n_2mainValue【一般廃棄物処理施設】&#10;有形固定資産減価償却率"/>
        <xdr:cNvSpPr txBox="1"/>
      </xdr:nvSpPr>
      <xdr:spPr>
        <a:xfrm>
          <a:off x="14389744" y="668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6" name="テキスト ボックス 46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68" name="テキスト ボックス 46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70" name="テキスト ボックス 469"/>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72" name="テキスト ボックス 471"/>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4" name="テキスト ボックス 47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6" name="テキスト ボックス 4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65951</xdr:rowOff>
    </xdr:from>
    <xdr:to>
      <xdr:col>116</xdr:col>
      <xdr:colOff>62864</xdr:colOff>
      <xdr:row>42</xdr:row>
      <xdr:rowOff>6528</xdr:rowOff>
    </xdr:to>
    <xdr:cxnSp macro="">
      <xdr:nvCxnSpPr>
        <xdr:cNvPr id="478" name="直線コネクタ 477"/>
        <xdr:cNvCxnSpPr/>
      </xdr:nvCxnSpPr>
      <xdr:spPr>
        <a:xfrm flipV="1">
          <a:off x="22160864" y="5723801"/>
          <a:ext cx="0" cy="14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10355</xdr:rowOff>
    </xdr:from>
    <xdr:ext cx="469744" cy="259045"/>
    <xdr:sp macro="" textlink="">
      <xdr:nvSpPr>
        <xdr:cNvPr id="479" name="【一般廃棄物処理施設】&#10;一人当たり有形固定資産（償却資産）額最小値テキスト"/>
        <xdr:cNvSpPr txBox="1"/>
      </xdr:nvSpPr>
      <xdr:spPr>
        <a:xfrm>
          <a:off x="22199600" y="7211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6528</xdr:rowOff>
    </xdr:from>
    <xdr:to>
      <xdr:col>116</xdr:col>
      <xdr:colOff>152400</xdr:colOff>
      <xdr:row>42</xdr:row>
      <xdr:rowOff>6528</xdr:rowOff>
    </xdr:to>
    <xdr:cxnSp macro="">
      <xdr:nvCxnSpPr>
        <xdr:cNvPr id="480" name="直線コネクタ 479"/>
        <xdr:cNvCxnSpPr/>
      </xdr:nvCxnSpPr>
      <xdr:spPr>
        <a:xfrm>
          <a:off x="22072600" y="720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12628</xdr:rowOff>
    </xdr:from>
    <xdr:ext cx="599010" cy="259045"/>
    <xdr:sp macro="" textlink="">
      <xdr:nvSpPr>
        <xdr:cNvPr id="481" name="【一般廃棄物処理施設】&#10;一人当たり有形固定資産（償却資産）額最大値テキスト"/>
        <xdr:cNvSpPr txBox="1"/>
      </xdr:nvSpPr>
      <xdr:spPr>
        <a:xfrm>
          <a:off x="22199600" y="549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65951</xdr:rowOff>
    </xdr:from>
    <xdr:to>
      <xdr:col>116</xdr:col>
      <xdr:colOff>152400</xdr:colOff>
      <xdr:row>33</xdr:row>
      <xdr:rowOff>65951</xdr:rowOff>
    </xdr:to>
    <xdr:cxnSp macro="">
      <xdr:nvCxnSpPr>
        <xdr:cNvPr id="482" name="直線コネクタ 481"/>
        <xdr:cNvCxnSpPr/>
      </xdr:nvCxnSpPr>
      <xdr:spPr>
        <a:xfrm>
          <a:off x="22072600" y="5723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59059</xdr:rowOff>
    </xdr:from>
    <xdr:ext cx="534377" cy="259045"/>
    <xdr:sp macro="" textlink="">
      <xdr:nvSpPr>
        <xdr:cNvPr id="483" name="【一般廃棄物処理施設】&#10;一人当たり有形固定資産（償却資産）額平均値テキスト"/>
        <xdr:cNvSpPr txBox="1"/>
      </xdr:nvSpPr>
      <xdr:spPr>
        <a:xfrm>
          <a:off x="22199600" y="6402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36182</xdr:rowOff>
    </xdr:from>
    <xdr:to>
      <xdr:col>116</xdr:col>
      <xdr:colOff>114300</xdr:colOff>
      <xdr:row>38</xdr:row>
      <xdr:rowOff>137782</xdr:rowOff>
    </xdr:to>
    <xdr:sp macro="" textlink="">
      <xdr:nvSpPr>
        <xdr:cNvPr id="484" name="フローチャート: 判断 483"/>
        <xdr:cNvSpPr/>
      </xdr:nvSpPr>
      <xdr:spPr>
        <a:xfrm>
          <a:off x="22110700" y="655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25603</xdr:rowOff>
    </xdr:from>
    <xdr:to>
      <xdr:col>112</xdr:col>
      <xdr:colOff>38100</xdr:colOff>
      <xdr:row>38</xdr:row>
      <xdr:rowOff>127203</xdr:rowOff>
    </xdr:to>
    <xdr:sp macro="" textlink="">
      <xdr:nvSpPr>
        <xdr:cNvPr id="485" name="フローチャート: 判断 484"/>
        <xdr:cNvSpPr/>
      </xdr:nvSpPr>
      <xdr:spPr>
        <a:xfrm>
          <a:off x="21272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49784</xdr:rowOff>
    </xdr:from>
    <xdr:to>
      <xdr:col>107</xdr:col>
      <xdr:colOff>101600</xdr:colOff>
      <xdr:row>38</xdr:row>
      <xdr:rowOff>151384</xdr:rowOff>
    </xdr:to>
    <xdr:sp macro="" textlink="">
      <xdr:nvSpPr>
        <xdr:cNvPr id="486" name="フローチャート: 判断 485"/>
        <xdr:cNvSpPr/>
      </xdr:nvSpPr>
      <xdr:spPr>
        <a:xfrm>
          <a:off x="20383500" y="65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38036</xdr:rowOff>
    </xdr:from>
    <xdr:to>
      <xdr:col>116</xdr:col>
      <xdr:colOff>114300</xdr:colOff>
      <xdr:row>38</xdr:row>
      <xdr:rowOff>139636</xdr:rowOff>
    </xdr:to>
    <xdr:sp macro="" textlink="">
      <xdr:nvSpPr>
        <xdr:cNvPr id="492" name="楕円 491"/>
        <xdr:cNvSpPr/>
      </xdr:nvSpPr>
      <xdr:spPr>
        <a:xfrm>
          <a:off x="22110700" y="655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16463</xdr:rowOff>
    </xdr:from>
    <xdr:ext cx="534377" cy="259045"/>
    <xdr:sp macro="" textlink="">
      <xdr:nvSpPr>
        <xdr:cNvPr id="493" name="【一般廃棄物処理施設】&#10;一人当たり有形固定資産（償却資産）額該当値テキスト"/>
        <xdr:cNvSpPr txBox="1"/>
      </xdr:nvSpPr>
      <xdr:spPr>
        <a:xfrm>
          <a:off x="22199600" y="653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120053</xdr:rowOff>
    </xdr:from>
    <xdr:to>
      <xdr:col>112</xdr:col>
      <xdr:colOff>38100</xdr:colOff>
      <xdr:row>40</xdr:row>
      <xdr:rowOff>50203</xdr:rowOff>
    </xdr:to>
    <xdr:sp macro="" textlink="">
      <xdr:nvSpPr>
        <xdr:cNvPr id="494" name="楕円 493"/>
        <xdr:cNvSpPr/>
      </xdr:nvSpPr>
      <xdr:spPr>
        <a:xfrm>
          <a:off x="21272500" y="680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88836</xdr:rowOff>
    </xdr:from>
    <xdr:to>
      <xdr:col>116</xdr:col>
      <xdr:colOff>63500</xdr:colOff>
      <xdr:row>39</xdr:row>
      <xdr:rowOff>170853</xdr:rowOff>
    </xdr:to>
    <xdr:cxnSp macro="">
      <xdr:nvCxnSpPr>
        <xdr:cNvPr id="495" name="直線コネクタ 494"/>
        <xdr:cNvCxnSpPr/>
      </xdr:nvCxnSpPr>
      <xdr:spPr>
        <a:xfrm flipV="1">
          <a:off x="21323300" y="6603936"/>
          <a:ext cx="838200" cy="25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105728</xdr:rowOff>
    </xdr:from>
    <xdr:to>
      <xdr:col>107</xdr:col>
      <xdr:colOff>101600</xdr:colOff>
      <xdr:row>41</xdr:row>
      <xdr:rowOff>35878</xdr:rowOff>
    </xdr:to>
    <xdr:sp macro="" textlink="">
      <xdr:nvSpPr>
        <xdr:cNvPr id="496" name="楕円 495"/>
        <xdr:cNvSpPr/>
      </xdr:nvSpPr>
      <xdr:spPr>
        <a:xfrm>
          <a:off x="20383500" y="696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170853</xdr:rowOff>
    </xdr:from>
    <xdr:to>
      <xdr:col>111</xdr:col>
      <xdr:colOff>177800</xdr:colOff>
      <xdr:row>40</xdr:row>
      <xdr:rowOff>156528</xdr:rowOff>
    </xdr:to>
    <xdr:cxnSp macro="">
      <xdr:nvCxnSpPr>
        <xdr:cNvPr id="497" name="直線コネクタ 496"/>
        <xdr:cNvCxnSpPr/>
      </xdr:nvCxnSpPr>
      <xdr:spPr>
        <a:xfrm flipV="1">
          <a:off x="20434300" y="6857403"/>
          <a:ext cx="889000" cy="15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143730</xdr:rowOff>
    </xdr:from>
    <xdr:ext cx="534377" cy="259045"/>
    <xdr:sp macro="" textlink="">
      <xdr:nvSpPr>
        <xdr:cNvPr id="498" name="n_1aveValue【一般廃棄物処理施設】&#10;一人当たり有形固定資産（償却資産）額"/>
        <xdr:cNvSpPr txBox="1"/>
      </xdr:nvSpPr>
      <xdr:spPr>
        <a:xfrm>
          <a:off x="21043411" y="631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167911</xdr:rowOff>
    </xdr:from>
    <xdr:ext cx="534377" cy="259045"/>
    <xdr:sp macro="" textlink="">
      <xdr:nvSpPr>
        <xdr:cNvPr id="499" name="n_2aveValue【一般廃棄物処理施設】&#10;一人当たり有形固定資産（償却資産）額"/>
        <xdr:cNvSpPr txBox="1"/>
      </xdr:nvSpPr>
      <xdr:spPr>
        <a:xfrm>
          <a:off x="20167111" y="63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41330</xdr:rowOff>
    </xdr:from>
    <xdr:ext cx="534377" cy="259045"/>
    <xdr:sp macro="" textlink="">
      <xdr:nvSpPr>
        <xdr:cNvPr id="500" name="n_1mainValue【一般廃棄物処理施設】&#10;一人当たり有形固定資産（償却資産）額"/>
        <xdr:cNvSpPr txBox="1"/>
      </xdr:nvSpPr>
      <xdr:spPr>
        <a:xfrm>
          <a:off x="21043411" y="689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27005</xdr:rowOff>
    </xdr:from>
    <xdr:ext cx="534377" cy="259045"/>
    <xdr:sp macro="" textlink="">
      <xdr:nvSpPr>
        <xdr:cNvPr id="501" name="n_2mainValue【一般廃棄物処理施設】&#10;一人当たり有形固定資産（償却資産）額"/>
        <xdr:cNvSpPr txBox="1"/>
      </xdr:nvSpPr>
      <xdr:spPr>
        <a:xfrm>
          <a:off x="20167111" y="705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12" name="直線コネクタ 51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13" name="テキスト ボックス 512"/>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4" name="直線コネクタ 51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5" name="テキスト ボックス 51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6" name="直線コネクタ 51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7" name="テキスト ボックス 51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8" name="直線コネクタ 51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9" name="テキスト ボックス 51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0" name="直線コネクタ 51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1" name="テキスト ボックス 52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3" name="テキスト ボックス 52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24765</xdr:rowOff>
    </xdr:from>
    <xdr:to>
      <xdr:col>85</xdr:col>
      <xdr:colOff>126364</xdr:colOff>
      <xdr:row>63</xdr:row>
      <xdr:rowOff>28575</xdr:rowOff>
    </xdr:to>
    <xdr:cxnSp macro="">
      <xdr:nvCxnSpPr>
        <xdr:cNvPr id="525" name="直線コネクタ 524"/>
        <xdr:cNvCxnSpPr/>
      </xdr:nvCxnSpPr>
      <xdr:spPr>
        <a:xfrm flipV="1">
          <a:off x="16318864" y="945451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32402</xdr:rowOff>
    </xdr:from>
    <xdr:ext cx="405111" cy="259045"/>
    <xdr:sp macro="" textlink="">
      <xdr:nvSpPr>
        <xdr:cNvPr id="526" name="【保健センター・保健所】&#10;有形固定資産減価償却率最小値テキスト"/>
        <xdr:cNvSpPr txBox="1"/>
      </xdr:nvSpPr>
      <xdr:spPr>
        <a:xfrm>
          <a:off x="16357600" y="1083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28575</xdr:rowOff>
    </xdr:from>
    <xdr:to>
      <xdr:col>86</xdr:col>
      <xdr:colOff>25400</xdr:colOff>
      <xdr:row>63</xdr:row>
      <xdr:rowOff>28575</xdr:rowOff>
    </xdr:to>
    <xdr:cxnSp macro="">
      <xdr:nvCxnSpPr>
        <xdr:cNvPr id="527" name="直線コネクタ 526"/>
        <xdr:cNvCxnSpPr/>
      </xdr:nvCxnSpPr>
      <xdr:spPr>
        <a:xfrm>
          <a:off x="16230600" y="1082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142892</xdr:rowOff>
    </xdr:from>
    <xdr:ext cx="405111" cy="259045"/>
    <xdr:sp macro="" textlink="">
      <xdr:nvSpPr>
        <xdr:cNvPr id="528" name="【保健センター・保健所】&#10;有形固定資産減価償却率最大値テキスト"/>
        <xdr:cNvSpPr txBox="1"/>
      </xdr:nvSpPr>
      <xdr:spPr>
        <a:xfrm>
          <a:off x="16357600" y="9229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24765</xdr:rowOff>
    </xdr:from>
    <xdr:to>
      <xdr:col>86</xdr:col>
      <xdr:colOff>25400</xdr:colOff>
      <xdr:row>55</xdr:row>
      <xdr:rowOff>24765</xdr:rowOff>
    </xdr:to>
    <xdr:cxnSp macro="">
      <xdr:nvCxnSpPr>
        <xdr:cNvPr id="529" name="直線コネクタ 528"/>
        <xdr:cNvCxnSpPr/>
      </xdr:nvCxnSpPr>
      <xdr:spPr>
        <a:xfrm>
          <a:off x="16230600" y="9454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74947</xdr:rowOff>
    </xdr:from>
    <xdr:ext cx="405111" cy="259045"/>
    <xdr:sp macro="" textlink="">
      <xdr:nvSpPr>
        <xdr:cNvPr id="530" name="【保健センター・保健所】&#10;有形固定資産減価償却率平均値テキスト"/>
        <xdr:cNvSpPr txBox="1"/>
      </xdr:nvSpPr>
      <xdr:spPr>
        <a:xfrm>
          <a:off x="16357600" y="1001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52070</xdr:rowOff>
    </xdr:from>
    <xdr:to>
      <xdr:col>85</xdr:col>
      <xdr:colOff>177800</xdr:colOff>
      <xdr:row>59</xdr:row>
      <xdr:rowOff>153670</xdr:rowOff>
    </xdr:to>
    <xdr:sp macro="" textlink="">
      <xdr:nvSpPr>
        <xdr:cNvPr id="531" name="フローチャート: 判断 530"/>
        <xdr:cNvSpPr/>
      </xdr:nvSpPr>
      <xdr:spPr>
        <a:xfrm>
          <a:off x="16268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71120</xdr:rowOff>
    </xdr:from>
    <xdr:to>
      <xdr:col>81</xdr:col>
      <xdr:colOff>101600</xdr:colOff>
      <xdr:row>60</xdr:row>
      <xdr:rowOff>1270</xdr:rowOff>
    </xdr:to>
    <xdr:sp macro="" textlink="">
      <xdr:nvSpPr>
        <xdr:cNvPr id="532" name="フローチャート: 判断 531"/>
        <xdr:cNvSpPr/>
      </xdr:nvSpPr>
      <xdr:spPr>
        <a:xfrm>
          <a:off x="15430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99695</xdr:rowOff>
    </xdr:from>
    <xdr:to>
      <xdr:col>76</xdr:col>
      <xdr:colOff>165100</xdr:colOff>
      <xdr:row>60</xdr:row>
      <xdr:rowOff>29845</xdr:rowOff>
    </xdr:to>
    <xdr:sp macro="" textlink="">
      <xdr:nvSpPr>
        <xdr:cNvPr id="533" name="フローチャート: 判断 532"/>
        <xdr:cNvSpPr/>
      </xdr:nvSpPr>
      <xdr:spPr>
        <a:xfrm>
          <a:off x="14541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4" name="テキスト ボックス 5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5" name="テキスト ボックス 5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6" name="テキスト ボックス 5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7" name="テキスト ボックス 5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8" name="テキスト ボックス 5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67310</xdr:rowOff>
    </xdr:from>
    <xdr:to>
      <xdr:col>85</xdr:col>
      <xdr:colOff>177800</xdr:colOff>
      <xdr:row>60</xdr:row>
      <xdr:rowOff>168910</xdr:rowOff>
    </xdr:to>
    <xdr:sp macro="" textlink="">
      <xdr:nvSpPr>
        <xdr:cNvPr id="539" name="楕円 538"/>
        <xdr:cNvSpPr/>
      </xdr:nvSpPr>
      <xdr:spPr>
        <a:xfrm>
          <a:off x="162687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45737</xdr:rowOff>
    </xdr:from>
    <xdr:ext cx="405111" cy="259045"/>
    <xdr:sp macro="" textlink="">
      <xdr:nvSpPr>
        <xdr:cNvPr id="540" name="【保健センター・保健所】&#10;有形固定資産減価償却率該当値テキスト"/>
        <xdr:cNvSpPr txBox="1"/>
      </xdr:nvSpPr>
      <xdr:spPr>
        <a:xfrm>
          <a:off x="16357600"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101600</xdr:rowOff>
    </xdr:from>
    <xdr:to>
      <xdr:col>81</xdr:col>
      <xdr:colOff>101600</xdr:colOff>
      <xdr:row>61</xdr:row>
      <xdr:rowOff>31750</xdr:rowOff>
    </xdr:to>
    <xdr:sp macro="" textlink="">
      <xdr:nvSpPr>
        <xdr:cNvPr id="541" name="楕円 540"/>
        <xdr:cNvSpPr/>
      </xdr:nvSpPr>
      <xdr:spPr>
        <a:xfrm>
          <a:off x="15430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118110</xdr:rowOff>
    </xdr:from>
    <xdr:to>
      <xdr:col>85</xdr:col>
      <xdr:colOff>127000</xdr:colOff>
      <xdr:row>60</xdr:row>
      <xdr:rowOff>152400</xdr:rowOff>
    </xdr:to>
    <xdr:cxnSp macro="">
      <xdr:nvCxnSpPr>
        <xdr:cNvPr id="542" name="直線コネクタ 541"/>
        <xdr:cNvCxnSpPr/>
      </xdr:nvCxnSpPr>
      <xdr:spPr>
        <a:xfrm flipV="1">
          <a:off x="15481300" y="1040511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128270</xdr:rowOff>
    </xdr:from>
    <xdr:to>
      <xdr:col>76</xdr:col>
      <xdr:colOff>165100</xdr:colOff>
      <xdr:row>61</xdr:row>
      <xdr:rowOff>58420</xdr:rowOff>
    </xdr:to>
    <xdr:sp macro="" textlink="">
      <xdr:nvSpPr>
        <xdr:cNvPr id="543" name="楕円 542"/>
        <xdr:cNvSpPr/>
      </xdr:nvSpPr>
      <xdr:spPr>
        <a:xfrm>
          <a:off x="14541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152400</xdr:rowOff>
    </xdr:from>
    <xdr:to>
      <xdr:col>81</xdr:col>
      <xdr:colOff>50800</xdr:colOff>
      <xdr:row>61</xdr:row>
      <xdr:rowOff>7620</xdr:rowOff>
    </xdr:to>
    <xdr:cxnSp macro="">
      <xdr:nvCxnSpPr>
        <xdr:cNvPr id="544" name="直線コネクタ 543"/>
        <xdr:cNvCxnSpPr/>
      </xdr:nvCxnSpPr>
      <xdr:spPr>
        <a:xfrm flipV="1">
          <a:off x="14592300" y="104394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17797</xdr:rowOff>
    </xdr:from>
    <xdr:ext cx="405111" cy="259045"/>
    <xdr:sp macro="" textlink="">
      <xdr:nvSpPr>
        <xdr:cNvPr id="545" name="n_1aveValue【保健センター・保健所】&#10;有形固定資産減価償却率"/>
        <xdr:cNvSpPr txBox="1"/>
      </xdr:nvSpPr>
      <xdr:spPr>
        <a:xfrm>
          <a:off x="152660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46372</xdr:rowOff>
    </xdr:from>
    <xdr:ext cx="405111" cy="259045"/>
    <xdr:sp macro="" textlink="">
      <xdr:nvSpPr>
        <xdr:cNvPr id="546" name="n_2aveValue【保健センター・保健所】&#10;有形固定資産減価償却率"/>
        <xdr:cNvSpPr txBox="1"/>
      </xdr:nvSpPr>
      <xdr:spPr>
        <a:xfrm>
          <a:off x="14389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22877</xdr:rowOff>
    </xdr:from>
    <xdr:ext cx="405111" cy="259045"/>
    <xdr:sp macro="" textlink="">
      <xdr:nvSpPr>
        <xdr:cNvPr id="547" name="n_1mainValue【保健センター・保健所】&#10;有形固定資産減価償却率"/>
        <xdr:cNvSpPr txBox="1"/>
      </xdr:nvSpPr>
      <xdr:spPr>
        <a:xfrm>
          <a:off x="152660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49547</xdr:rowOff>
    </xdr:from>
    <xdr:ext cx="405111" cy="259045"/>
    <xdr:sp macro="" textlink="">
      <xdr:nvSpPr>
        <xdr:cNvPr id="548" name="n_2mainValue【保健センター・保健所】&#10;有形固定資産減価償却率"/>
        <xdr:cNvSpPr txBox="1"/>
      </xdr:nvSpPr>
      <xdr:spPr>
        <a:xfrm>
          <a:off x="1438974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9" name="正方形/長方形 5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0" name="正方形/長方形 5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1" name="正方形/長方形 5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2" name="正方形/長方形 5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3" name="正方形/長方形 5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4" name="正方形/長方形 5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5" name="正方形/長方形 5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6" name="正方形/長方形 5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7" name="テキスト ボックス 5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8" name="直線コネクタ 5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59" name="直線コネクタ 55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0" name="テキスト ボックス 55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1" name="直線コネクタ 56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2" name="テキスト ボックス 56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3" name="直線コネクタ 56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64" name="テキスト ボックス 56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65" name="直線コネクタ 56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66" name="テキスト ボックス 56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7" name="直線コネクタ 56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8" name="テキスト ボックス 56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102870</xdr:rowOff>
    </xdr:from>
    <xdr:to>
      <xdr:col>116</xdr:col>
      <xdr:colOff>62864</xdr:colOff>
      <xdr:row>63</xdr:row>
      <xdr:rowOff>125730</xdr:rowOff>
    </xdr:to>
    <xdr:cxnSp macro="">
      <xdr:nvCxnSpPr>
        <xdr:cNvPr id="570" name="直線コネクタ 569"/>
        <xdr:cNvCxnSpPr/>
      </xdr:nvCxnSpPr>
      <xdr:spPr>
        <a:xfrm flipV="1">
          <a:off x="22160864" y="95326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71"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72" name="直線コネクタ 571"/>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49547</xdr:rowOff>
    </xdr:from>
    <xdr:ext cx="469744" cy="259045"/>
    <xdr:sp macro="" textlink="">
      <xdr:nvSpPr>
        <xdr:cNvPr id="573" name="【保健センター・保健所】&#10;一人当たり面積最大値テキスト"/>
        <xdr:cNvSpPr txBox="1"/>
      </xdr:nvSpPr>
      <xdr:spPr>
        <a:xfrm>
          <a:off x="22199600" y="93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102870</xdr:rowOff>
    </xdr:from>
    <xdr:to>
      <xdr:col>116</xdr:col>
      <xdr:colOff>152400</xdr:colOff>
      <xdr:row>55</xdr:row>
      <xdr:rowOff>102870</xdr:rowOff>
    </xdr:to>
    <xdr:cxnSp macro="">
      <xdr:nvCxnSpPr>
        <xdr:cNvPr id="574" name="直線コネクタ 573"/>
        <xdr:cNvCxnSpPr/>
      </xdr:nvCxnSpPr>
      <xdr:spPr>
        <a:xfrm>
          <a:off x="22072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6367</xdr:rowOff>
    </xdr:from>
    <xdr:ext cx="469744" cy="259045"/>
    <xdr:sp macro="" textlink="">
      <xdr:nvSpPr>
        <xdr:cNvPr id="575" name="【保健センター・保健所】&#10;一人当たり面積平均値テキスト"/>
        <xdr:cNvSpPr txBox="1"/>
      </xdr:nvSpPr>
      <xdr:spPr>
        <a:xfrm>
          <a:off x="22199600" y="10293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576" name="フローチャート: 判断 575"/>
        <xdr:cNvSpPr/>
      </xdr:nvSpPr>
      <xdr:spPr>
        <a:xfrm>
          <a:off x="22110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577" name="フローチャート: 判断 576"/>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52070</xdr:rowOff>
    </xdr:from>
    <xdr:to>
      <xdr:col>107</xdr:col>
      <xdr:colOff>101600</xdr:colOff>
      <xdr:row>61</xdr:row>
      <xdr:rowOff>153670</xdr:rowOff>
    </xdr:to>
    <xdr:sp macro="" textlink="">
      <xdr:nvSpPr>
        <xdr:cNvPr id="578" name="フローチャート: 判断 577"/>
        <xdr:cNvSpPr/>
      </xdr:nvSpPr>
      <xdr:spPr>
        <a:xfrm>
          <a:off x="20383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9" name="テキスト ボックス 57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0" name="テキスト ボックス 57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1" name="テキスト ボックス 58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2" name="テキスト ボックス 58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3" name="テキスト ボックス 58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584" name="楕円 583"/>
        <xdr:cNvSpPr/>
      </xdr:nvSpPr>
      <xdr:spPr>
        <a:xfrm>
          <a:off x="22110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41927</xdr:rowOff>
    </xdr:from>
    <xdr:ext cx="469744" cy="259045"/>
    <xdr:sp macro="" textlink="">
      <xdr:nvSpPr>
        <xdr:cNvPr id="585" name="【保健センター・保健所】&#10;一人当たり面積該当値テキスト"/>
        <xdr:cNvSpPr txBox="1"/>
      </xdr:nvSpPr>
      <xdr:spPr>
        <a:xfrm>
          <a:off x="22199600"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63500</xdr:rowOff>
    </xdr:from>
    <xdr:to>
      <xdr:col>112</xdr:col>
      <xdr:colOff>38100</xdr:colOff>
      <xdr:row>62</xdr:row>
      <xdr:rowOff>165100</xdr:rowOff>
    </xdr:to>
    <xdr:sp macro="" textlink="">
      <xdr:nvSpPr>
        <xdr:cNvPr id="586" name="楕円 585"/>
        <xdr:cNvSpPr/>
      </xdr:nvSpPr>
      <xdr:spPr>
        <a:xfrm>
          <a:off x="2127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114300</xdr:rowOff>
    </xdr:from>
    <xdr:to>
      <xdr:col>116</xdr:col>
      <xdr:colOff>63500</xdr:colOff>
      <xdr:row>62</xdr:row>
      <xdr:rowOff>114300</xdr:rowOff>
    </xdr:to>
    <xdr:cxnSp macro="">
      <xdr:nvCxnSpPr>
        <xdr:cNvPr id="587" name="直線コネクタ 586"/>
        <xdr:cNvCxnSpPr/>
      </xdr:nvCxnSpPr>
      <xdr:spPr>
        <a:xfrm>
          <a:off x="21323300" y="1074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40640</xdr:rowOff>
    </xdr:from>
    <xdr:to>
      <xdr:col>107</xdr:col>
      <xdr:colOff>101600</xdr:colOff>
      <xdr:row>62</xdr:row>
      <xdr:rowOff>142240</xdr:rowOff>
    </xdr:to>
    <xdr:sp macro="" textlink="">
      <xdr:nvSpPr>
        <xdr:cNvPr id="588" name="楕円 587"/>
        <xdr:cNvSpPr/>
      </xdr:nvSpPr>
      <xdr:spPr>
        <a:xfrm>
          <a:off x="20383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91440</xdr:rowOff>
    </xdr:from>
    <xdr:to>
      <xdr:col>111</xdr:col>
      <xdr:colOff>177800</xdr:colOff>
      <xdr:row>62</xdr:row>
      <xdr:rowOff>114300</xdr:rowOff>
    </xdr:to>
    <xdr:cxnSp macro="">
      <xdr:nvCxnSpPr>
        <xdr:cNvPr id="589" name="直線コネクタ 588"/>
        <xdr:cNvCxnSpPr/>
      </xdr:nvCxnSpPr>
      <xdr:spPr>
        <a:xfrm>
          <a:off x="20434300" y="10721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590" name="n_1aveValue【保健センター・保健所】&#10;一人当たり面積"/>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170197</xdr:rowOff>
    </xdr:from>
    <xdr:ext cx="469744" cy="259045"/>
    <xdr:sp macro="" textlink="">
      <xdr:nvSpPr>
        <xdr:cNvPr id="591" name="n_2aveValue【保健センター・保健所】&#10;一人当たり面積"/>
        <xdr:cNvSpPr txBox="1"/>
      </xdr:nvSpPr>
      <xdr:spPr>
        <a:xfrm>
          <a:off x="20199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156227</xdr:rowOff>
    </xdr:from>
    <xdr:ext cx="469744" cy="259045"/>
    <xdr:sp macro="" textlink="">
      <xdr:nvSpPr>
        <xdr:cNvPr id="592" name="n_1mainValue【保健センター・保健所】&#10;一人当たり面積"/>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133367</xdr:rowOff>
    </xdr:from>
    <xdr:ext cx="469744" cy="259045"/>
    <xdr:sp macro="" textlink="">
      <xdr:nvSpPr>
        <xdr:cNvPr id="593" name="n_2mainValue【保健センター・保健所】&#10;一人当たり面積"/>
        <xdr:cNvSpPr txBox="1"/>
      </xdr:nvSpPr>
      <xdr:spPr>
        <a:xfrm>
          <a:off x="20199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4" name="正方形/長方形 5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5" name="正方形/長方形 5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6" name="正方形/長方形 5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7" name="正方形/長方形 5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8" name="正方形/長方形 5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9" name="正方形/長方形 5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0" name="正方形/長方形 5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1" name="正方形/長方形 60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2" name="テキスト ボックス 60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3" name="直線コネクタ 60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04" name="テキスト ボックス 60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05" name="直線コネクタ 604"/>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06" name="テキスト ボックス 605"/>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07" name="直線コネクタ 606"/>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08" name="テキスト ボックス 607"/>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09" name="直線コネクタ 608"/>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10" name="テキスト ボックス 609"/>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11" name="直線コネクタ 610"/>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12" name="テキスト ボックス 611"/>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3" name="直線コネクタ 61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4" name="テキスト ボックス 61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97537</xdr:rowOff>
    </xdr:from>
    <xdr:to>
      <xdr:col>85</xdr:col>
      <xdr:colOff>126364</xdr:colOff>
      <xdr:row>84</xdr:row>
      <xdr:rowOff>88392</xdr:rowOff>
    </xdr:to>
    <xdr:cxnSp macro="">
      <xdr:nvCxnSpPr>
        <xdr:cNvPr id="616" name="直線コネクタ 615"/>
        <xdr:cNvCxnSpPr/>
      </xdr:nvCxnSpPr>
      <xdr:spPr>
        <a:xfrm flipV="1">
          <a:off x="16318864" y="13299187"/>
          <a:ext cx="0" cy="1191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92219</xdr:rowOff>
    </xdr:from>
    <xdr:ext cx="405111" cy="259045"/>
    <xdr:sp macro="" textlink="">
      <xdr:nvSpPr>
        <xdr:cNvPr id="617" name="【消防施設】&#10;有形固定資産減価償却率最小値テキスト"/>
        <xdr:cNvSpPr txBox="1"/>
      </xdr:nvSpPr>
      <xdr:spPr>
        <a:xfrm>
          <a:off x="16357600" y="1449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88392</xdr:rowOff>
    </xdr:from>
    <xdr:to>
      <xdr:col>86</xdr:col>
      <xdr:colOff>25400</xdr:colOff>
      <xdr:row>84</xdr:row>
      <xdr:rowOff>88392</xdr:rowOff>
    </xdr:to>
    <xdr:cxnSp macro="">
      <xdr:nvCxnSpPr>
        <xdr:cNvPr id="618" name="直線コネクタ 617"/>
        <xdr:cNvCxnSpPr/>
      </xdr:nvCxnSpPr>
      <xdr:spPr>
        <a:xfrm>
          <a:off x="16230600" y="14490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44214</xdr:rowOff>
    </xdr:from>
    <xdr:ext cx="405111" cy="259045"/>
    <xdr:sp macro="" textlink="">
      <xdr:nvSpPr>
        <xdr:cNvPr id="619" name="【消防施設】&#10;有形固定資産減価償却率最大値テキスト"/>
        <xdr:cNvSpPr txBox="1"/>
      </xdr:nvSpPr>
      <xdr:spPr>
        <a:xfrm>
          <a:off x="16357600" y="1307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97537</xdr:rowOff>
    </xdr:from>
    <xdr:to>
      <xdr:col>86</xdr:col>
      <xdr:colOff>25400</xdr:colOff>
      <xdr:row>77</xdr:row>
      <xdr:rowOff>97537</xdr:rowOff>
    </xdr:to>
    <xdr:cxnSp macro="">
      <xdr:nvCxnSpPr>
        <xdr:cNvPr id="620" name="直線コネクタ 619"/>
        <xdr:cNvCxnSpPr/>
      </xdr:nvCxnSpPr>
      <xdr:spPr>
        <a:xfrm>
          <a:off x="16230600" y="13299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114316</xdr:rowOff>
    </xdr:from>
    <xdr:ext cx="405111" cy="259045"/>
    <xdr:sp macro="" textlink="">
      <xdr:nvSpPr>
        <xdr:cNvPr id="621" name="【消防施設】&#10;有形固定資産減価償却率平均値テキスト"/>
        <xdr:cNvSpPr txBox="1"/>
      </xdr:nvSpPr>
      <xdr:spPr>
        <a:xfrm>
          <a:off x="16357600" y="13830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135889</xdr:rowOff>
    </xdr:from>
    <xdr:to>
      <xdr:col>85</xdr:col>
      <xdr:colOff>177800</xdr:colOff>
      <xdr:row>81</xdr:row>
      <xdr:rowOff>66039</xdr:rowOff>
    </xdr:to>
    <xdr:sp macro="" textlink="">
      <xdr:nvSpPr>
        <xdr:cNvPr id="622" name="フローチャート: 判断 621"/>
        <xdr:cNvSpPr/>
      </xdr:nvSpPr>
      <xdr:spPr>
        <a:xfrm>
          <a:off x="16268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163322</xdr:rowOff>
    </xdr:from>
    <xdr:to>
      <xdr:col>81</xdr:col>
      <xdr:colOff>101600</xdr:colOff>
      <xdr:row>81</xdr:row>
      <xdr:rowOff>93472</xdr:rowOff>
    </xdr:to>
    <xdr:sp macro="" textlink="">
      <xdr:nvSpPr>
        <xdr:cNvPr id="623" name="フローチャート: 判断 622"/>
        <xdr:cNvSpPr/>
      </xdr:nvSpPr>
      <xdr:spPr>
        <a:xfrm>
          <a:off x="15430500" y="1387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167894</xdr:rowOff>
    </xdr:from>
    <xdr:to>
      <xdr:col>76</xdr:col>
      <xdr:colOff>165100</xdr:colOff>
      <xdr:row>81</xdr:row>
      <xdr:rowOff>98044</xdr:rowOff>
    </xdr:to>
    <xdr:sp macro="" textlink="">
      <xdr:nvSpPr>
        <xdr:cNvPr id="624" name="フローチャート: 判断 623"/>
        <xdr:cNvSpPr/>
      </xdr:nvSpPr>
      <xdr:spPr>
        <a:xfrm>
          <a:off x="145415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5" name="テキスト ボックス 62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6" name="テキスト ボックス 62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7" name="テキスト ボックス 62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8" name="テキスト ボックス 62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9" name="テキスト ボックス 62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165608</xdr:rowOff>
    </xdr:from>
    <xdr:to>
      <xdr:col>85</xdr:col>
      <xdr:colOff>177800</xdr:colOff>
      <xdr:row>80</xdr:row>
      <xdr:rowOff>95758</xdr:rowOff>
    </xdr:to>
    <xdr:sp macro="" textlink="">
      <xdr:nvSpPr>
        <xdr:cNvPr id="630" name="楕円 629"/>
        <xdr:cNvSpPr/>
      </xdr:nvSpPr>
      <xdr:spPr>
        <a:xfrm>
          <a:off x="16268700" y="1371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17035</xdr:rowOff>
    </xdr:from>
    <xdr:ext cx="405111" cy="259045"/>
    <xdr:sp macro="" textlink="">
      <xdr:nvSpPr>
        <xdr:cNvPr id="631" name="【消防施設】&#10;有形固定資産減価償却率該当値テキスト"/>
        <xdr:cNvSpPr txBox="1"/>
      </xdr:nvSpPr>
      <xdr:spPr>
        <a:xfrm>
          <a:off x="16357600" y="13561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49022</xdr:rowOff>
    </xdr:from>
    <xdr:to>
      <xdr:col>81</xdr:col>
      <xdr:colOff>101600</xdr:colOff>
      <xdr:row>80</xdr:row>
      <xdr:rowOff>150622</xdr:rowOff>
    </xdr:to>
    <xdr:sp macro="" textlink="">
      <xdr:nvSpPr>
        <xdr:cNvPr id="632" name="楕円 631"/>
        <xdr:cNvSpPr/>
      </xdr:nvSpPr>
      <xdr:spPr>
        <a:xfrm>
          <a:off x="15430500" y="1376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44958</xdr:rowOff>
    </xdr:from>
    <xdr:to>
      <xdr:col>85</xdr:col>
      <xdr:colOff>127000</xdr:colOff>
      <xdr:row>80</xdr:row>
      <xdr:rowOff>99822</xdr:rowOff>
    </xdr:to>
    <xdr:cxnSp macro="">
      <xdr:nvCxnSpPr>
        <xdr:cNvPr id="633" name="直線コネクタ 632"/>
        <xdr:cNvCxnSpPr/>
      </xdr:nvCxnSpPr>
      <xdr:spPr>
        <a:xfrm flipV="1">
          <a:off x="15481300" y="1376095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69596</xdr:rowOff>
    </xdr:from>
    <xdr:to>
      <xdr:col>76</xdr:col>
      <xdr:colOff>165100</xdr:colOff>
      <xdr:row>81</xdr:row>
      <xdr:rowOff>171196</xdr:rowOff>
    </xdr:to>
    <xdr:sp macro="" textlink="">
      <xdr:nvSpPr>
        <xdr:cNvPr id="634" name="楕円 633"/>
        <xdr:cNvSpPr/>
      </xdr:nvSpPr>
      <xdr:spPr>
        <a:xfrm>
          <a:off x="14541500" y="1395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99822</xdr:rowOff>
    </xdr:from>
    <xdr:to>
      <xdr:col>81</xdr:col>
      <xdr:colOff>50800</xdr:colOff>
      <xdr:row>81</xdr:row>
      <xdr:rowOff>120396</xdr:rowOff>
    </xdr:to>
    <xdr:cxnSp macro="">
      <xdr:nvCxnSpPr>
        <xdr:cNvPr id="635" name="直線コネクタ 634"/>
        <xdr:cNvCxnSpPr/>
      </xdr:nvCxnSpPr>
      <xdr:spPr>
        <a:xfrm flipV="1">
          <a:off x="14592300" y="13815822"/>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84599</xdr:rowOff>
    </xdr:from>
    <xdr:ext cx="405111" cy="259045"/>
    <xdr:sp macro="" textlink="">
      <xdr:nvSpPr>
        <xdr:cNvPr id="636" name="n_1aveValue【消防施設】&#10;有形固定資産減価償却率"/>
        <xdr:cNvSpPr txBox="1"/>
      </xdr:nvSpPr>
      <xdr:spPr>
        <a:xfrm>
          <a:off x="15266044" y="13972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114571</xdr:rowOff>
    </xdr:from>
    <xdr:ext cx="405111" cy="259045"/>
    <xdr:sp macro="" textlink="">
      <xdr:nvSpPr>
        <xdr:cNvPr id="637" name="n_2aveValue【消防施設】&#10;有形固定資産減価償却率"/>
        <xdr:cNvSpPr txBox="1"/>
      </xdr:nvSpPr>
      <xdr:spPr>
        <a:xfrm>
          <a:off x="14389744" y="1365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167149</xdr:rowOff>
    </xdr:from>
    <xdr:ext cx="405111" cy="259045"/>
    <xdr:sp macro="" textlink="">
      <xdr:nvSpPr>
        <xdr:cNvPr id="638" name="n_1mainValue【消防施設】&#10;有形固定資産減価償却率"/>
        <xdr:cNvSpPr txBox="1"/>
      </xdr:nvSpPr>
      <xdr:spPr>
        <a:xfrm>
          <a:off x="15266044" y="1354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162323</xdr:rowOff>
    </xdr:from>
    <xdr:ext cx="405111" cy="259045"/>
    <xdr:sp macro="" textlink="">
      <xdr:nvSpPr>
        <xdr:cNvPr id="639" name="n_2mainValue【消防施設】&#10;有形固定資産減価償却率"/>
        <xdr:cNvSpPr txBox="1"/>
      </xdr:nvSpPr>
      <xdr:spPr>
        <a:xfrm>
          <a:off x="14389744" y="14049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0" name="正方形/長方形 6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1" name="正方形/長方形 6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2" name="正方形/長方形 6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3" name="正方形/長方形 6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4" name="正方形/長方形 6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5" name="正方形/長方形 6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6" name="正方形/長方形 6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7" name="正方形/長方形 64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8" name="テキスト ボックス 64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9" name="直線コネクタ 64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50" name="テキスト ボックス 649"/>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51" name="直線コネクタ 65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2" name="テキスト ボックス 65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3" name="直線コネクタ 65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4" name="テキスト ボックス 65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5" name="直線コネクタ 65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6" name="テキスト ボックス 65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7" name="直線コネクタ 65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8" name="テキスト ボックス 65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9" name="直線コネクタ 65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0" name="テキスト ボックス 65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1" name="直線コネクタ 66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2" name="テキスト ボックス 66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76200</xdr:rowOff>
    </xdr:to>
    <xdr:cxnSp macro="">
      <xdr:nvCxnSpPr>
        <xdr:cNvPr id="664" name="直線コネクタ 663"/>
        <xdr:cNvCxnSpPr/>
      </xdr:nvCxnSpPr>
      <xdr:spPr>
        <a:xfrm flipV="1">
          <a:off x="22160864" y="134112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65"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66" name="直線コネクタ 665"/>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667" name="【消防施設】&#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668" name="直線コネクタ 667"/>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669" name="【消防施設】&#10;一人当たり面積平均値テキスト"/>
        <xdr:cNvSpPr txBox="1"/>
      </xdr:nvSpPr>
      <xdr:spPr>
        <a:xfrm>
          <a:off x="221996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670" name="フローチャート: 判断 669"/>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671" name="フローチャート: 判断 670"/>
        <xdr:cNvSpPr/>
      </xdr:nvSpPr>
      <xdr:spPr>
        <a:xfrm>
          <a:off x="21272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672" name="フローチャート: 判断 671"/>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3" name="テキスト ボックス 6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4" name="テキスト ボックス 6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5" name="テキスト ボックス 6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6" name="テキスト ボックス 6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7" name="テキスト ボックス 6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678" name="楕円 677"/>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679" name="【消防施設】&#10;一人当たり面積該当値テキスト"/>
        <xdr:cNvSpPr txBox="1"/>
      </xdr:nvSpPr>
      <xdr:spPr>
        <a:xfrm>
          <a:off x="221996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139700</xdr:rowOff>
    </xdr:from>
    <xdr:to>
      <xdr:col>112</xdr:col>
      <xdr:colOff>38100</xdr:colOff>
      <xdr:row>85</xdr:row>
      <xdr:rowOff>69850</xdr:rowOff>
    </xdr:to>
    <xdr:sp macro="" textlink="">
      <xdr:nvSpPr>
        <xdr:cNvPr id="680" name="楕円 679"/>
        <xdr:cNvSpPr/>
      </xdr:nvSpPr>
      <xdr:spPr>
        <a:xfrm>
          <a:off x="21272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85</xdr:row>
      <xdr:rowOff>19050</xdr:rowOff>
    </xdr:to>
    <xdr:cxnSp macro="">
      <xdr:nvCxnSpPr>
        <xdr:cNvPr id="681" name="直線コネクタ 680"/>
        <xdr:cNvCxnSpPr/>
      </xdr:nvCxnSpPr>
      <xdr:spPr>
        <a:xfrm flipV="1">
          <a:off x="21323300" y="14554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25400</xdr:rowOff>
    </xdr:from>
    <xdr:to>
      <xdr:col>107</xdr:col>
      <xdr:colOff>101600</xdr:colOff>
      <xdr:row>84</xdr:row>
      <xdr:rowOff>127000</xdr:rowOff>
    </xdr:to>
    <xdr:sp macro="" textlink="">
      <xdr:nvSpPr>
        <xdr:cNvPr id="682" name="楕円 681"/>
        <xdr:cNvSpPr/>
      </xdr:nvSpPr>
      <xdr:spPr>
        <a:xfrm>
          <a:off x="20383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76200</xdr:rowOff>
    </xdr:from>
    <xdr:to>
      <xdr:col>111</xdr:col>
      <xdr:colOff>177800</xdr:colOff>
      <xdr:row>85</xdr:row>
      <xdr:rowOff>19050</xdr:rowOff>
    </xdr:to>
    <xdr:cxnSp macro="">
      <xdr:nvCxnSpPr>
        <xdr:cNvPr id="683" name="直線コネクタ 682"/>
        <xdr:cNvCxnSpPr/>
      </xdr:nvCxnSpPr>
      <xdr:spPr>
        <a:xfrm>
          <a:off x="20434300" y="14478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48277</xdr:rowOff>
    </xdr:from>
    <xdr:ext cx="469744" cy="259045"/>
    <xdr:sp macro="" textlink="">
      <xdr:nvSpPr>
        <xdr:cNvPr id="684" name="n_1aveValue【消防施設】&#10;一人当たり面積"/>
        <xdr:cNvSpPr txBox="1"/>
      </xdr:nvSpPr>
      <xdr:spPr>
        <a:xfrm>
          <a:off x="210757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143527</xdr:rowOff>
    </xdr:from>
    <xdr:ext cx="469744" cy="259045"/>
    <xdr:sp macro="" textlink="">
      <xdr:nvSpPr>
        <xdr:cNvPr id="685" name="n_2aveValue【消防施設】&#10;一人当たり面積"/>
        <xdr:cNvSpPr txBox="1"/>
      </xdr:nvSpPr>
      <xdr:spPr>
        <a:xfrm>
          <a:off x="20199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60977</xdr:rowOff>
    </xdr:from>
    <xdr:ext cx="469744" cy="259045"/>
    <xdr:sp macro="" textlink="">
      <xdr:nvSpPr>
        <xdr:cNvPr id="686" name="n_1mainValue【消防施設】&#10;一人当たり面積"/>
        <xdr:cNvSpPr txBox="1"/>
      </xdr:nvSpPr>
      <xdr:spPr>
        <a:xfrm>
          <a:off x="210757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118127</xdr:rowOff>
    </xdr:from>
    <xdr:ext cx="469744" cy="259045"/>
    <xdr:sp macro="" textlink="">
      <xdr:nvSpPr>
        <xdr:cNvPr id="687" name="n_2mainValue【消防施設】&#10;一人当たり面積"/>
        <xdr:cNvSpPr txBox="1"/>
      </xdr:nvSpPr>
      <xdr:spPr>
        <a:xfrm>
          <a:off x="20199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8" name="正方形/長方形 68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9" name="正方形/長方形 68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0" name="正方形/長方形 68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1" name="正方形/長方形 69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2" name="正方形/長方形 69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3" name="正方形/長方形 69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4" name="正方形/長方形 69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5" name="正方形/長方形 69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6" name="テキスト ボックス 69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7" name="直線コネクタ 69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8" name="直線コネクタ 69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9" name="テキスト ボックス 69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0" name="直線コネクタ 69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1" name="テキスト ボックス 70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2" name="直線コネクタ 70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3" name="テキスト ボックス 70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4" name="直線コネクタ 70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5" name="テキスト ボックス 70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6" name="直線コネクタ 70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7" name="テキスト ボックス 70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8" name="直線コネクタ 70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9" name="テキスト ボックス 70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0" name="直線コネクタ 70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1" name="テキスト ボックス 71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123552</xdr:rowOff>
    </xdr:from>
    <xdr:to>
      <xdr:col>85</xdr:col>
      <xdr:colOff>126364</xdr:colOff>
      <xdr:row>107</xdr:row>
      <xdr:rowOff>53339</xdr:rowOff>
    </xdr:to>
    <xdr:cxnSp macro="">
      <xdr:nvCxnSpPr>
        <xdr:cNvPr id="713" name="直線コネクタ 712"/>
        <xdr:cNvCxnSpPr/>
      </xdr:nvCxnSpPr>
      <xdr:spPr>
        <a:xfrm flipV="1">
          <a:off x="16318864" y="17097102"/>
          <a:ext cx="0" cy="1301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57166</xdr:rowOff>
    </xdr:from>
    <xdr:ext cx="405111" cy="259045"/>
    <xdr:sp macro="" textlink="">
      <xdr:nvSpPr>
        <xdr:cNvPr id="714" name="【庁舎】&#10;有形固定資産減価償却率最小値テキスト"/>
        <xdr:cNvSpPr txBox="1"/>
      </xdr:nvSpPr>
      <xdr:spPr>
        <a:xfrm>
          <a:off x="16357600" y="1840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53339</xdr:rowOff>
    </xdr:from>
    <xdr:to>
      <xdr:col>86</xdr:col>
      <xdr:colOff>25400</xdr:colOff>
      <xdr:row>107</xdr:row>
      <xdr:rowOff>53339</xdr:rowOff>
    </xdr:to>
    <xdr:cxnSp macro="">
      <xdr:nvCxnSpPr>
        <xdr:cNvPr id="715" name="直線コネクタ 714"/>
        <xdr:cNvCxnSpPr/>
      </xdr:nvCxnSpPr>
      <xdr:spPr>
        <a:xfrm>
          <a:off x="16230600" y="183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70229</xdr:rowOff>
    </xdr:from>
    <xdr:ext cx="405111" cy="259045"/>
    <xdr:sp macro="" textlink="">
      <xdr:nvSpPr>
        <xdr:cNvPr id="716" name="【庁舎】&#10;有形固定資産減価償却率最大値テキスト"/>
        <xdr:cNvSpPr txBox="1"/>
      </xdr:nvSpPr>
      <xdr:spPr>
        <a:xfrm>
          <a:off x="16357600" y="16872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123552</xdr:rowOff>
    </xdr:from>
    <xdr:to>
      <xdr:col>86</xdr:col>
      <xdr:colOff>25400</xdr:colOff>
      <xdr:row>99</xdr:row>
      <xdr:rowOff>123552</xdr:rowOff>
    </xdr:to>
    <xdr:cxnSp macro="">
      <xdr:nvCxnSpPr>
        <xdr:cNvPr id="717" name="直線コネクタ 716"/>
        <xdr:cNvCxnSpPr/>
      </xdr:nvCxnSpPr>
      <xdr:spPr>
        <a:xfrm>
          <a:off x="16230600" y="1709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49909</xdr:rowOff>
    </xdr:from>
    <xdr:ext cx="405111" cy="259045"/>
    <xdr:sp macro="" textlink="">
      <xdr:nvSpPr>
        <xdr:cNvPr id="718" name="【庁舎】&#10;有形固定資産減価償却率平均値テキスト"/>
        <xdr:cNvSpPr txBox="1"/>
      </xdr:nvSpPr>
      <xdr:spPr>
        <a:xfrm>
          <a:off x="16357600" y="177092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27032</xdr:rowOff>
    </xdr:from>
    <xdr:to>
      <xdr:col>85</xdr:col>
      <xdr:colOff>177800</xdr:colOff>
      <xdr:row>104</xdr:row>
      <xdr:rowOff>128632</xdr:rowOff>
    </xdr:to>
    <xdr:sp macro="" textlink="">
      <xdr:nvSpPr>
        <xdr:cNvPr id="719" name="フローチャート: 判断 718"/>
        <xdr:cNvSpPr/>
      </xdr:nvSpPr>
      <xdr:spPr>
        <a:xfrm>
          <a:off x="162687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22134</xdr:rowOff>
    </xdr:from>
    <xdr:to>
      <xdr:col>81</xdr:col>
      <xdr:colOff>101600</xdr:colOff>
      <xdr:row>104</xdr:row>
      <xdr:rowOff>123734</xdr:rowOff>
    </xdr:to>
    <xdr:sp macro="" textlink="">
      <xdr:nvSpPr>
        <xdr:cNvPr id="720" name="フローチャート: 判断 719"/>
        <xdr:cNvSpPr/>
      </xdr:nvSpPr>
      <xdr:spPr>
        <a:xfrm>
          <a:off x="15430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721" name="フローチャート: 判断 720"/>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2" name="テキスト ボックス 72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3" name="テキスト ボックス 72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4" name="テキスト ボックス 72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5" name="テキスト ボックス 72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6" name="テキスト ボックス 72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154395</xdr:rowOff>
    </xdr:from>
    <xdr:to>
      <xdr:col>85</xdr:col>
      <xdr:colOff>177800</xdr:colOff>
      <xdr:row>107</xdr:row>
      <xdr:rowOff>84545</xdr:rowOff>
    </xdr:to>
    <xdr:sp macro="" textlink="">
      <xdr:nvSpPr>
        <xdr:cNvPr id="727" name="楕円 726"/>
        <xdr:cNvSpPr/>
      </xdr:nvSpPr>
      <xdr:spPr>
        <a:xfrm>
          <a:off x="16268700" y="1832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69322</xdr:rowOff>
    </xdr:from>
    <xdr:ext cx="405111" cy="259045"/>
    <xdr:sp macro="" textlink="">
      <xdr:nvSpPr>
        <xdr:cNvPr id="728" name="【庁舎】&#10;有形固定資産減価償却率該当値テキスト"/>
        <xdr:cNvSpPr txBox="1"/>
      </xdr:nvSpPr>
      <xdr:spPr>
        <a:xfrm>
          <a:off x="16357600" y="18243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44994</xdr:rowOff>
    </xdr:from>
    <xdr:to>
      <xdr:col>81</xdr:col>
      <xdr:colOff>101600</xdr:colOff>
      <xdr:row>107</xdr:row>
      <xdr:rowOff>146594</xdr:rowOff>
    </xdr:to>
    <xdr:sp macro="" textlink="">
      <xdr:nvSpPr>
        <xdr:cNvPr id="729" name="楕円 728"/>
        <xdr:cNvSpPr/>
      </xdr:nvSpPr>
      <xdr:spPr>
        <a:xfrm>
          <a:off x="15430500" y="183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33745</xdr:rowOff>
    </xdr:from>
    <xdr:to>
      <xdr:col>85</xdr:col>
      <xdr:colOff>127000</xdr:colOff>
      <xdr:row>107</xdr:row>
      <xdr:rowOff>95794</xdr:rowOff>
    </xdr:to>
    <xdr:cxnSp macro="">
      <xdr:nvCxnSpPr>
        <xdr:cNvPr id="730" name="直線コネクタ 729"/>
        <xdr:cNvCxnSpPr/>
      </xdr:nvCxnSpPr>
      <xdr:spPr>
        <a:xfrm flipV="1">
          <a:off x="15481300" y="18378895"/>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2539</xdr:rowOff>
    </xdr:from>
    <xdr:to>
      <xdr:col>76</xdr:col>
      <xdr:colOff>165100</xdr:colOff>
      <xdr:row>108</xdr:row>
      <xdr:rowOff>104139</xdr:rowOff>
    </xdr:to>
    <xdr:sp macro="" textlink="">
      <xdr:nvSpPr>
        <xdr:cNvPr id="731" name="楕円 730"/>
        <xdr:cNvSpPr/>
      </xdr:nvSpPr>
      <xdr:spPr>
        <a:xfrm>
          <a:off x="14541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95794</xdr:rowOff>
    </xdr:from>
    <xdr:to>
      <xdr:col>81</xdr:col>
      <xdr:colOff>50800</xdr:colOff>
      <xdr:row>108</xdr:row>
      <xdr:rowOff>53339</xdr:rowOff>
    </xdr:to>
    <xdr:cxnSp macro="">
      <xdr:nvCxnSpPr>
        <xdr:cNvPr id="732" name="直線コネクタ 731"/>
        <xdr:cNvCxnSpPr/>
      </xdr:nvCxnSpPr>
      <xdr:spPr>
        <a:xfrm flipV="1">
          <a:off x="14592300" y="18440944"/>
          <a:ext cx="889000" cy="12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140261</xdr:rowOff>
    </xdr:from>
    <xdr:ext cx="405111" cy="259045"/>
    <xdr:sp macro="" textlink="">
      <xdr:nvSpPr>
        <xdr:cNvPr id="733" name="n_1aveValue【庁舎】&#10;有形固定資産減価償却率"/>
        <xdr:cNvSpPr txBox="1"/>
      </xdr:nvSpPr>
      <xdr:spPr>
        <a:xfrm>
          <a:off x="152660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734" name="n_2aveValue【庁舎】&#10;有形固定資産減価償却率"/>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137721</xdr:rowOff>
    </xdr:from>
    <xdr:ext cx="405111" cy="259045"/>
    <xdr:sp macro="" textlink="">
      <xdr:nvSpPr>
        <xdr:cNvPr id="735" name="n_1mainValue【庁舎】&#10;有形固定資産減価償却率"/>
        <xdr:cNvSpPr txBox="1"/>
      </xdr:nvSpPr>
      <xdr:spPr>
        <a:xfrm>
          <a:off x="15266044" y="1848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108</xdr:row>
      <xdr:rowOff>95266</xdr:rowOff>
    </xdr:from>
    <xdr:ext cx="340478" cy="259045"/>
    <xdr:sp macro="" textlink="">
      <xdr:nvSpPr>
        <xdr:cNvPr id="736" name="n_2mainValue【庁舎】&#10;有形固定資産減価償却率"/>
        <xdr:cNvSpPr txBox="1"/>
      </xdr:nvSpPr>
      <xdr:spPr>
        <a:xfrm>
          <a:off x="14422061" y="186118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7" name="正方形/長方形 73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8" name="正方形/長方形 73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9" name="正方形/長方形 73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0" name="正方形/長方形 73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1" name="正方形/長方形 74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2" name="正方形/長方形 74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3" name="正方形/長方形 74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4" name="正方形/長方形 74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5" name="テキスト ボックス 74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6" name="直線コネクタ 74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7" name="直線コネクタ 74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8" name="テキスト ボックス 74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9" name="直線コネクタ 74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0" name="テキスト ボックス 74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1" name="直線コネクタ 75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2" name="テキスト ボックス 75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3" name="直線コネクタ 75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4" name="テキスト ボックス 75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5" name="直線コネクタ 75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6" name="テキスト ボックス 75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7" name="直線コネクタ 75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8" name="テキスト ボックス 75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30480</xdr:rowOff>
    </xdr:from>
    <xdr:to>
      <xdr:col>116</xdr:col>
      <xdr:colOff>62864</xdr:colOff>
      <xdr:row>107</xdr:row>
      <xdr:rowOff>160020</xdr:rowOff>
    </xdr:to>
    <xdr:cxnSp macro="">
      <xdr:nvCxnSpPr>
        <xdr:cNvPr id="760" name="直線コネクタ 759"/>
        <xdr:cNvCxnSpPr/>
      </xdr:nvCxnSpPr>
      <xdr:spPr>
        <a:xfrm flipV="1">
          <a:off x="22160864" y="1734693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163847</xdr:rowOff>
    </xdr:from>
    <xdr:ext cx="469744" cy="259045"/>
    <xdr:sp macro="" textlink="">
      <xdr:nvSpPr>
        <xdr:cNvPr id="761" name="【庁舎】&#10;一人当たり面積最小値テキスト"/>
        <xdr:cNvSpPr txBox="1"/>
      </xdr:nvSpPr>
      <xdr:spPr>
        <a:xfrm>
          <a:off x="22199600"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160020</xdr:rowOff>
    </xdr:from>
    <xdr:to>
      <xdr:col>116</xdr:col>
      <xdr:colOff>152400</xdr:colOff>
      <xdr:row>107</xdr:row>
      <xdr:rowOff>160020</xdr:rowOff>
    </xdr:to>
    <xdr:cxnSp macro="">
      <xdr:nvCxnSpPr>
        <xdr:cNvPr id="762" name="直線コネクタ 761"/>
        <xdr:cNvCxnSpPr/>
      </xdr:nvCxnSpPr>
      <xdr:spPr>
        <a:xfrm>
          <a:off x="22072600" y="1850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148607</xdr:rowOff>
    </xdr:from>
    <xdr:ext cx="469744" cy="259045"/>
    <xdr:sp macro="" textlink="">
      <xdr:nvSpPr>
        <xdr:cNvPr id="763" name="【庁舎】&#10;一人当たり面積最大値テキスト"/>
        <xdr:cNvSpPr txBox="1"/>
      </xdr:nvSpPr>
      <xdr:spPr>
        <a:xfrm>
          <a:off x="22199600" y="1712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30480</xdr:rowOff>
    </xdr:from>
    <xdr:to>
      <xdr:col>116</xdr:col>
      <xdr:colOff>152400</xdr:colOff>
      <xdr:row>101</xdr:row>
      <xdr:rowOff>30480</xdr:rowOff>
    </xdr:to>
    <xdr:cxnSp macro="">
      <xdr:nvCxnSpPr>
        <xdr:cNvPr id="764" name="直線コネクタ 763"/>
        <xdr:cNvCxnSpPr/>
      </xdr:nvCxnSpPr>
      <xdr:spPr>
        <a:xfrm>
          <a:off x="22072600" y="1734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128288</xdr:rowOff>
    </xdr:from>
    <xdr:ext cx="469744" cy="259045"/>
    <xdr:sp macro="" textlink="">
      <xdr:nvSpPr>
        <xdr:cNvPr id="765" name="【庁舎】&#10;一人当たり面積平均値テキスト"/>
        <xdr:cNvSpPr txBox="1"/>
      </xdr:nvSpPr>
      <xdr:spPr>
        <a:xfrm>
          <a:off x="22199600" y="1795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766" name="フローチャート: 判断 765"/>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109220</xdr:rowOff>
    </xdr:from>
    <xdr:to>
      <xdr:col>112</xdr:col>
      <xdr:colOff>38100</xdr:colOff>
      <xdr:row>106</xdr:row>
      <xdr:rowOff>39370</xdr:rowOff>
    </xdr:to>
    <xdr:sp macro="" textlink="">
      <xdr:nvSpPr>
        <xdr:cNvPr id="767" name="フローチャート: 判断 766"/>
        <xdr:cNvSpPr/>
      </xdr:nvSpPr>
      <xdr:spPr>
        <a:xfrm>
          <a:off x="21272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86361</xdr:rowOff>
    </xdr:from>
    <xdr:to>
      <xdr:col>107</xdr:col>
      <xdr:colOff>101600</xdr:colOff>
      <xdr:row>106</xdr:row>
      <xdr:rowOff>16511</xdr:rowOff>
    </xdr:to>
    <xdr:sp macro="" textlink="">
      <xdr:nvSpPr>
        <xdr:cNvPr id="768" name="フローチャート: 判断 767"/>
        <xdr:cNvSpPr/>
      </xdr:nvSpPr>
      <xdr:spPr>
        <a:xfrm>
          <a:off x="20383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9" name="テキスト ボックス 76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0" name="テキスト ボックス 76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1" name="テキスト ボックス 77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2" name="テキスト ボックス 77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3" name="テキスト ボックス 77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21589</xdr:rowOff>
    </xdr:from>
    <xdr:to>
      <xdr:col>116</xdr:col>
      <xdr:colOff>114300</xdr:colOff>
      <xdr:row>106</xdr:row>
      <xdr:rowOff>123189</xdr:rowOff>
    </xdr:to>
    <xdr:sp macro="" textlink="">
      <xdr:nvSpPr>
        <xdr:cNvPr id="774" name="楕円 773"/>
        <xdr:cNvSpPr/>
      </xdr:nvSpPr>
      <xdr:spPr>
        <a:xfrm>
          <a:off x="22110700"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xdr:rowOff>
    </xdr:from>
    <xdr:ext cx="469744" cy="259045"/>
    <xdr:sp macro="" textlink="">
      <xdr:nvSpPr>
        <xdr:cNvPr id="775" name="【庁舎】&#10;一人当たり面積該当値テキスト"/>
        <xdr:cNvSpPr txBox="1"/>
      </xdr:nvSpPr>
      <xdr:spPr>
        <a:xfrm>
          <a:off x="22199600"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25400</xdr:rowOff>
    </xdr:from>
    <xdr:to>
      <xdr:col>112</xdr:col>
      <xdr:colOff>38100</xdr:colOff>
      <xdr:row>106</xdr:row>
      <xdr:rowOff>127000</xdr:rowOff>
    </xdr:to>
    <xdr:sp macro="" textlink="">
      <xdr:nvSpPr>
        <xdr:cNvPr id="776" name="楕円 775"/>
        <xdr:cNvSpPr/>
      </xdr:nvSpPr>
      <xdr:spPr>
        <a:xfrm>
          <a:off x="21272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72389</xdr:rowOff>
    </xdr:from>
    <xdr:to>
      <xdr:col>116</xdr:col>
      <xdr:colOff>63500</xdr:colOff>
      <xdr:row>106</xdr:row>
      <xdr:rowOff>76200</xdr:rowOff>
    </xdr:to>
    <xdr:cxnSp macro="">
      <xdr:nvCxnSpPr>
        <xdr:cNvPr id="777" name="直線コネクタ 776"/>
        <xdr:cNvCxnSpPr/>
      </xdr:nvCxnSpPr>
      <xdr:spPr>
        <a:xfrm flipV="1">
          <a:off x="21323300" y="182460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10161</xdr:rowOff>
    </xdr:from>
    <xdr:to>
      <xdr:col>107</xdr:col>
      <xdr:colOff>101600</xdr:colOff>
      <xdr:row>106</xdr:row>
      <xdr:rowOff>111761</xdr:rowOff>
    </xdr:to>
    <xdr:sp macro="" textlink="">
      <xdr:nvSpPr>
        <xdr:cNvPr id="778" name="楕円 777"/>
        <xdr:cNvSpPr/>
      </xdr:nvSpPr>
      <xdr:spPr>
        <a:xfrm>
          <a:off x="20383500" y="181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60961</xdr:rowOff>
    </xdr:from>
    <xdr:to>
      <xdr:col>111</xdr:col>
      <xdr:colOff>177800</xdr:colOff>
      <xdr:row>106</xdr:row>
      <xdr:rowOff>76200</xdr:rowOff>
    </xdr:to>
    <xdr:cxnSp macro="">
      <xdr:nvCxnSpPr>
        <xdr:cNvPr id="779" name="直線コネクタ 778"/>
        <xdr:cNvCxnSpPr/>
      </xdr:nvCxnSpPr>
      <xdr:spPr>
        <a:xfrm>
          <a:off x="20434300" y="182346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55897</xdr:rowOff>
    </xdr:from>
    <xdr:ext cx="469744" cy="259045"/>
    <xdr:sp macro="" textlink="">
      <xdr:nvSpPr>
        <xdr:cNvPr id="780" name="n_1aveValue【庁舎】&#10;一人当たり面積"/>
        <xdr:cNvSpPr txBox="1"/>
      </xdr:nvSpPr>
      <xdr:spPr>
        <a:xfrm>
          <a:off x="21075727"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33038</xdr:rowOff>
    </xdr:from>
    <xdr:ext cx="469744" cy="259045"/>
    <xdr:sp macro="" textlink="">
      <xdr:nvSpPr>
        <xdr:cNvPr id="781" name="n_2aveValue【庁舎】&#10;一人当たり面積"/>
        <xdr:cNvSpPr txBox="1"/>
      </xdr:nvSpPr>
      <xdr:spPr>
        <a:xfrm>
          <a:off x="201994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118127</xdr:rowOff>
    </xdr:from>
    <xdr:ext cx="469744" cy="259045"/>
    <xdr:sp macro="" textlink="">
      <xdr:nvSpPr>
        <xdr:cNvPr id="782" name="n_1mainValue【庁舎】&#10;一人当たり面積"/>
        <xdr:cNvSpPr txBox="1"/>
      </xdr:nvSpPr>
      <xdr:spPr>
        <a:xfrm>
          <a:off x="210757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102888</xdr:rowOff>
    </xdr:from>
    <xdr:ext cx="469744" cy="259045"/>
    <xdr:sp macro="" textlink="">
      <xdr:nvSpPr>
        <xdr:cNvPr id="783" name="n_2mainValue【庁舎】&#10;一人当たり面積"/>
        <xdr:cNvSpPr txBox="1"/>
      </xdr:nvSpPr>
      <xdr:spPr>
        <a:xfrm>
          <a:off x="20199427" y="1827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4" name="正方形/長方形 78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5" name="正方形/長方形 78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6" name="テキスト ボックス 78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ほとんどの類型において、有形固定資産減価償却率は類似団体平均を下回っており、</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体育館・プール</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市民会館</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一般廃棄物処理施設</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庁舎</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については特に低い値を示している。</a:t>
          </a:r>
        </a:p>
        <a:p>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体育館・プール</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有形固定資産減価償却率が</a:t>
          </a:r>
          <a:r>
            <a:rPr kumimoji="1" lang="en-US" altLang="ja-JP" sz="1050">
              <a:latin typeface="ＭＳ Ｐゴシック" panose="020B0600070205080204" pitchFamily="50" charset="-128"/>
              <a:ea typeface="ＭＳ Ｐゴシック" panose="020B0600070205080204" pitchFamily="50" charset="-128"/>
            </a:rPr>
            <a:t>27.9%</a:t>
          </a:r>
          <a:r>
            <a:rPr kumimoji="1" lang="ja-JP" altLang="en-US" sz="1050">
              <a:latin typeface="ＭＳ Ｐゴシック" panose="020B0600070205080204" pitchFamily="50" charset="-128"/>
              <a:ea typeface="ＭＳ Ｐゴシック" panose="020B0600070205080204" pitchFamily="50" charset="-128"/>
            </a:rPr>
            <a:t>と類似団体と比べて低い値を示しているのは、平成</a:t>
          </a:r>
          <a:r>
            <a:rPr kumimoji="1" lang="en-US" altLang="ja-JP" sz="1050">
              <a:latin typeface="ＭＳ Ｐゴシック" panose="020B0600070205080204" pitchFamily="50" charset="-128"/>
              <a:ea typeface="ＭＳ Ｐゴシック" panose="020B0600070205080204" pitchFamily="50" charset="-128"/>
            </a:rPr>
            <a:t>22</a:t>
          </a:r>
          <a:r>
            <a:rPr kumimoji="1" lang="ja-JP" altLang="en-US" sz="1050">
              <a:latin typeface="ＭＳ Ｐゴシック" panose="020B0600070205080204" pitchFamily="50" charset="-128"/>
              <a:ea typeface="ＭＳ Ｐゴシック" panose="020B0600070205080204" pitchFamily="50" charset="-128"/>
            </a:rPr>
            <a:t>年度に総合体育館が建設され償却資産評価額が増加したためである。今後見込まれる既存施設更新の際には、施設運営方法の見直しを検討し、更新費用・維持管理費用の低減に努めていく。</a:t>
          </a:r>
        </a:p>
        <a:p>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市民会館</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市民会館については、平成</a:t>
          </a:r>
          <a:r>
            <a:rPr kumimoji="1" lang="en-US" altLang="ja-JP" sz="1050">
              <a:latin typeface="ＭＳ Ｐゴシック" panose="020B0600070205080204" pitchFamily="50" charset="-128"/>
              <a:ea typeface="ＭＳ Ｐゴシック" panose="020B0600070205080204" pitchFamily="50" charset="-128"/>
            </a:rPr>
            <a:t>27</a:t>
          </a:r>
          <a:r>
            <a:rPr kumimoji="1" lang="ja-JP" altLang="en-US" sz="1050">
              <a:latin typeface="ＭＳ Ｐゴシック" panose="020B0600070205080204" pitchFamily="50" charset="-128"/>
              <a:ea typeface="ＭＳ Ｐゴシック" panose="020B0600070205080204" pitchFamily="50" charset="-128"/>
            </a:rPr>
            <a:t>年度に尾西市民会館の大規模改修と木曽川文化会館の新規整備を、平成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年度に一宮市民会館の大規模改修を実施し償却資産評価額が増加したため、有形固定資産減価償却率が</a:t>
          </a:r>
          <a:r>
            <a:rPr kumimoji="1" lang="en-US" altLang="ja-JP" sz="1050">
              <a:latin typeface="ＭＳ Ｐゴシック" panose="020B0600070205080204" pitchFamily="50" charset="-128"/>
              <a:ea typeface="ＭＳ Ｐゴシック" panose="020B0600070205080204" pitchFamily="50" charset="-128"/>
            </a:rPr>
            <a:t>31.6%</a:t>
          </a:r>
          <a:r>
            <a:rPr kumimoji="1" lang="ja-JP" altLang="en-US" sz="1050">
              <a:latin typeface="ＭＳ Ｐゴシック" panose="020B0600070205080204" pitchFamily="50" charset="-128"/>
              <a:ea typeface="ＭＳ Ｐゴシック" panose="020B0600070205080204" pitchFamily="50" charset="-128"/>
            </a:rPr>
            <a:t>と類似団体より低い数値を示している。今後は、各施設の重複機能を検証し、総量の縮減を前提に適正配置に取り組んでいく。</a:t>
          </a:r>
        </a:p>
        <a:p>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一般廃棄物処理施設</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施設の長寿命化を目的に平成</a:t>
          </a:r>
          <a:r>
            <a:rPr kumimoji="1" lang="en-US" altLang="ja-JP" sz="1050">
              <a:latin typeface="ＭＳ Ｐゴシック" panose="020B0600070205080204" pitchFamily="50" charset="-128"/>
              <a:ea typeface="ＭＳ Ｐゴシック" panose="020B0600070205080204" pitchFamily="50" charset="-128"/>
            </a:rPr>
            <a:t>26</a:t>
          </a:r>
          <a:r>
            <a:rPr kumimoji="1" lang="ja-JP" altLang="en-US" sz="1050">
              <a:latin typeface="ＭＳ Ｐゴシック" panose="020B0600070205080204" pitchFamily="50" charset="-128"/>
              <a:ea typeface="ＭＳ Ｐゴシック" panose="020B0600070205080204" pitchFamily="50" charset="-128"/>
            </a:rPr>
            <a:t>年度から平成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年度に実施したごみ焼却施設設備改良により、償却資産評価額が増加したため、有形固定資産減価償却率が</a:t>
          </a:r>
          <a:r>
            <a:rPr kumimoji="1" lang="en-US" altLang="ja-JP" sz="1050">
              <a:latin typeface="ＭＳ Ｐゴシック" panose="020B0600070205080204" pitchFamily="50" charset="-128"/>
              <a:ea typeface="ＭＳ Ｐゴシック" panose="020B0600070205080204" pitchFamily="50" charset="-128"/>
            </a:rPr>
            <a:t>35.8%</a:t>
          </a:r>
          <a:r>
            <a:rPr kumimoji="1" lang="ja-JP" altLang="en-US" sz="1050">
              <a:latin typeface="ＭＳ Ｐゴシック" panose="020B0600070205080204" pitchFamily="50" charset="-128"/>
              <a:ea typeface="ＭＳ Ｐゴシック" panose="020B0600070205080204" pitchFamily="50" charset="-128"/>
            </a:rPr>
            <a:t>と類似団体より低い値を示している。今後は、各施設の周辺市との広域処理も視野に適切な総量に努めていく。</a:t>
          </a:r>
        </a:p>
        <a:p>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庁舎</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有形固定資産減価償却率が</a:t>
          </a:r>
          <a:r>
            <a:rPr kumimoji="1" lang="en-US" altLang="ja-JP" sz="1050">
              <a:latin typeface="ＭＳ Ｐゴシック" panose="020B0600070205080204" pitchFamily="50" charset="-128"/>
              <a:ea typeface="ＭＳ Ｐゴシック" panose="020B0600070205080204" pitchFamily="50" charset="-128"/>
            </a:rPr>
            <a:t>21.1%</a:t>
          </a:r>
          <a:r>
            <a:rPr kumimoji="1" lang="ja-JP" altLang="en-US" sz="1050">
              <a:latin typeface="ＭＳ Ｐゴシック" panose="020B0600070205080204" pitchFamily="50" charset="-128"/>
              <a:ea typeface="ＭＳ Ｐゴシック" panose="020B0600070205080204" pitchFamily="50" charset="-128"/>
            </a:rPr>
            <a:t>と類似団体と比べて低い値を示しているのは、平成</a:t>
          </a:r>
          <a:r>
            <a:rPr kumimoji="1" lang="en-US" altLang="ja-JP" sz="1050">
              <a:latin typeface="ＭＳ Ｐゴシック" panose="020B0600070205080204" pitchFamily="50" charset="-128"/>
              <a:ea typeface="ＭＳ Ｐゴシック" panose="020B0600070205080204" pitchFamily="50" charset="-128"/>
            </a:rPr>
            <a:t>26</a:t>
          </a:r>
          <a:r>
            <a:rPr kumimoji="1" lang="ja-JP" altLang="en-US" sz="1050">
              <a:latin typeface="ＭＳ Ｐゴシック" panose="020B0600070205080204" pitchFamily="50" charset="-128"/>
              <a:ea typeface="ＭＳ Ｐゴシック" panose="020B0600070205080204" pitchFamily="50" charset="-128"/>
            </a:rPr>
            <a:t>年度の旧庁舎の除却と新庁舎建設により償却資産評価額が増加したためである。今後、新庁舎については予防保全型の管理により長寿命化を進めていく。一方、老朽化している施設については、更新時に人口規模に考慮し、建設費と維持費の削減を図っていく。</a:t>
          </a:r>
        </a:p>
        <a:p>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消防施設</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有形固定資産減価償却率が</a:t>
          </a:r>
          <a:r>
            <a:rPr kumimoji="1" lang="en-US" altLang="ja-JP" sz="1050">
              <a:latin typeface="ＭＳ Ｐゴシック" panose="020B0600070205080204" pitchFamily="50" charset="-128"/>
              <a:ea typeface="ＭＳ Ｐゴシック" panose="020B0600070205080204" pitchFamily="50" charset="-128"/>
            </a:rPr>
            <a:t>64.7%</a:t>
          </a:r>
          <a:r>
            <a:rPr kumimoji="1" lang="ja-JP" altLang="en-US" sz="1050">
              <a:latin typeface="ＭＳ Ｐゴシック" panose="020B0600070205080204" pitchFamily="50" charset="-128"/>
              <a:ea typeface="ＭＳ Ｐゴシック" panose="020B0600070205080204" pitchFamily="50" charset="-128"/>
            </a:rPr>
            <a:t>と類似団体と比べて高い値を示しているのは、</a:t>
          </a:r>
          <a:r>
            <a:rPr kumimoji="1" lang="en-US" altLang="ja-JP" sz="1050">
              <a:latin typeface="ＭＳ Ｐゴシック" panose="020B0600070205080204" pitchFamily="50" charset="-128"/>
              <a:ea typeface="ＭＳ Ｐゴシック" panose="020B0600070205080204" pitchFamily="50" charset="-128"/>
            </a:rPr>
            <a:t>400</a:t>
          </a:r>
          <a:r>
            <a:rPr kumimoji="1" lang="ja-JP" altLang="en-US" sz="1050">
              <a:latin typeface="ＭＳ Ｐゴシック" panose="020B0600070205080204" pitchFamily="50" charset="-128"/>
              <a:ea typeface="ＭＳ Ｐゴシック" panose="020B0600070205080204" pitchFamily="50" charset="-128"/>
            </a:rPr>
            <a:t>箇所近くに設置された防火水槽の有形固定資産減価償却率が</a:t>
          </a:r>
          <a:r>
            <a:rPr kumimoji="1" lang="en-US" altLang="ja-JP" sz="1050">
              <a:latin typeface="ＭＳ Ｐゴシック" panose="020B0600070205080204" pitchFamily="50" charset="-128"/>
              <a:ea typeface="ＭＳ Ｐゴシック" panose="020B0600070205080204" pitchFamily="50" charset="-128"/>
            </a:rPr>
            <a:t>90%</a:t>
          </a:r>
          <a:r>
            <a:rPr kumimoji="1" lang="ja-JP" altLang="en-US" sz="1050">
              <a:latin typeface="ＭＳ Ｐゴシック" panose="020B0600070205080204" pitchFamily="50" charset="-128"/>
              <a:ea typeface="ＭＳ Ｐゴシック" panose="020B0600070205080204" pitchFamily="50" charset="-128"/>
            </a:rPr>
            <a:t>を超え老朽化が進み、消防施設全体の有形固定資産減価償却率を押し上げているためである。今後は、施設との複合化や署所の統合などを検討し、消防署・消防出張所の適正配置に努めていく。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愛知県一宮市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386,161
380,341
113.82
116,261,588
113,679,172
2,498,145
71,364,332
104,829,177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ポイントずつ上昇し、平成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年度は前年度と同値で推移している。</a:t>
          </a:r>
        </a:p>
        <a:p>
          <a:r>
            <a:rPr kumimoji="1" lang="ja-JP" altLang="en-US" sz="1300">
              <a:latin typeface="ＭＳ Ｐゴシック" panose="020B0600070205080204" pitchFamily="50" charset="-128"/>
              <a:ea typeface="ＭＳ Ｐゴシック" panose="020B0600070205080204" pitchFamily="50" charset="-128"/>
            </a:rPr>
            <a:t>　扶助費が伸び続けているものの、平成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年度で新庁舎建設などの大型事業が終了し、また、所得の増や新築・増築家屋の増などにより市税収入が増加していることにより、財政力指数は緩やかに上昇している。</a:t>
          </a:r>
        </a:p>
        <a:p>
          <a:r>
            <a:rPr kumimoji="1" lang="ja-JP" altLang="en-US" sz="1300">
              <a:latin typeface="ＭＳ Ｐゴシック" panose="020B0600070205080204" pitchFamily="50" charset="-128"/>
              <a:ea typeface="ＭＳ Ｐゴシック" panose="020B0600070205080204" pitchFamily="50" charset="-128"/>
            </a:rPr>
            <a:t>　今後も職員数の適正化や実施事業の厳選による投資的経費の縮減、その他事務事業の見直しなどによる経常経費など歳出の抑制に継続的に取り組むなど行政の効率化に努め、財政の健全化を図る。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109008</xdr:rowOff>
    </xdr:from>
    <xdr:to>
      <xdr:col>23</xdr:col>
      <xdr:colOff>133350</xdr:colOff>
      <xdr:row>44</xdr:row>
      <xdr:rowOff>4233</xdr:rowOff>
    </xdr:to>
    <xdr:cxnSp macro="">
      <xdr:nvCxnSpPr>
        <xdr:cNvPr id="64" name="直線コネクタ 63"/>
        <xdr:cNvCxnSpPr/>
      </xdr:nvCxnSpPr>
      <xdr:spPr>
        <a:xfrm flipV="1">
          <a:off x="4953000" y="6281208"/>
          <a:ext cx="0" cy="1266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147760</xdr:rowOff>
    </xdr:from>
    <xdr:ext cx="762000" cy="259045"/>
    <xdr:sp macro="" textlink="">
      <xdr:nvSpPr>
        <xdr:cNvPr id="65" name="財政力最小値テキスト"/>
        <xdr:cNvSpPr txBox="1"/>
      </xdr:nvSpPr>
      <xdr:spPr>
        <a:xfrm>
          <a:off x="5041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4233</xdr:rowOff>
    </xdr:from>
    <xdr:to>
      <xdr:col>24</xdr:col>
      <xdr:colOff>12700</xdr:colOff>
      <xdr:row>44</xdr:row>
      <xdr:rowOff>4233</xdr:rowOff>
    </xdr:to>
    <xdr:cxnSp macro="">
      <xdr:nvCxnSpPr>
        <xdr:cNvPr id="66" name="直線コネクタ 65"/>
        <xdr:cNvCxnSpPr/>
      </xdr:nvCxnSpPr>
      <xdr:spPr>
        <a:xfrm>
          <a:off x="4864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23935</xdr:rowOff>
    </xdr:from>
    <xdr:ext cx="762000" cy="259045"/>
    <xdr:sp macro="" textlink="">
      <xdr:nvSpPr>
        <xdr:cNvPr id="67" name="財政力最大値テキスト"/>
        <xdr:cNvSpPr txBox="1"/>
      </xdr:nvSpPr>
      <xdr:spPr>
        <a:xfrm>
          <a:off x="5041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109008</xdr:rowOff>
    </xdr:from>
    <xdr:to>
      <xdr:col>24</xdr:col>
      <xdr:colOff>12700</xdr:colOff>
      <xdr:row>36</xdr:row>
      <xdr:rowOff>109008</xdr:rowOff>
    </xdr:to>
    <xdr:cxnSp macro="">
      <xdr:nvCxnSpPr>
        <xdr:cNvPr id="68" name="直線コネクタ 67"/>
        <xdr:cNvCxnSpPr/>
      </xdr:nvCxnSpPr>
      <xdr:spPr>
        <a:xfrm>
          <a:off x="4864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46567</xdr:rowOff>
    </xdr:from>
    <xdr:to>
      <xdr:col>23</xdr:col>
      <xdr:colOff>133350</xdr:colOff>
      <xdr:row>40</xdr:row>
      <xdr:rowOff>46567</xdr:rowOff>
    </xdr:to>
    <xdr:cxnSp macro="">
      <xdr:nvCxnSpPr>
        <xdr:cNvPr id="69" name="直線コネクタ 68"/>
        <xdr:cNvCxnSpPr/>
      </xdr:nvCxnSpPr>
      <xdr:spPr>
        <a:xfrm>
          <a:off x="4114800" y="69045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38</xdr:row>
      <xdr:rowOff>143527</xdr:rowOff>
    </xdr:from>
    <xdr:ext cx="762000" cy="259045"/>
    <xdr:sp macro="" textlink="">
      <xdr:nvSpPr>
        <xdr:cNvPr id="70" name="財政力平均値テキスト"/>
        <xdr:cNvSpPr txBox="1"/>
      </xdr:nvSpPr>
      <xdr:spPr>
        <a:xfrm>
          <a:off x="5041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71" name="フローチャート: 判断 70"/>
        <xdr:cNvSpPr/>
      </xdr:nvSpPr>
      <xdr:spPr>
        <a:xfrm>
          <a:off x="4902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46567</xdr:rowOff>
    </xdr:from>
    <xdr:to>
      <xdr:col>19</xdr:col>
      <xdr:colOff>133350</xdr:colOff>
      <xdr:row>40</xdr:row>
      <xdr:rowOff>66675</xdr:rowOff>
    </xdr:to>
    <xdr:cxnSp macro="">
      <xdr:nvCxnSpPr>
        <xdr:cNvPr id="72" name="直線コネクタ 71"/>
        <xdr:cNvCxnSpPr/>
      </xdr:nvCxnSpPr>
      <xdr:spPr>
        <a:xfrm flipV="1">
          <a:off x="3225800" y="69045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147108</xdr:rowOff>
    </xdr:from>
    <xdr:to>
      <xdr:col>19</xdr:col>
      <xdr:colOff>184150</xdr:colOff>
      <xdr:row>40</xdr:row>
      <xdr:rowOff>77258</xdr:rowOff>
    </xdr:to>
    <xdr:sp macro="" textlink="">
      <xdr:nvSpPr>
        <xdr:cNvPr id="73" name="フローチャート: 判断 72"/>
        <xdr:cNvSpPr/>
      </xdr:nvSpPr>
      <xdr:spPr>
        <a:xfrm>
          <a:off x="4064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87435</xdr:rowOff>
    </xdr:from>
    <xdr:ext cx="736600" cy="259045"/>
    <xdr:sp macro="" textlink="">
      <xdr:nvSpPr>
        <xdr:cNvPr id="74" name="テキスト ボックス 73"/>
        <xdr:cNvSpPr txBox="1"/>
      </xdr:nvSpPr>
      <xdr:spPr>
        <a:xfrm>
          <a:off x="3733800" y="660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66675</xdr:rowOff>
    </xdr:from>
    <xdr:to>
      <xdr:col>15</xdr:col>
      <xdr:colOff>82550</xdr:colOff>
      <xdr:row>40</xdr:row>
      <xdr:rowOff>86783</xdr:rowOff>
    </xdr:to>
    <xdr:cxnSp macro="">
      <xdr:nvCxnSpPr>
        <xdr:cNvPr id="75" name="直線コネクタ 74"/>
        <xdr:cNvCxnSpPr/>
      </xdr:nvCxnSpPr>
      <xdr:spPr>
        <a:xfrm flipV="1">
          <a:off x="2336800" y="69246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35983</xdr:rowOff>
    </xdr:from>
    <xdr:to>
      <xdr:col>15</xdr:col>
      <xdr:colOff>133350</xdr:colOff>
      <xdr:row>40</xdr:row>
      <xdr:rowOff>137583</xdr:rowOff>
    </xdr:to>
    <xdr:sp macro="" textlink="">
      <xdr:nvSpPr>
        <xdr:cNvPr id="76" name="フローチャート: 判断 75"/>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122360</xdr:rowOff>
    </xdr:from>
    <xdr:ext cx="762000" cy="259045"/>
    <xdr:sp macro="" textlink="">
      <xdr:nvSpPr>
        <xdr:cNvPr id="77" name="テキスト ボックス 76"/>
        <xdr:cNvSpPr txBox="1"/>
      </xdr:nvSpPr>
      <xdr:spPr>
        <a:xfrm>
          <a:off x="2844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86783</xdr:rowOff>
    </xdr:from>
    <xdr:to>
      <xdr:col>11</xdr:col>
      <xdr:colOff>31750</xdr:colOff>
      <xdr:row>40</xdr:row>
      <xdr:rowOff>106892</xdr:rowOff>
    </xdr:to>
    <xdr:cxnSp macro="">
      <xdr:nvCxnSpPr>
        <xdr:cNvPr id="78" name="直線コネクタ 77"/>
        <xdr:cNvCxnSpPr/>
      </xdr:nvCxnSpPr>
      <xdr:spPr>
        <a:xfrm flipV="1">
          <a:off x="1447800" y="69447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35983</xdr:rowOff>
    </xdr:from>
    <xdr:to>
      <xdr:col>11</xdr:col>
      <xdr:colOff>82550</xdr:colOff>
      <xdr:row>40</xdr:row>
      <xdr:rowOff>137583</xdr:rowOff>
    </xdr:to>
    <xdr:sp macro="" textlink="">
      <xdr:nvSpPr>
        <xdr:cNvPr id="79" name="フローチャート: 判断 78"/>
        <xdr:cNvSpPr/>
      </xdr:nvSpPr>
      <xdr:spPr>
        <a:xfrm>
          <a:off x="2286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122360</xdr:rowOff>
    </xdr:from>
    <xdr:ext cx="762000" cy="259045"/>
    <xdr:sp macro="" textlink="">
      <xdr:nvSpPr>
        <xdr:cNvPr id="80" name="テキスト ボックス 79"/>
        <xdr:cNvSpPr txBox="1"/>
      </xdr:nvSpPr>
      <xdr:spPr>
        <a:xfrm>
          <a:off x="1955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56092</xdr:rowOff>
    </xdr:from>
    <xdr:to>
      <xdr:col>7</xdr:col>
      <xdr:colOff>31750</xdr:colOff>
      <xdr:row>40</xdr:row>
      <xdr:rowOff>157692</xdr:rowOff>
    </xdr:to>
    <xdr:sp macro="" textlink="">
      <xdr:nvSpPr>
        <xdr:cNvPr id="81" name="フローチャート: 判断 80"/>
        <xdr:cNvSpPr/>
      </xdr:nvSpPr>
      <xdr:spPr>
        <a:xfrm>
          <a:off x="1397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142469</xdr:rowOff>
    </xdr:from>
    <xdr:ext cx="762000" cy="259045"/>
    <xdr:sp macro="" textlink="">
      <xdr:nvSpPr>
        <xdr:cNvPr id="82" name="テキスト ボックス 81"/>
        <xdr:cNvSpPr txBox="1"/>
      </xdr:nvSpPr>
      <xdr:spPr>
        <a:xfrm>
          <a:off x="1066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167217</xdr:rowOff>
    </xdr:from>
    <xdr:to>
      <xdr:col>23</xdr:col>
      <xdr:colOff>184150</xdr:colOff>
      <xdr:row>40</xdr:row>
      <xdr:rowOff>97367</xdr:rowOff>
    </xdr:to>
    <xdr:sp macro="" textlink="">
      <xdr:nvSpPr>
        <xdr:cNvPr id="88" name="楕円 87"/>
        <xdr:cNvSpPr/>
      </xdr:nvSpPr>
      <xdr:spPr>
        <a:xfrm>
          <a:off x="4902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139294</xdr:rowOff>
    </xdr:from>
    <xdr:ext cx="762000" cy="259045"/>
    <xdr:sp macro="" textlink="">
      <xdr:nvSpPr>
        <xdr:cNvPr id="89" name="財政力該当値テキスト"/>
        <xdr:cNvSpPr txBox="1"/>
      </xdr:nvSpPr>
      <xdr:spPr>
        <a:xfrm>
          <a:off x="5041900" y="6825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167217</xdr:rowOff>
    </xdr:from>
    <xdr:to>
      <xdr:col>19</xdr:col>
      <xdr:colOff>184150</xdr:colOff>
      <xdr:row>40</xdr:row>
      <xdr:rowOff>97367</xdr:rowOff>
    </xdr:to>
    <xdr:sp macro="" textlink="">
      <xdr:nvSpPr>
        <xdr:cNvPr id="90" name="楕円 89"/>
        <xdr:cNvSpPr/>
      </xdr:nvSpPr>
      <xdr:spPr>
        <a:xfrm>
          <a:off x="4064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82144</xdr:rowOff>
    </xdr:from>
    <xdr:ext cx="736600" cy="259045"/>
    <xdr:sp macro="" textlink="">
      <xdr:nvSpPr>
        <xdr:cNvPr id="91" name="テキスト ボックス 90"/>
        <xdr:cNvSpPr txBox="1"/>
      </xdr:nvSpPr>
      <xdr:spPr>
        <a:xfrm>
          <a:off x="3733800" y="6940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15875</xdr:rowOff>
    </xdr:from>
    <xdr:to>
      <xdr:col>15</xdr:col>
      <xdr:colOff>133350</xdr:colOff>
      <xdr:row>40</xdr:row>
      <xdr:rowOff>117475</xdr:rowOff>
    </xdr:to>
    <xdr:sp macro="" textlink="">
      <xdr:nvSpPr>
        <xdr:cNvPr id="92" name="楕円 91"/>
        <xdr:cNvSpPr/>
      </xdr:nvSpPr>
      <xdr:spPr>
        <a:xfrm>
          <a:off x="3175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127652</xdr:rowOff>
    </xdr:from>
    <xdr:ext cx="762000" cy="259045"/>
    <xdr:sp macro="" textlink="">
      <xdr:nvSpPr>
        <xdr:cNvPr id="93" name="テキスト ボックス 92"/>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35983</xdr:rowOff>
    </xdr:from>
    <xdr:to>
      <xdr:col>11</xdr:col>
      <xdr:colOff>82550</xdr:colOff>
      <xdr:row>40</xdr:row>
      <xdr:rowOff>137583</xdr:rowOff>
    </xdr:to>
    <xdr:sp macro="" textlink="">
      <xdr:nvSpPr>
        <xdr:cNvPr id="94" name="楕円 93"/>
        <xdr:cNvSpPr/>
      </xdr:nvSpPr>
      <xdr:spPr>
        <a:xfrm>
          <a:off x="2286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147760</xdr:rowOff>
    </xdr:from>
    <xdr:ext cx="762000" cy="259045"/>
    <xdr:sp macro="" textlink="">
      <xdr:nvSpPr>
        <xdr:cNvPr id="95" name="テキスト ボックス 94"/>
        <xdr:cNvSpPr txBox="1"/>
      </xdr:nvSpPr>
      <xdr:spPr>
        <a:xfrm>
          <a:off x="1955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56092</xdr:rowOff>
    </xdr:from>
    <xdr:to>
      <xdr:col>7</xdr:col>
      <xdr:colOff>31750</xdr:colOff>
      <xdr:row>40</xdr:row>
      <xdr:rowOff>157692</xdr:rowOff>
    </xdr:to>
    <xdr:sp macro="" textlink="">
      <xdr:nvSpPr>
        <xdr:cNvPr id="96" name="楕円 95"/>
        <xdr:cNvSpPr/>
      </xdr:nvSpPr>
      <xdr:spPr>
        <a:xfrm>
          <a:off x="1397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167869</xdr:rowOff>
    </xdr:from>
    <xdr:ext cx="762000" cy="259045"/>
    <xdr:sp macro="" textlink="">
      <xdr:nvSpPr>
        <xdr:cNvPr id="97" name="テキスト ボックス 96"/>
        <xdr:cNvSpPr txBox="1"/>
      </xdr:nvSpPr>
      <xdr:spPr>
        <a:xfrm>
          <a:off x="1066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歳出における経常経費は、維持補修費は減少したが、扶助費の増（生活保護事業、保育園運営事業など）、公債費の増（臨時財政対策債、合併特例債など）、特別会計への繰出金の増（介護保険、後期高齢者医療）などにより、全体で増となった。</a:t>
          </a:r>
        </a:p>
        <a:p>
          <a:r>
            <a:rPr kumimoji="1" lang="ja-JP" altLang="en-US" sz="1100">
              <a:latin typeface="ＭＳ Ｐゴシック" panose="020B0600070205080204" pitchFamily="50" charset="-128"/>
              <a:ea typeface="ＭＳ Ｐゴシック" panose="020B0600070205080204" pitchFamily="50" charset="-128"/>
            </a:rPr>
            <a:t>　一方、歳入では、市税の増（固定資産税・個人市民税など）や、株式譲渡等所得割交付金・地方消費税交付金の増などにより、全体で増となった。</a:t>
          </a:r>
        </a:p>
        <a:p>
          <a:r>
            <a:rPr kumimoji="1" lang="ja-JP" altLang="en-US" sz="1100">
              <a:latin typeface="ＭＳ Ｐゴシック" panose="020B0600070205080204" pitchFamily="50" charset="-128"/>
              <a:ea typeface="ＭＳ Ｐゴシック" panose="020B0600070205080204" pitchFamily="50" charset="-128"/>
            </a:rPr>
            <a:t>　結果、分母は良化したものの、それ以上の割合で分子が悪化したため、経常収支比率は</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ポイント悪化した。類似団体内順位は前年と同じ</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位と比較的上位の位置を維持しているが、引き続き経常経費の抑制に努め、弾力性の確保を図る。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31387</xdr:rowOff>
    </xdr:from>
    <xdr:to>
      <xdr:col>23</xdr:col>
      <xdr:colOff>133350</xdr:colOff>
      <xdr:row>66</xdr:row>
      <xdr:rowOff>168728</xdr:rowOff>
    </xdr:to>
    <xdr:cxnSp macro="">
      <xdr:nvCxnSpPr>
        <xdr:cNvPr id="129" name="直線コネクタ 128"/>
        <xdr:cNvCxnSpPr/>
      </xdr:nvCxnSpPr>
      <xdr:spPr>
        <a:xfrm flipV="1">
          <a:off x="4953000" y="10146937"/>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140805</xdr:rowOff>
    </xdr:from>
    <xdr:ext cx="762000" cy="259045"/>
    <xdr:sp macro="" textlink="">
      <xdr:nvSpPr>
        <xdr:cNvPr id="130" name="財政構造の弾力性最小値テキスト"/>
        <xdr:cNvSpPr txBox="1"/>
      </xdr:nvSpPr>
      <xdr:spPr>
        <a:xfrm>
          <a:off x="5041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168728</xdr:rowOff>
    </xdr:from>
    <xdr:to>
      <xdr:col>24</xdr:col>
      <xdr:colOff>12700</xdr:colOff>
      <xdr:row>66</xdr:row>
      <xdr:rowOff>168728</xdr:rowOff>
    </xdr:to>
    <xdr:cxnSp macro="">
      <xdr:nvCxnSpPr>
        <xdr:cNvPr id="131" name="直線コネクタ 130"/>
        <xdr:cNvCxnSpPr/>
      </xdr:nvCxnSpPr>
      <xdr:spPr>
        <a:xfrm>
          <a:off x="4864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117764</xdr:rowOff>
    </xdr:from>
    <xdr:ext cx="762000" cy="259045"/>
    <xdr:sp macro="" textlink="">
      <xdr:nvSpPr>
        <xdr:cNvPr id="132" name="財政構造の弾力性最大値テキスト"/>
        <xdr:cNvSpPr txBox="1"/>
      </xdr:nvSpPr>
      <xdr:spPr>
        <a:xfrm>
          <a:off x="5041900" y="989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31387</xdr:rowOff>
    </xdr:from>
    <xdr:to>
      <xdr:col>24</xdr:col>
      <xdr:colOff>12700</xdr:colOff>
      <xdr:row>59</xdr:row>
      <xdr:rowOff>31387</xdr:rowOff>
    </xdr:to>
    <xdr:cxnSp macro="">
      <xdr:nvCxnSpPr>
        <xdr:cNvPr id="133" name="直線コネクタ 132"/>
        <xdr:cNvCxnSpPr/>
      </xdr:nvCxnSpPr>
      <xdr:spPr>
        <a:xfrm>
          <a:off x="4864100" y="1014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109038</xdr:rowOff>
    </xdr:from>
    <xdr:to>
      <xdr:col>23</xdr:col>
      <xdr:colOff>133350</xdr:colOff>
      <xdr:row>62</xdr:row>
      <xdr:rowOff>6531</xdr:rowOff>
    </xdr:to>
    <xdr:cxnSp macro="">
      <xdr:nvCxnSpPr>
        <xdr:cNvPr id="134" name="直線コネクタ 133"/>
        <xdr:cNvCxnSpPr/>
      </xdr:nvCxnSpPr>
      <xdr:spPr>
        <a:xfrm>
          <a:off x="4114800" y="10567488"/>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72589</xdr:rowOff>
    </xdr:from>
    <xdr:ext cx="762000" cy="259045"/>
    <xdr:sp macro="" textlink="">
      <xdr:nvSpPr>
        <xdr:cNvPr id="135" name="財政構造の弾力性平均値テキスト"/>
        <xdr:cNvSpPr txBox="1"/>
      </xdr:nvSpPr>
      <xdr:spPr>
        <a:xfrm>
          <a:off x="5041900" y="10702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100512</xdr:rowOff>
    </xdr:from>
    <xdr:to>
      <xdr:col>23</xdr:col>
      <xdr:colOff>184150</xdr:colOff>
      <xdr:row>63</xdr:row>
      <xdr:rowOff>30662</xdr:rowOff>
    </xdr:to>
    <xdr:sp macro="" textlink="">
      <xdr:nvSpPr>
        <xdr:cNvPr id="136" name="フローチャート: 判断 135"/>
        <xdr:cNvSpPr/>
      </xdr:nvSpPr>
      <xdr:spPr>
        <a:xfrm>
          <a:off x="4902200" y="1073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32294</xdr:rowOff>
    </xdr:from>
    <xdr:to>
      <xdr:col>19</xdr:col>
      <xdr:colOff>133350</xdr:colOff>
      <xdr:row>61</xdr:row>
      <xdr:rowOff>109038</xdr:rowOff>
    </xdr:to>
    <xdr:cxnSp macro="">
      <xdr:nvCxnSpPr>
        <xdr:cNvPr id="137" name="直線コネクタ 136"/>
        <xdr:cNvCxnSpPr/>
      </xdr:nvCxnSpPr>
      <xdr:spPr>
        <a:xfrm>
          <a:off x="3225800" y="10319294"/>
          <a:ext cx="889000" cy="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128088</xdr:rowOff>
    </xdr:from>
    <xdr:to>
      <xdr:col>19</xdr:col>
      <xdr:colOff>184150</xdr:colOff>
      <xdr:row>63</xdr:row>
      <xdr:rowOff>58238</xdr:rowOff>
    </xdr:to>
    <xdr:sp macro="" textlink="">
      <xdr:nvSpPr>
        <xdr:cNvPr id="138" name="フローチャート: 判断 137"/>
        <xdr:cNvSpPr/>
      </xdr:nvSpPr>
      <xdr:spPr>
        <a:xfrm>
          <a:off x="4064000" y="1075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43015</xdr:rowOff>
    </xdr:from>
    <xdr:ext cx="736600" cy="259045"/>
    <xdr:sp macro="" textlink="">
      <xdr:nvSpPr>
        <xdr:cNvPr id="139" name="テキスト ボックス 138"/>
        <xdr:cNvSpPr txBox="1"/>
      </xdr:nvSpPr>
      <xdr:spPr>
        <a:xfrm>
          <a:off x="3733800" y="10844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32294</xdr:rowOff>
    </xdr:from>
    <xdr:to>
      <xdr:col>15</xdr:col>
      <xdr:colOff>82550</xdr:colOff>
      <xdr:row>61</xdr:row>
      <xdr:rowOff>74567</xdr:rowOff>
    </xdr:to>
    <xdr:cxnSp macro="">
      <xdr:nvCxnSpPr>
        <xdr:cNvPr id="140" name="直線コネクタ 139"/>
        <xdr:cNvCxnSpPr/>
      </xdr:nvCxnSpPr>
      <xdr:spPr>
        <a:xfrm flipV="1">
          <a:off x="2336800" y="10319294"/>
          <a:ext cx="889000" cy="21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120287</xdr:rowOff>
    </xdr:from>
    <xdr:to>
      <xdr:col>15</xdr:col>
      <xdr:colOff>133350</xdr:colOff>
      <xdr:row>62</xdr:row>
      <xdr:rowOff>50437</xdr:rowOff>
    </xdr:to>
    <xdr:sp macro="" textlink="">
      <xdr:nvSpPr>
        <xdr:cNvPr id="141" name="フローチャート: 判断 140"/>
        <xdr:cNvSpPr/>
      </xdr:nvSpPr>
      <xdr:spPr>
        <a:xfrm>
          <a:off x="3175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35214</xdr:rowOff>
    </xdr:from>
    <xdr:ext cx="762000" cy="259045"/>
    <xdr:sp macro="" textlink="">
      <xdr:nvSpPr>
        <xdr:cNvPr id="142" name="テキスト ボックス 141"/>
        <xdr:cNvSpPr txBox="1"/>
      </xdr:nvSpPr>
      <xdr:spPr>
        <a:xfrm>
          <a:off x="2844800" y="1066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12519</xdr:rowOff>
    </xdr:from>
    <xdr:to>
      <xdr:col>11</xdr:col>
      <xdr:colOff>31750</xdr:colOff>
      <xdr:row>61</xdr:row>
      <xdr:rowOff>74567</xdr:rowOff>
    </xdr:to>
    <xdr:cxnSp macro="">
      <xdr:nvCxnSpPr>
        <xdr:cNvPr id="143" name="直線コネクタ 142"/>
        <xdr:cNvCxnSpPr/>
      </xdr:nvCxnSpPr>
      <xdr:spPr>
        <a:xfrm>
          <a:off x="1447800" y="10470969"/>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31569</xdr:rowOff>
    </xdr:from>
    <xdr:to>
      <xdr:col>11</xdr:col>
      <xdr:colOff>82550</xdr:colOff>
      <xdr:row>62</xdr:row>
      <xdr:rowOff>133169</xdr:rowOff>
    </xdr:to>
    <xdr:sp macro="" textlink="">
      <xdr:nvSpPr>
        <xdr:cNvPr id="144" name="フローチャート: 判断 143"/>
        <xdr:cNvSpPr/>
      </xdr:nvSpPr>
      <xdr:spPr>
        <a:xfrm>
          <a:off x="22860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117946</xdr:rowOff>
    </xdr:from>
    <xdr:ext cx="762000" cy="259045"/>
    <xdr:sp macro="" textlink="">
      <xdr:nvSpPr>
        <xdr:cNvPr id="145" name="テキスト ボックス 144"/>
        <xdr:cNvSpPr txBox="1"/>
      </xdr:nvSpPr>
      <xdr:spPr>
        <a:xfrm>
          <a:off x="1955800" y="1074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140970</xdr:rowOff>
    </xdr:from>
    <xdr:to>
      <xdr:col>7</xdr:col>
      <xdr:colOff>31750</xdr:colOff>
      <xdr:row>62</xdr:row>
      <xdr:rowOff>71120</xdr:rowOff>
    </xdr:to>
    <xdr:sp macro="" textlink="">
      <xdr:nvSpPr>
        <xdr:cNvPr id="146" name="フローチャート: 判断 145"/>
        <xdr:cNvSpPr/>
      </xdr:nvSpPr>
      <xdr:spPr>
        <a:xfrm>
          <a:off x="1397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55897</xdr:rowOff>
    </xdr:from>
    <xdr:ext cx="762000" cy="259045"/>
    <xdr:sp macro="" textlink="">
      <xdr:nvSpPr>
        <xdr:cNvPr id="147" name="テキスト ボックス 146"/>
        <xdr:cNvSpPr txBox="1"/>
      </xdr:nvSpPr>
      <xdr:spPr>
        <a:xfrm>
          <a:off x="1066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127181</xdr:rowOff>
    </xdr:from>
    <xdr:to>
      <xdr:col>23</xdr:col>
      <xdr:colOff>184150</xdr:colOff>
      <xdr:row>62</xdr:row>
      <xdr:rowOff>57331</xdr:rowOff>
    </xdr:to>
    <xdr:sp macro="" textlink="">
      <xdr:nvSpPr>
        <xdr:cNvPr id="153" name="楕円 152"/>
        <xdr:cNvSpPr/>
      </xdr:nvSpPr>
      <xdr:spPr>
        <a:xfrm>
          <a:off x="49022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143708</xdr:rowOff>
    </xdr:from>
    <xdr:ext cx="762000" cy="259045"/>
    <xdr:sp macro="" textlink="">
      <xdr:nvSpPr>
        <xdr:cNvPr id="154" name="財政構造の弾力性該当値テキスト"/>
        <xdr:cNvSpPr txBox="1"/>
      </xdr:nvSpPr>
      <xdr:spPr>
        <a:xfrm>
          <a:off x="5041900" y="1043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58238</xdr:rowOff>
    </xdr:from>
    <xdr:to>
      <xdr:col>19</xdr:col>
      <xdr:colOff>184150</xdr:colOff>
      <xdr:row>61</xdr:row>
      <xdr:rowOff>159838</xdr:rowOff>
    </xdr:to>
    <xdr:sp macro="" textlink="">
      <xdr:nvSpPr>
        <xdr:cNvPr id="155" name="楕円 154"/>
        <xdr:cNvSpPr/>
      </xdr:nvSpPr>
      <xdr:spPr>
        <a:xfrm>
          <a:off x="4064000" y="105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170015</xdr:rowOff>
    </xdr:from>
    <xdr:ext cx="736600" cy="259045"/>
    <xdr:sp macro="" textlink="">
      <xdr:nvSpPr>
        <xdr:cNvPr id="156" name="テキスト ボックス 155"/>
        <xdr:cNvSpPr txBox="1"/>
      </xdr:nvSpPr>
      <xdr:spPr>
        <a:xfrm>
          <a:off x="3733800" y="1028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152944</xdr:rowOff>
    </xdr:from>
    <xdr:to>
      <xdr:col>15</xdr:col>
      <xdr:colOff>133350</xdr:colOff>
      <xdr:row>60</xdr:row>
      <xdr:rowOff>83094</xdr:rowOff>
    </xdr:to>
    <xdr:sp macro="" textlink="">
      <xdr:nvSpPr>
        <xdr:cNvPr id="157" name="楕円 156"/>
        <xdr:cNvSpPr/>
      </xdr:nvSpPr>
      <xdr:spPr>
        <a:xfrm>
          <a:off x="31750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93271</xdr:rowOff>
    </xdr:from>
    <xdr:ext cx="762000" cy="259045"/>
    <xdr:sp macro="" textlink="">
      <xdr:nvSpPr>
        <xdr:cNvPr id="158" name="テキスト ボックス 157"/>
        <xdr:cNvSpPr txBox="1"/>
      </xdr:nvSpPr>
      <xdr:spPr>
        <a:xfrm>
          <a:off x="2844800" y="1003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23767</xdr:rowOff>
    </xdr:from>
    <xdr:to>
      <xdr:col>11</xdr:col>
      <xdr:colOff>82550</xdr:colOff>
      <xdr:row>61</xdr:row>
      <xdr:rowOff>125367</xdr:rowOff>
    </xdr:to>
    <xdr:sp macro="" textlink="">
      <xdr:nvSpPr>
        <xdr:cNvPr id="159" name="楕円 158"/>
        <xdr:cNvSpPr/>
      </xdr:nvSpPr>
      <xdr:spPr>
        <a:xfrm>
          <a:off x="2286000" y="1048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135544</xdr:rowOff>
    </xdr:from>
    <xdr:ext cx="762000" cy="259045"/>
    <xdr:sp macro="" textlink="">
      <xdr:nvSpPr>
        <xdr:cNvPr id="160" name="テキスト ボックス 159"/>
        <xdr:cNvSpPr txBox="1"/>
      </xdr:nvSpPr>
      <xdr:spPr>
        <a:xfrm>
          <a:off x="1955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133169</xdr:rowOff>
    </xdr:from>
    <xdr:to>
      <xdr:col>7</xdr:col>
      <xdr:colOff>31750</xdr:colOff>
      <xdr:row>61</xdr:row>
      <xdr:rowOff>63319</xdr:rowOff>
    </xdr:to>
    <xdr:sp macro="" textlink="">
      <xdr:nvSpPr>
        <xdr:cNvPr id="161" name="楕円 160"/>
        <xdr:cNvSpPr/>
      </xdr:nvSpPr>
      <xdr:spPr>
        <a:xfrm>
          <a:off x="1397000" y="104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73496</xdr:rowOff>
    </xdr:from>
    <xdr:ext cx="762000" cy="259045"/>
    <xdr:sp macro="" textlink="">
      <xdr:nvSpPr>
        <xdr:cNvPr id="162" name="テキスト ボックス 161"/>
        <xdr:cNvSpPr txBox="1"/>
      </xdr:nvSpPr>
      <xdr:spPr>
        <a:xfrm>
          <a:off x="1066800" y="10189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[86,614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年の市町村合併以来、人員及び人件費の適正化に取り組んでおり、また、集中改革プランに基づき事務事業を見直し、さらなる行政コストの縮減へ継続的に取り組んでいる。</a:t>
          </a: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給料表の改定や勤勉手当支給率の引上げによる人件費の増加があったものの、物件費において、総合行政システムのリース期間終了による賃借料の減のほか、臨時福祉給付金支給業務包括委託料や固定資産税に係る標準宅地評価鑑定委託料など、臨時経費の減があったことから、人件費・物件費の総額及び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人あたりの決算額は減少した。</a:t>
          </a:r>
        </a:p>
        <a:p>
          <a:r>
            <a:rPr kumimoji="1" lang="ja-JP" altLang="en-US" sz="1100">
              <a:latin typeface="ＭＳ Ｐゴシック" panose="020B0600070205080204" pitchFamily="50" charset="-128"/>
              <a:ea typeface="ＭＳ Ｐゴシック" panose="020B0600070205080204" pitchFamily="50" charset="-128"/>
            </a:rPr>
            <a:t>　類似団体内順位は</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位と上位に位置しているが、今後も引き続き縮減に努める。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108469</xdr:rowOff>
    </xdr:from>
    <xdr:to>
      <xdr:col>23</xdr:col>
      <xdr:colOff>133350</xdr:colOff>
      <xdr:row>89</xdr:row>
      <xdr:rowOff>68799</xdr:rowOff>
    </xdr:to>
    <xdr:cxnSp macro="">
      <xdr:nvCxnSpPr>
        <xdr:cNvPr id="194" name="直線コネクタ 193"/>
        <xdr:cNvCxnSpPr/>
      </xdr:nvCxnSpPr>
      <xdr:spPr>
        <a:xfrm flipV="1">
          <a:off x="4953000" y="13653019"/>
          <a:ext cx="0" cy="16748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40876</xdr:rowOff>
    </xdr:from>
    <xdr:ext cx="762000" cy="259045"/>
    <xdr:sp macro="" textlink="">
      <xdr:nvSpPr>
        <xdr:cNvPr id="195" name="人件費・物件費等の状況最小値テキスト"/>
        <xdr:cNvSpPr txBox="1"/>
      </xdr:nvSpPr>
      <xdr:spPr>
        <a:xfrm>
          <a:off x="5041900" y="15299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68799</xdr:rowOff>
    </xdr:from>
    <xdr:to>
      <xdr:col>24</xdr:col>
      <xdr:colOff>12700</xdr:colOff>
      <xdr:row>89</xdr:row>
      <xdr:rowOff>68799</xdr:rowOff>
    </xdr:to>
    <xdr:cxnSp macro="">
      <xdr:nvCxnSpPr>
        <xdr:cNvPr id="196" name="直線コネクタ 195"/>
        <xdr:cNvCxnSpPr/>
      </xdr:nvCxnSpPr>
      <xdr:spPr>
        <a:xfrm>
          <a:off x="4864100" y="15327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23396</xdr:rowOff>
    </xdr:from>
    <xdr:ext cx="762000" cy="259045"/>
    <xdr:sp macro="" textlink="">
      <xdr:nvSpPr>
        <xdr:cNvPr id="197" name="人件費・物件費等の状況最大値テキスト"/>
        <xdr:cNvSpPr txBox="1"/>
      </xdr:nvSpPr>
      <xdr:spPr>
        <a:xfrm>
          <a:off x="5041900" y="1339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108469</xdr:rowOff>
    </xdr:from>
    <xdr:to>
      <xdr:col>24</xdr:col>
      <xdr:colOff>12700</xdr:colOff>
      <xdr:row>79</xdr:row>
      <xdr:rowOff>108469</xdr:rowOff>
    </xdr:to>
    <xdr:cxnSp macro="">
      <xdr:nvCxnSpPr>
        <xdr:cNvPr id="198" name="直線コネクタ 197"/>
        <xdr:cNvCxnSpPr/>
      </xdr:nvCxnSpPr>
      <xdr:spPr>
        <a:xfrm>
          <a:off x="4864100" y="13653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141212</xdr:rowOff>
    </xdr:from>
    <xdr:to>
      <xdr:col>23</xdr:col>
      <xdr:colOff>133350</xdr:colOff>
      <xdr:row>80</xdr:row>
      <xdr:rowOff>154000</xdr:rowOff>
    </xdr:to>
    <xdr:cxnSp macro="">
      <xdr:nvCxnSpPr>
        <xdr:cNvPr id="199" name="直線コネクタ 198"/>
        <xdr:cNvCxnSpPr/>
      </xdr:nvCxnSpPr>
      <xdr:spPr>
        <a:xfrm flipV="1">
          <a:off x="4114800" y="13857212"/>
          <a:ext cx="838200" cy="1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64009</xdr:rowOff>
    </xdr:from>
    <xdr:ext cx="762000" cy="259045"/>
    <xdr:sp macro="" textlink="">
      <xdr:nvSpPr>
        <xdr:cNvPr id="200" name="人件費・物件費等の状況平均値テキスト"/>
        <xdr:cNvSpPr txBox="1"/>
      </xdr:nvSpPr>
      <xdr:spPr>
        <a:xfrm>
          <a:off x="5041900" y="14122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91932</xdr:rowOff>
    </xdr:from>
    <xdr:to>
      <xdr:col>23</xdr:col>
      <xdr:colOff>184150</xdr:colOff>
      <xdr:row>83</xdr:row>
      <xdr:rowOff>22082</xdr:rowOff>
    </xdr:to>
    <xdr:sp macro="" textlink="">
      <xdr:nvSpPr>
        <xdr:cNvPr id="201" name="フローチャート: 判断 200"/>
        <xdr:cNvSpPr/>
      </xdr:nvSpPr>
      <xdr:spPr>
        <a:xfrm>
          <a:off x="4902200" y="1415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152070</xdr:rowOff>
    </xdr:from>
    <xdr:to>
      <xdr:col>19</xdr:col>
      <xdr:colOff>133350</xdr:colOff>
      <xdr:row>80</xdr:row>
      <xdr:rowOff>154000</xdr:rowOff>
    </xdr:to>
    <xdr:cxnSp macro="">
      <xdr:nvCxnSpPr>
        <xdr:cNvPr id="202" name="直線コネクタ 201"/>
        <xdr:cNvCxnSpPr/>
      </xdr:nvCxnSpPr>
      <xdr:spPr>
        <a:xfrm>
          <a:off x="3225800" y="13868070"/>
          <a:ext cx="8890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58564</xdr:rowOff>
    </xdr:from>
    <xdr:to>
      <xdr:col>19</xdr:col>
      <xdr:colOff>184150</xdr:colOff>
      <xdr:row>82</xdr:row>
      <xdr:rowOff>160164</xdr:rowOff>
    </xdr:to>
    <xdr:sp macro="" textlink="">
      <xdr:nvSpPr>
        <xdr:cNvPr id="203" name="フローチャート: 判断 202"/>
        <xdr:cNvSpPr/>
      </xdr:nvSpPr>
      <xdr:spPr>
        <a:xfrm>
          <a:off x="4064000" y="1411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144941</xdr:rowOff>
    </xdr:from>
    <xdr:ext cx="736600" cy="259045"/>
    <xdr:sp macro="" textlink="">
      <xdr:nvSpPr>
        <xdr:cNvPr id="204" name="テキスト ボックス 203"/>
        <xdr:cNvSpPr txBox="1"/>
      </xdr:nvSpPr>
      <xdr:spPr>
        <a:xfrm>
          <a:off x="3733800" y="14203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105550</xdr:rowOff>
    </xdr:from>
    <xdr:to>
      <xdr:col>15</xdr:col>
      <xdr:colOff>82550</xdr:colOff>
      <xdr:row>80</xdr:row>
      <xdr:rowOff>152070</xdr:rowOff>
    </xdr:to>
    <xdr:cxnSp macro="">
      <xdr:nvCxnSpPr>
        <xdr:cNvPr id="205" name="直線コネクタ 204"/>
        <xdr:cNvCxnSpPr/>
      </xdr:nvCxnSpPr>
      <xdr:spPr>
        <a:xfrm>
          <a:off x="2336800" y="13821550"/>
          <a:ext cx="889000" cy="4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63528</xdr:rowOff>
    </xdr:from>
    <xdr:to>
      <xdr:col>15</xdr:col>
      <xdr:colOff>133350</xdr:colOff>
      <xdr:row>82</xdr:row>
      <xdr:rowOff>165128</xdr:rowOff>
    </xdr:to>
    <xdr:sp macro="" textlink="">
      <xdr:nvSpPr>
        <xdr:cNvPr id="206" name="フローチャート: 判断 205"/>
        <xdr:cNvSpPr/>
      </xdr:nvSpPr>
      <xdr:spPr>
        <a:xfrm>
          <a:off x="3175000" y="1412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149905</xdr:rowOff>
    </xdr:from>
    <xdr:ext cx="762000" cy="259045"/>
    <xdr:sp macro="" textlink="">
      <xdr:nvSpPr>
        <xdr:cNvPr id="207" name="テキスト ボックス 206"/>
        <xdr:cNvSpPr txBox="1"/>
      </xdr:nvSpPr>
      <xdr:spPr>
        <a:xfrm>
          <a:off x="2844800" y="1420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61703</xdr:rowOff>
    </xdr:from>
    <xdr:to>
      <xdr:col>11</xdr:col>
      <xdr:colOff>31750</xdr:colOff>
      <xdr:row>80</xdr:row>
      <xdr:rowOff>105550</xdr:rowOff>
    </xdr:to>
    <xdr:cxnSp macro="">
      <xdr:nvCxnSpPr>
        <xdr:cNvPr id="208" name="直線コネクタ 207"/>
        <xdr:cNvCxnSpPr/>
      </xdr:nvCxnSpPr>
      <xdr:spPr>
        <a:xfrm>
          <a:off x="1447800" y="13777703"/>
          <a:ext cx="889000" cy="4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28350</xdr:rowOff>
    </xdr:from>
    <xdr:to>
      <xdr:col>11</xdr:col>
      <xdr:colOff>82550</xdr:colOff>
      <xdr:row>82</xdr:row>
      <xdr:rowOff>129950</xdr:rowOff>
    </xdr:to>
    <xdr:sp macro="" textlink="">
      <xdr:nvSpPr>
        <xdr:cNvPr id="209" name="フローチャート: 判断 208"/>
        <xdr:cNvSpPr/>
      </xdr:nvSpPr>
      <xdr:spPr>
        <a:xfrm>
          <a:off x="2286000" y="1408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114727</xdr:rowOff>
    </xdr:from>
    <xdr:ext cx="762000" cy="259045"/>
    <xdr:sp macro="" textlink="">
      <xdr:nvSpPr>
        <xdr:cNvPr id="210" name="テキスト ボックス 209"/>
        <xdr:cNvSpPr txBox="1"/>
      </xdr:nvSpPr>
      <xdr:spPr>
        <a:xfrm>
          <a:off x="1955800" y="14173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109865</xdr:rowOff>
    </xdr:from>
    <xdr:to>
      <xdr:col>7</xdr:col>
      <xdr:colOff>31750</xdr:colOff>
      <xdr:row>82</xdr:row>
      <xdr:rowOff>40015</xdr:rowOff>
    </xdr:to>
    <xdr:sp macro="" textlink="">
      <xdr:nvSpPr>
        <xdr:cNvPr id="211" name="フローチャート: 判断 210"/>
        <xdr:cNvSpPr/>
      </xdr:nvSpPr>
      <xdr:spPr>
        <a:xfrm>
          <a:off x="1397000" y="1399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24792</xdr:rowOff>
    </xdr:from>
    <xdr:ext cx="762000" cy="259045"/>
    <xdr:sp macro="" textlink="">
      <xdr:nvSpPr>
        <xdr:cNvPr id="212" name="テキスト ボックス 211"/>
        <xdr:cNvSpPr txBox="1"/>
      </xdr:nvSpPr>
      <xdr:spPr>
        <a:xfrm>
          <a:off x="1066800" y="1408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90412</xdr:rowOff>
    </xdr:from>
    <xdr:to>
      <xdr:col>23</xdr:col>
      <xdr:colOff>184150</xdr:colOff>
      <xdr:row>81</xdr:row>
      <xdr:rowOff>20562</xdr:rowOff>
    </xdr:to>
    <xdr:sp macro="" textlink="">
      <xdr:nvSpPr>
        <xdr:cNvPr id="218" name="楕円 217"/>
        <xdr:cNvSpPr/>
      </xdr:nvSpPr>
      <xdr:spPr>
        <a:xfrm>
          <a:off x="4902200" y="1380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106939</xdr:rowOff>
    </xdr:from>
    <xdr:ext cx="762000" cy="259045"/>
    <xdr:sp macro="" textlink="">
      <xdr:nvSpPr>
        <xdr:cNvPr id="219" name="人件費・物件費等の状況該当値テキスト"/>
        <xdr:cNvSpPr txBox="1"/>
      </xdr:nvSpPr>
      <xdr:spPr>
        <a:xfrm>
          <a:off x="5041900" y="1365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103200</xdr:rowOff>
    </xdr:from>
    <xdr:to>
      <xdr:col>19</xdr:col>
      <xdr:colOff>184150</xdr:colOff>
      <xdr:row>81</xdr:row>
      <xdr:rowOff>33350</xdr:rowOff>
    </xdr:to>
    <xdr:sp macro="" textlink="">
      <xdr:nvSpPr>
        <xdr:cNvPr id="220" name="楕円 219"/>
        <xdr:cNvSpPr/>
      </xdr:nvSpPr>
      <xdr:spPr>
        <a:xfrm>
          <a:off x="4064000" y="1381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43527</xdr:rowOff>
    </xdr:from>
    <xdr:ext cx="736600" cy="259045"/>
    <xdr:sp macro="" textlink="">
      <xdr:nvSpPr>
        <xdr:cNvPr id="221" name="テキスト ボックス 220"/>
        <xdr:cNvSpPr txBox="1"/>
      </xdr:nvSpPr>
      <xdr:spPr>
        <a:xfrm>
          <a:off x="3733800" y="1358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101270</xdr:rowOff>
    </xdr:from>
    <xdr:to>
      <xdr:col>15</xdr:col>
      <xdr:colOff>133350</xdr:colOff>
      <xdr:row>81</xdr:row>
      <xdr:rowOff>31420</xdr:rowOff>
    </xdr:to>
    <xdr:sp macro="" textlink="">
      <xdr:nvSpPr>
        <xdr:cNvPr id="222" name="楕円 221"/>
        <xdr:cNvSpPr/>
      </xdr:nvSpPr>
      <xdr:spPr>
        <a:xfrm>
          <a:off x="3175000" y="1381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41597</xdr:rowOff>
    </xdr:from>
    <xdr:ext cx="762000" cy="259045"/>
    <xdr:sp macro="" textlink="">
      <xdr:nvSpPr>
        <xdr:cNvPr id="223" name="テキスト ボックス 222"/>
        <xdr:cNvSpPr txBox="1"/>
      </xdr:nvSpPr>
      <xdr:spPr>
        <a:xfrm>
          <a:off x="2844800" y="1358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54750</xdr:rowOff>
    </xdr:from>
    <xdr:to>
      <xdr:col>11</xdr:col>
      <xdr:colOff>82550</xdr:colOff>
      <xdr:row>80</xdr:row>
      <xdr:rowOff>156350</xdr:rowOff>
    </xdr:to>
    <xdr:sp macro="" textlink="">
      <xdr:nvSpPr>
        <xdr:cNvPr id="224" name="楕円 223"/>
        <xdr:cNvSpPr/>
      </xdr:nvSpPr>
      <xdr:spPr>
        <a:xfrm>
          <a:off x="2286000" y="1377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166527</xdr:rowOff>
    </xdr:from>
    <xdr:ext cx="762000" cy="259045"/>
    <xdr:sp macro="" textlink="">
      <xdr:nvSpPr>
        <xdr:cNvPr id="225" name="テキスト ボックス 224"/>
        <xdr:cNvSpPr txBox="1"/>
      </xdr:nvSpPr>
      <xdr:spPr>
        <a:xfrm>
          <a:off x="1955800" y="1353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10903</xdr:rowOff>
    </xdr:from>
    <xdr:to>
      <xdr:col>7</xdr:col>
      <xdr:colOff>31750</xdr:colOff>
      <xdr:row>80</xdr:row>
      <xdr:rowOff>112503</xdr:rowOff>
    </xdr:to>
    <xdr:sp macro="" textlink="">
      <xdr:nvSpPr>
        <xdr:cNvPr id="226" name="楕円 225"/>
        <xdr:cNvSpPr/>
      </xdr:nvSpPr>
      <xdr:spPr>
        <a:xfrm>
          <a:off x="1397000" y="1372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122680</xdr:rowOff>
    </xdr:from>
    <xdr:ext cx="762000" cy="259045"/>
    <xdr:sp macro="" textlink="">
      <xdr:nvSpPr>
        <xdr:cNvPr id="227" name="テキスト ボックス 226"/>
        <xdr:cNvSpPr txBox="1"/>
      </xdr:nvSpPr>
      <xdr:spPr>
        <a:xfrm>
          <a:off x="1066800" y="13495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当該資料作成時点（平成</a:t>
          </a:r>
          <a:r>
            <a:rPr kumimoji="1" lang="en-US" altLang="ja-JP" sz="1300">
              <a:latin typeface="ＭＳ Ｐゴシック" panose="020B0600070205080204" pitchFamily="50" charset="-128"/>
              <a:ea typeface="ＭＳ Ｐゴシック" panose="020B0600070205080204" pitchFamily="50" charset="-128"/>
            </a:rPr>
            <a:t>31 </a:t>
          </a:r>
          <a:r>
            <a:rPr kumimoji="1" lang="ja-JP" altLang="en-US" sz="1300">
              <a:latin typeface="ＭＳ Ｐゴシック" panose="020B0600070205080204" pitchFamily="50" charset="-128"/>
              <a:ea typeface="ＭＳ Ｐゴシック" panose="020B0600070205080204" pitchFamily="50" charset="-128"/>
            </a:rPr>
            <a:t>年１月末時点）において、</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数値が未公表のため、前年度の数値を引用している。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88</xdr:row>
      <xdr:rowOff>160866</xdr:rowOff>
    </xdr:to>
    <xdr:cxnSp macro="">
      <xdr:nvCxnSpPr>
        <xdr:cNvPr id="256" name="直線コネクタ 255"/>
        <xdr:cNvCxnSpPr/>
      </xdr:nvCxnSpPr>
      <xdr:spPr>
        <a:xfrm flipV="1">
          <a:off x="17018000" y="13921316"/>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132943</xdr:rowOff>
    </xdr:from>
    <xdr:ext cx="762000" cy="259045"/>
    <xdr:sp macro="" textlink="">
      <xdr:nvSpPr>
        <xdr:cNvPr id="257" name="給与水準   （国との比較）最小値テキスト"/>
        <xdr:cNvSpPr txBox="1"/>
      </xdr:nvSpPr>
      <xdr:spPr>
        <a:xfrm>
          <a:off x="17106900" y="1522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160866</xdr:rowOff>
    </xdr:from>
    <xdr:to>
      <xdr:col>81</xdr:col>
      <xdr:colOff>133350</xdr:colOff>
      <xdr:row>88</xdr:row>
      <xdr:rowOff>160866</xdr:rowOff>
    </xdr:to>
    <xdr:cxnSp macro="">
      <xdr:nvCxnSpPr>
        <xdr:cNvPr id="258" name="直線コネクタ 257"/>
        <xdr:cNvCxnSpPr/>
      </xdr:nvCxnSpPr>
      <xdr:spPr>
        <a:xfrm>
          <a:off x="16929100" y="1524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59"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60" name="直線コネクタ 259"/>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85</xdr:row>
      <xdr:rowOff>152400</xdr:rowOff>
    </xdr:to>
    <xdr:cxnSp macro="">
      <xdr:nvCxnSpPr>
        <xdr:cNvPr id="261" name="直線コネクタ 260"/>
        <xdr:cNvCxnSpPr/>
      </xdr:nvCxnSpPr>
      <xdr:spPr>
        <a:xfrm>
          <a:off x="16179800" y="1472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17586</xdr:rowOff>
    </xdr:from>
    <xdr:ext cx="762000" cy="259045"/>
    <xdr:sp macro="" textlink="">
      <xdr:nvSpPr>
        <xdr:cNvPr id="262" name="給与水準   （国との比較）平均値テキスト"/>
        <xdr:cNvSpPr txBox="1"/>
      </xdr:nvSpPr>
      <xdr:spPr>
        <a:xfrm>
          <a:off x="17106900" y="14419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1059</xdr:rowOff>
    </xdr:from>
    <xdr:to>
      <xdr:col>81</xdr:col>
      <xdr:colOff>95250</xdr:colOff>
      <xdr:row>85</xdr:row>
      <xdr:rowOff>102659</xdr:rowOff>
    </xdr:to>
    <xdr:sp macro="" textlink="">
      <xdr:nvSpPr>
        <xdr:cNvPr id="263" name="フローチャート: 判断 262"/>
        <xdr:cNvSpPr/>
      </xdr:nvSpPr>
      <xdr:spPr>
        <a:xfrm>
          <a:off x="169672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61384</xdr:rowOff>
    </xdr:to>
    <xdr:cxnSp macro="">
      <xdr:nvCxnSpPr>
        <xdr:cNvPr id="264" name="直線コネクタ 263"/>
        <xdr:cNvCxnSpPr/>
      </xdr:nvCxnSpPr>
      <xdr:spPr>
        <a:xfrm flipV="1">
          <a:off x="15290800" y="1472565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1059</xdr:rowOff>
    </xdr:from>
    <xdr:to>
      <xdr:col>77</xdr:col>
      <xdr:colOff>95250</xdr:colOff>
      <xdr:row>85</xdr:row>
      <xdr:rowOff>102659</xdr:rowOff>
    </xdr:to>
    <xdr:sp macro="" textlink="">
      <xdr:nvSpPr>
        <xdr:cNvPr id="265" name="フローチャート: 判断 264"/>
        <xdr:cNvSpPr/>
      </xdr:nvSpPr>
      <xdr:spPr>
        <a:xfrm>
          <a:off x="16129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112836</xdr:rowOff>
    </xdr:from>
    <xdr:ext cx="736600" cy="259045"/>
    <xdr:sp macro="" textlink="">
      <xdr:nvSpPr>
        <xdr:cNvPr id="266" name="テキスト ボックス 265"/>
        <xdr:cNvSpPr txBox="1"/>
      </xdr:nvSpPr>
      <xdr:spPr>
        <a:xfrm>
          <a:off x="15798800" y="14343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41275</xdr:rowOff>
    </xdr:from>
    <xdr:to>
      <xdr:col>72</xdr:col>
      <xdr:colOff>203200</xdr:colOff>
      <xdr:row>86</xdr:row>
      <xdr:rowOff>61384</xdr:rowOff>
    </xdr:to>
    <xdr:cxnSp macro="">
      <xdr:nvCxnSpPr>
        <xdr:cNvPr id="267" name="直線コネクタ 266"/>
        <xdr:cNvCxnSpPr/>
      </xdr:nvCxnSpPr>
      <xdr:spPr>
        <a:xfrm>
          <a:off x="14401800" y="1478597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8" name="フローチャート: 判断 267"/>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9" name="テキスト ボックス 268"/>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41275</xdr:rowOff>
    </xdr:from>
    <xdr:to>
      <xdr:col>68</xdr:col>
      <xdr:colOff>152400</xdr:colOff>
      <xdr:row>86</xdr:row>
      <xdr:rowOff>121709</xdr:rowOff>
    </xdr:to>
    <xdr:cxnSp macro="">
      <xdr:nvCxnSpPr>
        <xdr:cNvPr id="270" name="直線コネクタ 269"/>
        <xdr:cNvCxnSpPr/>
      </xdr:nvCxnSpPr>
      <xdr:spPr>
        <a:xfrm flipV="1">
          <a:off x="13512800" y="1478597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71" name="フローチャート: 判断 270"/>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72" name="テキスト ボックス 271"/>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132291</xdr:rowOff>
    </xdr:from>
    <xdr:to>
      <xdr:col>64</xdr:col>
      <xdr:colOff>152400</xdr:colOff>
      <xdr:row>85</xdr:row>
      <xdr:rowOff>62441</xdr:rowOff>
    </xdr:to>
    <xdr:sp macro="" textlink="">
      <xdr:nvSpPr>
        <xdr:cNvPr id="273" name="フローチャート: 判断 272"/>
        <xdr:cNvSpPr/>
      </xdr:nvSpPr>
      <xdr:spPr>
        <a:xfrm>
          <a:off x="13462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72618</xdr:rowOff>
    </xdr:from>
    <xdr:ext cx="762000" cy="259045"/>
    <xdr:sp macro="" textlink="">
      <xdr:nvSpPr>
        <xdr:cNvPr id="274" name="テキスト ボックス 273"/>
        <xdr:cNvSpPr txBox="1"/>
      </xdr:nvSpPr>
      <xdr:spPr>
        <a:xfrm>
          <a:off x="13131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80" name="楕円 279"/>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73677</xdr:rowOff>
    </xdr:from>
    <xdr:ext cx="762000" cy="259045"/>
    <xdr:sp macro="" textlink="">
      <xdr:nvSpPr>
        <xdr:cNvPr id="281" name="給与水準   （国との比較）該当値テキスト"/>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82" name="楕円 281"/>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83" name="テキスト ボックス 282"/>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10584</xdr:rowOff>
    </xdr:from>
    <xdr:to>
      <xdr:col>73</xdr:col>
      <xdr:colOff>44450</xdr:colOff>
      <xdr:row>86</xdr:row>
      <xdr:rowOff>112184</xdr:rowOff>
    </xdr:to>
    <xdr:sp macro="" textlink="">
      <xdr:nvSpPr>
        <xdr:cNvPr id="284" name="楕円 283"/>
        <xdr:cNvSpPr/>
      </xdr:nvSpPr>
      <xdr:spPr>
        <a:xfrm>
          <a:off x="15240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96961</xdr:rowOff>
    </xdr:from>
    <xdr:ext cx="762000" cy="259045"/>
    <xdr:sp macro="" textlink="">
      <xdr:nvSpPr>
        <xdr:cNvPr id="285" name="テキスト ボックス 284"/>
        <xdr:cNvSpPr txBox="1"/>
      </xdr:nvSpPr>
      <xdr:spPr>
        <a:xfrm>
          <a:off x="14909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161925</xdr:rowOff>
    </xdr:from>
    <xdr:to>
      <xdr:col>68</xdr:col>
      <xdr:colOff>203200</xdr:colOff>
      <xdr:row>86</xdr:row>
      <xdr:rowOff>92075</xdr:rowOff>
    </xdr:to>
    <xdr:sp macro="" textlink="">
      <xdr:nvSpPr>
        <xdr:cNvPr id="286" name="楕円 285"/>
        <xdr:cNvSpPr/>
      </xdr:nvSpPr>
      <xdr:spPr>
        <a:xfrm>
          <a:off x="14351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76852</xdr:rowOff>
    </xdr:from>
    <xdr:ext cx="762000" cy="259045"/>
    <xdr:sp macro="" textlink="">
      <xdr:nvSpPr>
        <xdr:cNvPr id="287" name="テキスト ボックス 286"/>
        <xdr:cNvSpPr txBox="1"/>
      </xdr:nvSpPr>
      <xdr:spPr>
        <a:xfrm>
          <a:off x="14020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70909</xdr:rowOff>
    </xdr:from>
    <xdr:to>
      <xdr:col>64</xdr:col>
      <xdr:colOff>152400</xdr:colOff>
      <xdr:row>87</xdr:row>
      <xdr:rowOff>1059</xdr:rowOff>
    </xdr:to>
    <xdr:sp macro="" textlink="">
      <xdr:nvSpPr>
        <xdr:cNvPr id="288" name="楕円 287"/>
        <xdr:cNvSpPr/>
      </xdr:nvSpPr>
      <xdr:spPr>
        <a:xfrm>
          <a:off x="13462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157286</xdr:rowOff>
    </xdr:from>
    <xdr:ext cx="762000" cy="259045"/>
    <xdr:sp macro="" textlink="">
      <xdr:nvSpPr>
        <xdr:cNvPr id="289" name="テキスト ボックス 288"/>
        <xdr:cNvSpPr txBox="1"/>
      </xdr:nvSpPr>
      <xdr:spPr>
        <a:xfrm>
          <a:off x="13131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以前より職員数の適正化には取り組んできたが、平成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年の市町村合併以降、人員及び人件費の適正化に一層注力しており、表示の過去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年間でも、常に類似団体平均よりも少ない職員数を維持している。</a:t>
          </a:r>
        </a:p>
        <a:p>
          <a:r>
            <a:rPr kumimoji="1" lang="ja-JP" altLang="en-US" sz="1300">
              <a:latin typeface="ＭＳ Ｐゴシック" panose="020B0600070205080204" pitchFamily="50" charset="-128"/>
              <a:ea typeface="ＭＳ Ｐゴシック" panose="020B0600070205080204" pitchFamily="50" charset="-128"/>
            </a:rPr>
            <a:t>　今後も引き続き定員管理の適正化に努め、行政のスリム化を目指す。</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68399</xdr:rowOff>
    </xdr:from>
    <xdr:to>
      <xdr:col>81</xdr:col>
      <xdr:colOff>44450</xdr:colOff>
      <xdr:row>67</xdr:row>
      <xdr:rowOff>52433</xdr:rowOff>
    </xdr:to>
    <xdr:cxnSp macro="">
      <xdr:nvCxnSpPr>
        <xdr:cNvPr id="321" name="直線コネクタ 320"/>
        <xdr:cNvCxnSpPr/>
      </xdr:nvCxnSpPr>
      <xdr:spPr>
        <a:xfrm flipV="1">
          <a:off x="17018000" y="10012499"/>
          <a:ext cx="0" cy="152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22" name="定員管理の状況最小値テキスト"/>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23" name="直線コネクタ 322"/>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154776</xdr:rowOff>
    </xdr:from>
    <xdr:ext cx="762000" cy="259045"/>
    <xdr:sp macro="" textlink="">
      <xdr:nvSpPr>
        <xdr:cNvPr id="324" name="定員管理の状況最大値テキスト"/>
        <xdr:cNvSpPr txBox="1"/>
      </xdr:nvSpPr>
      <xdr:spPr>
        <a:xfrm>
          <a:off x="17106900" y="975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68399</xdr:rowOff>
    </xdr:from>
    <xdr:to>
      <xdr:col>81</xdr:col>
      <xdr:colOff>133350</xdr:colOff>
      <xdr:row>58</xdr:row>
      <xdr:rowOff>68399</xdr:rowOff>
    </xdr:to>
    <xdr:cxnSp macro="">
      <xdr:nvCxnSpPr>
        <xdr:cNvPr id="325" name="直線コネクタ 324"/>
        <xdr:cNvCxnSpPr/>
      </xdr:nvCxnSpPr>
      <xdr:spPr>
        <a:xfrm>
          <a:off x="16929100" y="1001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115933</xdr:rowOff>
    </xdr:from>
    <xdr:to>
      <xdr:col>81</xdr:col>
      <xdr:colOff>44450</xdr:colOff>
      <xdr:row>61</xdr:row>
      <xdr:rowOff>115933</xdr:rowOff>
    </xdr:to>
    <xdr:cxnSp macro="">
      <xdr:nvCxnSpPr>
        <xdr:cNvPr id="326" name="直線コネクタ 325"/>
        <xdr:cNvCxnSpPr/>
      </xdr:nvCxnSpPr>
      <xdr:spPr>
        <a:xfrm>
          <a:off x="16179800" y="105743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144071</xdr:rowOff>
    </xdr:from>
    <xdr:ext cx="762000" cy="259045"/>
    <xdr:sp macro="" textlink="">
      <xdr:nvSpPr>
        <xdr:cNvPr id="327" name="定員管理の状況平均値テキスト"/>
        <xdr:cNvSpPr txBox="1"/>
      </xdr:nvSpPr>
      <xdr:spPr>
        <a:xfrm>
          <a:off x="17106900" y="106025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544</xdr:rowOff>
    </xdr:from>
    <xdr:to>
      <xdr:col>81</xdr:col>
      <xdr:colOff>95250</xdr:colOff>
      <xdr:row>62</xdr:row>
      <xdr:rowOff>102144</xdr:rowOff>
    </xdr:to>
    <xdr:sp macro="" textlink="">
      <xdr:nvSpPr>
        <xdr:cNvPr id="328" name="フローチャート: 判断 327"/>
        <xdr:cNvSpPr/>
      </xdr:nvSpPr>
      <xdr:spPr>
        <a:xfrm>
          <a:off x="169672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105591</xdr:rowOff>
    </xdr:from>
    <xdr:to>
      <xdr:col>77</xdr:col>
      <xdr:colOff>44450</xdr:colOff>
      <xdr:row>61</xdr:row>
      <xdr:rowOff>115933</xdr:rowOff>
    </xdr:to>
    <xdr:cxnSp macro="">
      <xdr:nvCxnSpPr>
        <xdr:cNvPr id="329" name="直線コネクタ 328"/>
        <xdr:cNvCxnSpPr/>
      </xdr:nvCxnSpPr>
      <xdr:spPr>
        <a:xfrm>
          <a:off x="15290800" y="10564041"/>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544</xdr:rowOff>
    </xdr:from>
    <xdr:to>
      <xdr:col>77</xdr:col>
      <xdr:colOff>95250</xdr:colOff>
      <xdr:row>62</xdr:row>
      <xdr:rowOff>102144</xdr:rowOff>
    </xdr:to>
    <xdr:sp macro="" textlink="">
      <xdr:nvSpPr>
        <xdr:cNvPr id="330" name="フローチャート: 判断 329"/>
        <xdr:cNvSpPr/>
      </xdr:nvSpPr>
      <xdr:spPr>
        <a:xfrm>
          <a:off x="161290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86921</xdr:rowOff>
    </xdr:from>
    <xdr:ext cx="736600" cy="259045"/>
    <xdr:sp macro="" textlink="">
      <xdr:nvSpPr>
        <xdr:cNvPr id="331" name="テキスト ボックス 330"/>
        <xdr:cNvSpPr txBox="1"/>
      </xdr:nvSpPr>
      <xdr:spPr>
        <a:xfrm>
          <a:off x="15798800" y="10716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71120</xdr:rowOff>
    </xdr:from>
    <xdr:to>
      <xdr:col>72</xdr:col>
      <xdr:colOff>203200</xdr:colOff>
      <xdr:row>61</xdr:row>
      <xdr:rowOff>105591</xdr:rowOff>
    </xdr:to>
    <xdr:cxnSp macro="">
      <xdr:nvCxnSpPr>
        <xdr:cNvPr id="332" name="直線コネクタ 331"/>
        <xdr:cNvCxnSpPr/>
      </xdr:nvCxnSpPr>
      <xdr:spPr>
        <a:xfrm>
          <a:off x="14401800" y="1052957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165100</xdr:rowOff>
    </xdr:from>
    <xdr:to>
      <xdr:col>73</xdr:col>
      <xdr:colOff>44450</xdr:colOff>
      <xdr:row>62</xdr:row>
      <xdr:rowOff>95250</xdr:rowOff>
    </xdr:to>
    <xdr:sp macro="" textlink="">
      <xdr:nvSpPr>
        <xdr:cNvPr id="333" name="フローチャート: 判断 332"/>
        <xdr:cNvSpPr/>
      </xdr:nvSpPr>
      <xdr:spPr>
        <a:xfrm>
          <a:off x="15240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80027</xdr:rowOff>
    </xdr:from>
    <xdr:ext cx="762000" cy="259045"/>
    <xdr:sp macro="" textlink="">
      <xdr:nvSpPr>
        <xdr:cNvPr id="334" name="テキスト ボックス 333"/>
        <xdr:cNvSpPr txBox="1"/>
      </xdr:nvSpPr>
      <xdr:spPr>
        <a:xfrm>
          <a:off x="14909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46990</xdr:rowOff>
    </xdr:from>
    <xdr:to>
      <xdr:col>68</xdr:col>
      <xdr:colOff>152400</xdr:colOff>
      <xdr:row>61</xdr:row>
      <xdr:rowOff>71120</xdr:rowOff>
    </xdr:to>
    <xdr:cxnSp macro="">
      <xdr:nvCxnSpPr>
        <xdr:cNvPr id="335" name="直線コネクタ 334"/>
        <xdr:cNvCxnSpPr/>
      </xdr:nvCxnSpPr>
      <xdr:spPr>
        <a:xfrm>
          <a:off x="13512800" y="105054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168547</xdr:rowOff>
    </xdr:from>
    <xdr:to>
      <xdr:col>68</xdr:col>
      <xdr:colOff>203200</xdr:colOff>
      <xdr:row>62</xdr:row>
      <xdr:rowOff>98697</xdr:rowOff>
    </xdr:to>
    <xdr:sp macro="" textlink="">
      <xdr:nvSpPr>
        <xdr:cNvPr id="336" name="フローチャート: 判断 335"/>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83474</xdr:rowOff>
    </xdr:from>
    <xdr:ext cx="762000" cy="259045"/>
    <xdr:sp macro="" textlink="">
      <xdr:nvSpPr>
        <xdr:cNvPr id="337" name="テキスト ボックス 336"/>
        <xdr:cNvSpPr txBox="1"/>
      </xdr:nvSpPr>
      <xdr:spPr>
        <a:xfrm>
          <a:off x="14020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147865</xdr:rowOff>
    </xdr:from>
    <xdr:to>
      <xdr:col>64</xdr:col>
      <xdr:colOff>152400</xdr:colOff>
      <xdr:row>62</xdr:row>
      <xdr:rowOff>78015</xdr:rowOff>
    </xdr:to>
    <xdr:sp macro="" textlink="">
      <xdr:nvSpPr>
        <xdr:cNvPr id="338" name="フローチャート: 判断 337"/>
        <xdr:cNvSpPr/>
      </xdr:nvSpPr>
      <xdr:spPr>
        <a:xfrm>
          <a:off x="13462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62792</xdr:rowOff>
    </xdr:from>
    <xdr:ext cx="762000" cy="259045"/>
    <xdr:sp macro="" textlink="">
      <xdr:nvSpPr>
        <xdr:cNvPr id="339" name="テキスト ボックス 338"/>
        <xdr:cNvSpPr txBox="1"/>
      </xdr:nvSpPr>
      <xdr:spPr>
        <a:xfrm>
          <a:off x="13131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65133</xdr:rowOff>
    </xdr:from>
    <xdr:to>
      <xdr:col>81</xdr:col>
      <xdr:colOff>95250</xdr:colOff>
      <xdr:row>61</xdr:row>
      <xdr:rowOff>166733</xdr:rowOff>
    </xdr:to>
    <xdr:sp macro="" textlink="">
      <xdr:nvSpPr>
        <xdr:cNvPr id="345" name="楕円 344"/>
        <xdr:cNvSpPr/>
      </xdr:nvSpPr>
      <xdr:spPr>
        <a:xfrm>
          <a:off x="169672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81660</xdr:rowOff>
    </xdr:from>
    <xdr:ext cx="762000" cy="259045"/>
    <xdr:sp macro="" textlink="">
      <xdr:nvSpPr>
        <xdr:cNvPr id="346" name="定員管理の状況該当値テキスト"/>
        <xdr:cNvSpPr txBox="1"/>
      </xdr:nvSpPr>
      <xdr:spPr>
        <a:xfrm>
          <a:off x="17106900" y="1036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65133</xdr:rowOff>
    </xdr:from>
    <xdr:to>
      <xdr:col>77</xdr:col>
      <xdr:colOff>95250</xdr:colOff>
      <xdr:row>61</xdr:row>
      <xdr:rowOff>166733</xdr:rowOff>
    </xdr:to>
    <xdr:sp macro="" textlink="">
      <xdr:nvSpPr>
        <xdr:cNvPr id="347" name="楕円 346"/>
        <xdr:cNvSpPr/>
      </xdr:nvSpPr>
      <xdr:spPr>
        <a:xfrm>
          <a:off x="161290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5460</xdr:rowOff>
    </xdr:from>
    <xdr:ext cx="736600" cy="259045"/>
    <xdr:sp macro="" textlink="">
      <xdr:nvSpPr>
        <xdr:cNvPr id="348" name="テキスト ボックス 347"/>
        <xdr:cNvSpPr txBox="1"/>
      </xdr:nvSpPr>
      <xdr:spPr>
        <a:xfrm>
          <a:off x="15798800" y="10292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54791</xdr:rowOff>
    </xdr:from>
    <xdr:to>
      <xdr:col>73</xdr:col>
      <xdr:colOff>44450</xdr:colOff>
      <xdr:row>61</xdr:row>
      <xdr:rowOff>156391</xdr:rowOff>
    </xdr:to>
    <xdr:sp macro="" textlink="">
      <xdr:nvSpPr>
        <xdr:cNvPr id="349" name="楕円 348"/>
        <xdr:cNvSpPr/>
      </xdr:nvSpPr>
      <xdr:spPr>
        <a:xfrm>
          <a:off x="152400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166568</xdr:rowOff>
    </xdr:from>
    <xdr:ext cx="762000" cy="259045"/>
    <xdr:sp macro="" textlink="">
      <xdr:nvSpPr>
        <xdr:cNvPr id="350" name="テキスト ボックス 349"/>
        <xdr:cNvSpPr txBox="1"/>
      </xdr:nvSpPr>
      <xdr:spPr>
        <a:xfrm>
          <a:off x="14909800" y="10282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20320</xdr:rowOff>
    </xdr:from>
    <xdr:to>
      <xdr:col>68</xdr:col>
      <xdr:colOff>203200</xdr:colOff>
      <xdr:row>61</xdr:row>
      <xdr:rowOff>121920</xdr:rowOff>
    </xdr:to>
    <xdr:sp macro="" textlink="">
      <xdr:nvSpPr>
        <xdr:cNvPr id="351" name="楕円 350"/>
        <xdr:cNvSpPr/>
      </xdr:nvSpPr>
      <xdr:spPr>
        <a:xfrm>
          <a:off x="14351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132097</xdr:rowOff>
    </xdr:from>
    <xdr:ext cx="762000" cy="259045"/>
    <xdr:sp macro="" textlink="">
      <xdr:nvSpPr>
        <xdr:cNvPr id="352" name="テキスト ボックス 351"/>
        <xdr:cNvSpPr txBox="1"/>
      </xdr:nvSpPr>
      <xdr:spPr>
        <a:xfrm>
          <a:off x="14020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167640</xdr:rowOff>
    </xdr:from>
    <xdr:to>
      <xdr:col>64</xdr:col>
      <xdr:colOff>152400</xdr:colOff>
      <xdr:row>61</xdr:row>
      <xdr:rowOff>97790</xdr:rowOff>
    </xdr:to>
    <xdr:sp macro="" textlink="">
      <xdr:nvSpPr>
        <xdr:cNvPr id="353" name="楕円 352"/>
        <xdr:cNvSpPr/>
      </xdr:nvSpPr>
      <xdr:spPr>
        <a:xfrm>
          <a:off x="13462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107967</xdr:rowOff>
    </xdr:from>
    <xdr:ext cx="762000" cy="259045"/>
    <xdr:sp macro="" textlink="">
      <xdr:nvSpPr>
        <xdr:cNvPr id="354" name="テキスト ボックス 353"/>
        <xdr:cNvSpPr txBox="1"/>
      </xdr:nvSpPr>
      <xdr:spPr>
        <a:xfrm>
          <a:off x="13131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　緩やかな景気回復の影響により、標準税収入額等は平成</a:t>
          </a:r>
          <a:r>
            <a:rPr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24</a:t>
          </a:r>
          <a:r>
            <a:rPr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年度以降増加傾向にあり、標準財政規模も増加している。</a:t>
          </a:r>
          <a:endParaRPr lang="ja-JP" altLang="ja-JP" sz="9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　地方債の償還等については、</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高金利の借入分の償還が順次終了するため利子償還金が減少するものの、年々増加する</a:t>
          </a:r>
          <a:r>
            <a:rPr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臨時財政対策債の残高の影響で元金償還金が増加しているため、全体で増加した。その一方で、下水道事業に伴う繰入金が減少した。</a:t>
          </a:r>
          <a:endParaRPr lang="ja-JP" altLang="ja-JP" sz="9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　また、普通交付税と臨時財政対策債発行可能額の減少額を景気回復の影響による標準税収入額等の増加額が上回り標準財政規模が増加した。</a:t>
          </a:r>
          <a:endParaRPr lang="ja-JP" altLang="ja-JP" sz="9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　実質公債費比率は、分子が減少し分母が増加したものの全体の割合への影響は僅かで、前年度と同値の</a:t>
          </a:r>
          <a:r>
            <a:rPr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3.3%</a:t>
          </a:r>
          <a:r>
            <a:rPr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となった。これは類似団体平均値より</a:t>
          </a:r>
          <a:r>
            <a:rPr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1.7</a:t>
          </a:r>
          <a:r>
            <a:rPr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ポイント良好であり、過去から引き続き一定水準を維持している。</a:t>
          </a:r>
          <a:endParaRPr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今後も、緊急度・住民ニーズを的確に把握した事業の選択により、地方債に大きく依存することなく健全な財政運営に努め</a:t>
          </a:r>
          <a:r>
            <a:rPr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ていく</a:t>
          </a:r>
          <a:r>
            <a:rPr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129117</xdr:rowOff>
    </xdr:from>
    <xdr:to>
      <xdr:col>81</xdr:col>
      <xdr:colOff>44450</xdr:colOff>
      <xdr:row>45</xdr:row>
      <xdr:rowOff>41910</xdr:rowOff>
    </xdr:to>
    <xdr:cxnSp macro="">
      <xdr:nvCxnSpPr>
        <xdr:cNvPr id="382" name="直線コネクタ 381"/>
        <xdr:cNvCxnSpPr/>
      </xdr:nvCxnSpPr>
      <xdr:spPr>
        <a:xfrm flipV="1">
          <a:off x="17018000" y="630131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83"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84" name="直線コネクタ 383"/>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44044</xdr:rowOff>
    </xdr:from>
    <xdr:ext cx="762000" cy="259045"/>
    <xdr:sp macro="" textlink="">
      <xdr:nvSpPr>
        <xdr:cNvPr id="385" name="公債費負担の状況最大値テキスト"/>
        <xdr:cNvSpPr txBox="1"/>
      </xdr:nvSpPr>
      <xdr:spPr>
        <a:xfrm>
          <a:off x="17106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129117</xdr:rowOff>
    </xdr:from>
    <xdr:to>
      <xdr:col>81</xdr:col>
      <xdr:colOff>133350</xdr:colOff>
      <xdr:row>36</xdr:row>
      <xdr:rowOff>129117</xdr:rowOff>
    </xdr:to>
    <xdr:cxnSp macro="">
      <xdr:nvCxnSpPr>
        <xdr:cNvPr id="386" name="直線コネクタ 385"/>
        <xdr:cNvCxnSpPr/>
      </xdr:nvCxnSpPr>
      <xdr:spPr>
        <a:xfrm>
          <a:off x="16929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161713</xdr:rowOff>
    </xdr:from>
    <xdr:to>
      <xdr:col>81</xdr:col>
      <xdr:colOff>44450</xdr:colOff>
      <xdr:row>39</xdr:row>
      <xdr:rowOff>161713</xdr:rowOff>
    </xdr:to>
    <xdr:cxnSp macro="">
      <xdr:nvCxnSpPr>
        <xdr:cNvPr id="387" name="直線コネクタ 386"/>
        <xdr:cNvCxnSpPr/>
      </xdr:nvCxnSpPr>
      <xdr:spPr>
        <a:xfrm>
          <a:off x="16179800" y="68482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48277</xdr:rowOff>
    </xdr:from>
    <xdr:ext cx="762000" cy="259045"/>
    <xdr:sp macro="" textlink="">
      <xdr:nvSpPr>
        <xdr:cNvPr id="388"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9" name="フローチャート: 判断 388"/>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161713</xdr:rowOff>
    </xdr:from>
    <xdr:to>
      <xdr:col>77</xdr:col>
      <xdr:colOff>44450</xdr:colOff>
      <xdr:row>40</xdr:row>
      <xdr:rowOff>22437</xdr:rowOff>
    </xdr:to>
    <xdr:cxnSp macro="">
      <xdr:nvCxnSpPr>
        <xdr:cNvPr id="390" name="直線コネクタ 389"/>
        <xdr:cNvCxnSpPr/>
      </xdr:nvCxnSpPr>
      <xdr:spPr>
        <a:xfrm flipV="1">
          <a:off x="15290800" y="684826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92287</xdr:rowOff>
    </xdr:from>
    <xdr:to>
      <xdr:col>77</xdr:col>
      <xdr:colOff>95250</xdr:colOff>
      <xdr:row>41</xdr:row>
      <xdr:rowOff>22437</xdr:rowOff>
    </xdr:to>
    <xdr:sp macro="" textlink="">
      <xdr:nvSpPr>
        <xdr:cNvPr id="391" name="フローチャート: 判断 390"/>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7214</xdr:rowOff>
    </xdr:from>
    <xdr:ext cx="736600" cy="259045"/>
    <xdr:sp macro="" textlink="">
      <xdr:nvSpPr>
        <xdr:cNvPr id="392" name="テキスト ボックス 391"/>
        <xdr:cNvSpPr txBox="1"/>
      </xdr:nvSpPr>
      <xdr:spPr>
        <a:xfrm>
          <a:off x="15798800" y="703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22437</xdr:rowOff>
    </xdr:from>
    <xdr:to>
      <xdr:col>72</xdr:col>
      <xdr:colOff>203200</xdr:colOff>
      <xdr:row>40</xdr:row>
      <xdr:rowOff>62654</xdr:rowOff>
    </xdr:to>
    <xdr:cxnSp macro="">
      <xdr:nvCxnSpPr>
        <xdr:cNvPr id="393" name="直線コネクタ 392"/>
        <xdr:cNvCxnSpPr/>
      </xdr:nvCxnSpPr>
      <xdr:spPr>
        <a:xfrm flipV="1">
          <a:off x="14401800" y="688043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4" name="フローチャート: 判断 393"/>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95690</xdr:rowOff>
    </xdr:from>
    <xdr:ext cx="762000" cy="259045"/>
    <xdr:sp macro="" textlink="">
      <xdr:nvSpPr>
        <xdr:cNvPr id="395" name="テキスト ボックス 394"/>
        <xdr:cNvSpPr txBox="1"/>
      </xdr:nvSpPr>
      <xdr:spPr>
        <a:xfrm>
          <a:off x="14909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62654</xdr:rowOff>
    </xdr:from>
    <xdr:to>
      <xdr:col>68</xdr:col>
      <xdr:colOff>152400</xdr:colOff>
      <xdr:row>40</xdr:row>
      <xdr:rowOff>94827</xdr:rowOff>
    </xdr:to>
    <xdr:cxnSp macro="">
      <xdr:nvCxnSpPr>
        <xdr:cNvPr id="396" name="直線コネクタ 395"/>
        <xdr:cNvCxnSpPr/>
      </xdr:nvCxnSpPr>
      <xdr:spPr>
        <a:xfrm flipV="1">
          <a:off x="13512800" y="692065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7" name="フローチャート: 判断 396"/>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8" name="テキスト ボックス 397"/>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399" name="フローチャート: 判断 398"/>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36847</xdr:rowOff>
    </xdr:from>
    <xdr:ext cx="762000" cy="259045"/>
    <xdr:sp macro="" textlink="">
      <xdr:nvSpPr>
        <xdr:cNvPr id="400" name="テキスト ボックス 399"/>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110913</xdr:rowOff>
    </xdr:from>
    <xdr:to>
      <xdr:col>81</xdr:col>
      <xdr:colOff>95250</xdr:colOff>
      <xdr:row>40</xdr:row>
      <xdr:rowOff>41063</xdr:rowOff>
    </xdr:to>
    <xdr:sp macro="" textlink="">
      <xdr:nvSpPr>
        <xdr:cNvPr id="406" name="楕円 405"/>
        <xdr:cNvSpPr/>
      </xdr:nvSpPr>
      <xdr:spPr>
        <a:xfrm>
          <a:off x="169672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127440</xdr:rowOff>
    </xdr:from>
    <xdr:ext cx="762000" cy="259045"/>
    <xdr:sp macro="" textlink="">
      <xdr:nvSpPr>
        <xdr:cNvPr id="407" name="公債費負担の状況該当値テキスト"/>
        <xdr:cNvSpPr txBox="1"/>
      </xdr:nvSpPr>
      <xdr:spPr>
        <a:xfrm>
          <a:off x="17106900" y="664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110913</xdr:rowOff>
    </xdr:from>
    <xdr:to>
      <xdr:col>77</xdr:col>
      <xdr:colOff>95250</xdr:colOff>
      <xdr:row>40</xdr:row>
      <xdr:rowOff>41063</xdr:rowOff>
    </xdr:to>
    <xdr:sp macro="" textlink="">
      <xdr:nvSpPr>
        <xdr:cNvPr id="408" name="楕円 407"/>
        <xdr:cNvSpPr/>
      </xdr:nvSpPr>
      <xdr:spPr>
        <a:xfrm>
          <a:off x="16129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51240</xdr:rowOff>
    </xdr:from>
    <xdr:ext cx="736600" cy="259045"/>
    <xdr:sp macro="" textlink="">
      <xdr:nvSpPr>
        <xdr:cNvPr id="409" name="テキスト ボックス 408"/>
        <xdr:cNvSpPr txBox="1"/>
      </xdr:nvSpPr>
      <xdr:spPr>
        <a:xfrm>
          <a:off x="15798800" y="656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143087</xdr:rowOff>
    </xdr:from>
    <xdr:to>
      <xdr:col>73</xdr:col>
      <xdr:colOff>44450</xdr:colOff>
      <xdr:row>40</xdr:row>
      <xdr:rowOff>73237</xdr:rowOff>
    </xdr:to>
    <xdr:sp macro="" textlink="">
      <xdr:nvSpPr>
        <xdr:cNvPr id="410" name="楕円 409"/>
        <xdr:cNvSpPr/>
      </xdr:nvSpPr>
      <xdr:spPr>
        <a:xfrm>
          <a:off x="15240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83414</xdr:rowOff>
    </xdr:from>
    <xdr:ext cx="762000" cy="259045"/>
    <xdr:sp macro="" textlink="">
      <xdr:nvSpPr>
        <xdr:cNvPr id="411" name="テキスト ボックス 410"/>
        <xdr:cNvSpPr txBox="1"/>
      </xdr:nvSpPr>
      <xdr:spPr>
        <a:xfrm>
          <a:off x="14909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11854</xdr:rowOff>
    </xdr:from>
    <xdr:to>
      <xdr:col>68</xdr:col>
      <xdr:colOff>203200</xdr:colOff>
      <xdr:row>40</xdr:row>
      <xdr:rowOff>113454</xdr:rowOff>
    </xdr:to>
    <xdr:sp macro="" textlink="">
      <xdr:nvSpPr>
        <xdr:cNvPr id="412" name="楕円 411"/>
        <xdr:cNvSpPr/>
      </xdr:nvSpPr>
      <xdr:spPr>
        <a:xfrm>
          <a:off x="14351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123631</xdr:rowOff>
    </xdr:from>
    <xdr:ext cx="762000" cy="259045"/>
    <xdr:sp macro="" textlink="">
      <xdr:nvSpPr>
        <xdr:cNvPr id="413" name="テキスト ボックス 412"/>
        <xdr:cNvSpPr txBox="1"/>
      </xdr:nvSpPr>
      <xdr:spPr>
        <a:xfrm>
          <a:off x="14020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44027</xdr:rowOff>
    </xdr:from>
    <xdr:to>
      <xdr:col>64</xdr:col>
      <xdr:colOff>152400</xdr:colOff>
      <xdr:row>40</xdr:row>
      <xdr:rowOff>145627</xdr:rowOff>
    </xdr:to>
    <xdr:sp macro="" textlink="">
      <xdr:nvSpPr>
        <xdr:cNvPr id="414" name="楕円 413"/>
        <xdr:cNvSpPr/>
      </xdr:nvSpPr>
      <xdr:spPr>
        <a:xfrm>
          <a:off x="13462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155804</xdr:rowOff>
    </xdr:from>
    <xdr:ext cx="762000" cy="259045"/>
    <xdr:sp macro="" textlink="">
      <xdr:nvSpPr>
        <xdr:cNvPr id="415" name="テキスト ボックス 414"/>
        <xdr:cNvSpPr txBox="1"/>
      </xdr:nvSpPr>
      <xdr:spPr>
        <a:xfrm>
          <a:off x="13131800" y="667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950" b="0" i="0" baseline="0">
              <a:solidFill>
                <a:schemeClr val="dk1"/>
              </a:solidFill>
              <a:effectLst/>
              <a:latin typeface="ＭＳ Ｐゴシック" panose="020B0600070205080204" pitchFamily="50" charset="-128"/>
              <a:ea typeface="ＭＳ Ｐゴシック" panose="020B0600070205080204" pitchFamily="50" charset="-128"/>
              <a:cs typeface="+mn-cs"/>
            </a:rPr>
            <a:t>　前年度に引き続き合併特例債、臨時財政対策債等といった交付税</a:t>
          </a:r>
          <a:r>
            <a:rPr lang="ja-JP" altLang="en-US" sz="950" b="0" i="0" baseline="0">
              <a:solidFill>
                <a:schemeClr val="dk1"/>
              </a:solidFill>
              <a:effectLst/>
              <a:latin typeface="ＭＳ Ｐゴシック" panose="020B0600070205080204" pitchFamily="50" charset="-128"/>
              <a:ea typeface="ＭＳ Ｐゴシック" panose="020B0600070205080204" pitchFamily="50" charset="-128"/>
              <a:cs typeface="+mn-cs"/>
            </a:rPr>
            <a:t>算入率</a:t>
          </a:r>
          <a:r>
            <a:rPr lang="ja-JP" altLang="ja-JP" sz="950" b="0" i="0" baseline="0">
              <a:solidFill>
                <a:schemeClr val="dk1"/>
              </a:solidFill>
              <a:effectLst/>
              <a:latin typeface="ＭＳ Ｐゴシック" panose="020B0600070205080204" pitchFamily="50" charset="-128"/>
              <a:ea typeface="ＭＳ Ｐゴシック" panose="020B0600070205080204" pitchFamily="50" charset="-128"/>
              <a:cs typeface="+mn-cs"/>
            </a:rPr>
            <a:t>の高い地方債の借り入れ増に伴い基準財政需要額算入見込額が増加する一方、都市計画税充当事業の見直しにより充当可能特定歳入が大きく減少したため、充当可能財源等も大幅な減となった。地方債現在高は増加する一方、公営企業債等繰入見込額等の減の影響で将来負担額全体は減少したものの、充当可能財源等の減少幅を大きく下回っており、分子は大幅に増加した。</a:t>
          </a:r>
          <a:endParaRPr lang="ja-JP" altLang="ja-JP" sz="950">
            <a:effectLst/>
            <a:latin typeface="ＭＳ Ｐゴシック" panose="020B0600070205080204" pitchFamily="50" charset="-128"/>
            <a:ea typeface="ＭＳ Ｐゴシック" panose="020B0600070205080204" pitchFamily="50" charset="-128"/>
          </a:endParaRPr>
        </a:p>
        <a:p>
          <a:pPr rtl="0"/>
          <a:r>
            <a:rPr lang="ja-JP" altLang="ja-JP" sz="950" b="0" i="0" baseline="0">
              <a:solidFill>
                <a:schemeClr val="dk1"/>
              </a:solidFill>
              <a:effectLst/>
              <a:latin typeface="ＭＳ Ｐゴシック" panose="020B0600070205080204" pitchFamily="50" charset="-128"/>
              <a:ea typeface="ＭＳ Ｐゴシック" panose="020B0600070205080204" pitchFamily="50" charset="-128"/>
              <a:cs typeface="+mn-cs"/>
            </a:rPr>
            <a:t>　下水道費の補正額により算入公債費等の額は増加したものの、それ以上に標準財政規模が増加したため分母は微増した。</a:t>
          </a:r>
          <a:endParaRPr lang="ja-JP" altLang="ja-JP" sz="950">
            <a:effectLst/>
            <a:latin typeface="ＭＳ Ｐゴシック" panose="020B0600070205080204" pitchFamily="50" charset="-128"/>
            <a:ea typeface="ＭＳ Ｐゴシック" panose="020B0600070205080204" pitchFamily="50" charset="-128"/>
          </a:endParaRPr>
        </a:p>
        <a:p>
          <a:pPr rtl="0"/>
          <a:r>
            <a:rPr lang="ja-JP" altLang="ja-JP" sz="950" b="0" i="0" baseline="0">
              <a:solidFill>
                <a:schemeClr val="dk1"/>
              </a:solidFill>
              <a:effectLst/>
              <a:latin typeface="ＭＳ Ｐゴシック" panose="020B0600070205080204" pitchFamily="50" charset="-128"/>
              <a:ea typeface="ＭＳ Ｐゴシック" panose="020B0600070205080204" pitchFamily="50" charset="-128"/>
              <a:cs typeface="+mn-cs"/>
            </a:rPr>
            <a:t>　分子の大幅な増加の影響は大きく、将来負担比率は</a:t>
          </a:r>
          <a:r>
            <a:rPr lang="en-US" altLang="ja-JP" sz="950" b="0" i="0" baseline="0">
              <a:solidFill>
                <a:schemeClr val="dk1"/>
              </a:solidFill>
              <a:effectLst/>
              <a:latin typeface="ＭＳ Ｐゴシック" panose="020B0600070205080204" pitchFamily="50" charset="-128"/>
              <a:ea typeface="ＭＳ Ｐゴシック" panose="020B0600070205080204" pitchFamily="50" charset="-128"/>
              <a:cs typeface="+mn-cs"/>
            </a:rPr>
            <a:t>8.6</a:t>
          </a:r>
          <a:r>
            <a:rPr lang="ja-JP" altLang="ja-JP" sz="95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ポイント悪化した。</a:t>
          </a:r>
          <a:r>
            <a:rPr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類似団体との差も</a:t>
          </a:r>
          <a:r>
            <a:rPr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22.3</a:t>
          </a:r>
          <a:r>
            <a:rPr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ポイントとなり前年度の</a:t>
          </a:r>
          <a:r>
            <a:rPr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12.7</a:t>
          </a:r>
          <a:r>
            <a:rPr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ポイントを大きく上回った。</a:t>
          </a:r>
          <a:endParaRPr lang="ja-JP" altLang="ja-JP" sz="950">
            <a:effectLst/>
            <a:latin typeface="ＭＳ Ｐゴシック" panose="020B0600070205080204" pitchFamily="50" charset="-128"/>
            <a:ea typeface="ＭＳ Ｐゴシック" panose="020B0600070205080204" pitchFamily="50" charset="-128"/>
          </a:endParaRPr>
        </a:p>
        <a:p>
          <a:pPr rtl="0"/>
          <a:r>
            <a:rPr lang="ja-JP" altLang="ja-JP" sz="95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今後も、合併算定替えの縮減による一般財源の減、合併特例債をはじめとした地方債残高の増により悪化する見込みである。これまで以上に、行政改革を進め、財政の健全化に努めていく。</a:t>
          </a:r>
          <a:endParaRPr lang="ja-JP" altLang="ja-JP" sz="9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5150</xdr:rowOff>
    </xdr:to>
    <xdr:cxnSp macro="">
      <xdr:nvCxnSpPr>
        <xdr:cNvPr id="444" name="直線コネクタ 443"/>
        <xdr:cNvCxnSpPr/>
      </xdr:nvCxnSpPr>
      <xdr:spPr>
        <a:xfrm flipV="1">
          <a:off x="17018000" y="2370667"/>
          <a:ext cx="0" cy="1577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148677</xdr:rowOff>
    </xdr:from>
    <xdr:ext cx="762000" cy="259045"/>
    <xdr:sp macro="" textlink="">
      <xdr:nvSpPr>
        <xdr:cNvPr id="445" name="将来負担の状況最小値テキスト"/>
        <xdr:cNvSpPr txBox="1"/>
      </xdr:nvSpPr>
      <xdr:spPr>
        <a:xfrm>
          <a:off x="17106900" y="39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5150</xdr:rowOff>
    </xdr:from>
    <xdr:to>
      <xdr:col>81</xdr:col>
      <xdr:colOff>133350</xdr:colOff>
      <xdr:row>23</xdr:row>
      <xdr:rowOff>5150</xdr:rowOff>
    </xdr:to>
    <xdr:cxnSp macro="">
      <xdr:nvCxnSpPr>
        <xdr:cNvPr id="446" name="直線コネクタ 445"/>
        <xdr:cNvCxnSpPr/>
      </xdr:nvCxnSpPr>
      <xdr:spPr>
        <a:xfrm>
          <a:off x="16929100" y="39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41840</xdr:rowOff>
    </xdr:from>
    <xdr:to>
      <xdr:col>81</xdr:col>
      <xdr:colOff>44450</xdr:colOff>
      <xdr:row>17</xdr:row>
      <xdr:rowOff>157127</xdr:rowOff>
    </xdr:to>
    <xdr:cxnSp macro="">
      <xdr:nvCxnSpPr>
        <xdr:cNvPr id="449" name="直線コネクタ 448"/>
        <xdr:cNvCxnSpPr/>
      </xdr:nvCxnSpPr>
      <xdr:spPr>
        <a:xfrm>
          <a:off x="16179800" y="2956490"/>
          <a:ext cx="838200" cy="11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166810</xdr:rowOff>
    </xdr:from>
    <xdr:ext cx="762000" cy="259045"/>
    <xdr:sp macro="" textlink="">
      <xdr:nvSpPr>
        <xdr:cNvPr id="450" name="将来負担の状況平均値テキスト"/>
        <xdr:cNvSpPr txBox="1"/>
      </xdr:nvSpPr>
      <xdr:spPr>
        <a:xfrm>
          <a:off x="17106900" y="2567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150283</xdr:rowOff>
    </xdr:from>
    <xdr:to>
      <xdr:col>81</xdr:col>
      <xdr:colOff>95250</xdr:colOff>
      <xdr:row>16</xdr:row>
      <xdr:rowOff>80433</xdr:rowOff>
    </xdr:to>
    <xdr:sp macro="" textlink="">
      <xdr:nvSpPr>
        <xdr:cNvPr id="451" name="フローチャート: 判断 450"/>
        <xdr:cNvSpPr/>
      </xdr:nvSpPr>
      <xdr:spPr>
        <a:xfrm>
          <a:off x="16967200" y="27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41840</xdr:rowOff>
    </xdr:from>
    <xdr:to>
      <xdr:col>77</xdr:col>
      <xdr:colOff>44450</xdr:colOff>
      <xdr:row>17</xdr:row>
      <xdr:rowOff>87418</xdr:rowOff>
    </xdr:to>
    <xdr:cxnSp macro="">
      <xdr:nvCxnSpPr>
        <xdr:cNvPr id="452" name="直線コネクタ 451"/>
        <xdr:cNvCxnSpPr/>
      </xdr:nvCxnSpPr>
      <xdr:spPr>
        <a:xfrm flipV="1">
          <a:off x="15290800" y="2956490"/>
          <a:ext cx="889000" cy="4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163689</xdr:rowOff>
    </xdr:from>
    <xdr:to>
      <xdr:col>77</xdr:col>
      <xdr:colOff>95250</xdr:colOff>
      <xdr:row>16</xdr:row>
      <xdr:rowOff>93839</xdr:rowOff>
    </xdr:to>
    <xdr:sp macro="" textlink="">
      <xdr:nvSpPr>
        <xdr:cNvPr id="453" name="フローチャート: 判断 452"/>
        <xdr:cNvSpPr/>
      </xdr:nvSpPr>
      <xdr:spPr>
        <a:xfrm>
          <a:off x="16129000" y="273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104016</xdr:rowOff>
    </xdr:from>
    <xdr:ext cx="736600" cy="259045"/>
    <xdr:sp macro="" textlink="">
      <xdr:nvSpPr>
        <xdr:cNvPr id="454" name="テキスト ボックス 453"/>
        <xdr:cNvSpPr txBox="1"/>
      </xdr:nvSpPr>
      <xdr:spPr>
        <a:xfrm>
          <a:off x="15798800" y="2504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87418</xdr:rowOff>
    </xdr:from>
    <xdr:to>
      <xdr:col>72</xdr:col>
      <xdr:colOff>203200</xdr:colOff>
      <xdr:row>17</xdr:row>
      <xdr:rowOff>166511</xdr:rowOff>
    </xdr:to>
    <xdr:cxnSp macro="">
      <xdr:nvCxnSpPr>
        <xdr:cNvPr id="455" name="直線コネクタ 454"/>
        <xdr:cNvCxnSpPr/>
      </xdr:nvCxnSpPr>
      <xdr:spPr>
        <a:xfrm flipV="1">
          <a:off x="14401800" y="3002068"/>
          <a:ext cx="889000" cy="7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78034</xdr:rowOff>
    </xdr:from>
    <xdr:to>
      <xdr:col>73</xdr:col>
      <xdr:colOff>44450</xdr:colOff>
      <xdr:row>17</xdr:row>
      <xdr:rowOff>8184</xdr:rowOff>
    </xdr:to>
    <xdr:sp macro="" textlink="">
      <xdr:nvSpPr>
        <xdr:cNvPr id="456" name="フローチャート: 判断 455"/>
        <xdr:cNvSpPr/>
      </xdr:nvSpPr>
      <xdr:spPr>
        <a:xfrm>
          <a:off x="15240000" y="28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18361</xdr:rowOff>
    </xdr:from>
    <xdr:ext cx="762000" cy="259045"/>
    <xdr:sp macro="" textlink="">
      <xdr:nvSpPr>
        <xdr:cNvPr id="457" name="テキスト ボックス 456"/>
        <xdr:cNvSpPr txBox="1"/>
      </xdr:nvSpPr>
      <xdr:spPr>
        <a:xfrm>
          <a:off x="14909800" y="259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166511</xdr:rowOff>
    </xdr:from>
    <xdr:to>
      <xdr:col>68</xdr:col>
      <xdr:colOff>152400</xdr:colOff>
      <xdr:row>18</xdr:row>
      <xdr:rowOff>32597</xdr:rowOff>
    </xdr:to>
    <xdr:cxnSp macro="">
      <xdr:nvCxnSpPr>
        <xdr:cNvPr id="458" name="直線コネクタ 457"/>
        <xdr:cNvCxnSpPr/>
      </xdr:nvCxnSpPr>
      <xdr:spPr>
        <a:xfrm flipV="1">
          <a:off x="13512800" y="3081161"/>
          <a:ext cx="889000" cy="3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9807</xdr:rowOff>
    </xdr:from>
    <xdr:to>
      <xdr:col>68</xdr:col>
      <xdr:colOff>203200</xdr:colOff>
      <xdr:row>17</xdr:row>
      <xdr:rowOff>111407</xdr:rowOff>
    </xdr:to>
    <xdr:sp macro="" textlink="">
      <xdr:nvSpPr>
        <xdr:cNvPr id="459" name="フローチャート: 判断 458"/>
        <xdr:cNvSpPr/>
      </xdr:nvSpPr>
      <xdr:spPr>
        <a:xfrm>
          <a:off x="14351000" y="292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121584</xdr:rowOff>
    </xdr:from>
    <xdr:ext cx="762000" cy="259045"/>
    <xdr:sp macro="" textlink="">
      <xdr:nvSpPr>
        <xdr:cNvPr id="460" name="テキスト ボックス 459"/>
        <xdr:cNvSpPr txBox="1"/>
      </xdr:nvSpPr>
      <xdr:spPr>
        <a:xfrm>
          <a:off x="14020800" y="269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72813</xdr:rowOff>
    </xdr:from>
    <xdr:to>
      <xdr:col>64</xdr:col>
      <xdr:colOff>152400</xdr:colOff>
      <xdr:row>18</xdr:row>
      <xdr:rowOff>2963</xdr:rowOff>
    </xdr:to>
    <xdr:sp macro="" textlink="">
      <xdr:nvSpPr>
        <xdr:cNvPr id="461" name="フローチャート: 判断 460"/>
        <xdr:cNvSpPr/>
      </xdr:nvSpPr>
      <xdr:spPr>
        <a:xfrm>
          <a:off x="13462000" y="298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13140</xdr:rowOff>
    </xdr:from>
    <xdr:ext cx="762000" cy="259045"/>
    <xdr:sp macro="" textlink="">
      <xdr:nvSpPr>
        <xdr:cNvPr id="462" name="テキスト ボックス 461"/>
        <xdr:cNvSpPr txBox="1"/>
      </xdr:nvSpPr>
      <xdr:spPr>
        <a:xfrm>
          <a:off x="13131800" y="275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106327</xdr:rowOff>
    </xdr:from>
    <xdr:to>
      <xdr:col>81</xdr:col>
      <xdr:colOff>95250</xdr:colOff>
      <xdr:row>18</xdr:row>
      <xdr:rowOff>36477</xdr:rowOff>
    </xdr:to>
    <xdr:sp macro="" textlink="">
      <xdr:nvSpPr>
        <xdr:cNvPr id="468" name="楕円 467"/>
        <xdr:cNvSpPr/>
      </xdr:nvSpPr>
      <xdr:spPr>
        <a:xfrm>
          <a:off x="16967200" y="30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78404</xdr:rowOff>
    </xdr:from>
    <xdr:ext cx="762000" cy="259045"/>
    <xdr:sp macro="" textlink="">
      <xdr:nvSpPr>
        <xdr:cNvPr id="469" name="将来負担の状況該当値テキスト"/>
        <xdr:cNvSpPr txBox="1"/>
      </xdr:nvSpPr>
      <xdr:spPr>
        <a:xfrm>
          <a:off x="17106900" y="299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162490</xdr:rowOff>
    </xdr:from>
    <xdr:to>
      <xdr:col>77</xdr:col>
      <xdr:colOff>95250</xdr:colOff>
      <xdr:row>17</xdr:row>
      <xdr:rowOff>92640</xdr:rowOff>
    </xdr:to>
    <xdr:sp macro="" textlink="">
      <xdr:nvSpPr>
        <xdr:cNvPr id="470" name="楕円 469"/>
        <xdr:cNvSpPr/>
      </xdr:nvSpPr>
      <xdr:spPr>
        <a:xfrm>
          <a:off x="16129000" y="290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77417</xdr:rowOff>
    </xdr:from>
    <xdr:ext cx="736600" cy="259045"/>
    <xdr:sp macro="" textlink="">
      <xdr:nvSpPr>
        <xdr:cNvPr id="471" name="テキスト ボックス 470"/>
        <xdr:cNvSpPr txBox="1"/>
      </xdr:nvSpPr>
      <xdr:spPr>
        <a:xfrm>
          <a:off x="15798800" y="2992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36618</xdr:rowOff>
    </xdr:from>
    <xdr:to>
      <xdr:col>73</xdr:col>
      <xdr:colOff>44450</xdr:colOff>
      <xdr:row>17</xdr:row>
      <xdr:rowOff>138218</xdr:rowOff>
    </xdr:to>
    <xdr:sp macro="" textlink="">
      <xdr:nvSpPr>
        <xdr:cNvPr id="472" name="楕円 471"/>
        <xdr:cNvSpPr/>
      </xdr:nvSpPr>
      <xdr:spPr>
        <a:xfrm>
          <a:off x="15240000" y="295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122995</xdr:rowOff>
    </xdr:from>
    <xdr:ext cx="762000" cy="259045"/>
    <xdr:sp macro="" textlink="">
      <xdr:nvSpPr>
        <xdr:cNvPr id="473" name="テキスト ボックス 472"/>
        <xdr:cNvSpPr txBox="1"/>
      </xdr:nvSpPr>
      <xdr:spPr>
        <a:xfrm>
          <a:off x="14909800" y="303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115711</xdr:rowOff>
    </xdr:from>
    <xdr:to>
      <xdr:col>68</xdr:col>
      <xdr:colOff>203200</xdr:colOff>
      <xdr:row>18</xdr:row>
      <xdr:rowOff>45861</xdr:rowOff>
    </xdr:to>
    <xdr:sp macro="" textlink="">
      <xdr:nvSpPr>
        <xdr:cNvPr id="474" name="楕円 473"/>
        <xdr:cNvSpPr/>
      </xdr:nvSpPr>
      <xdr:spPr>
        <a:xfrm>
          <a:off x="14351000" y="303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30638</xdr:rowOff>
    </xdr:from>
    <xdr:ext cx="762000" cy="259045"/>
    <xdr:sp macro="" textlink="">
      <xdr:nvSpPr>
        <xdr:cNvPr id="475" name="テキスト ボックス 474"/>
        <xdr:cNvSpPr txBox="1"/>
      </xdr:nvSpPr>
      <xdr:spPr>
        <a:xfrm>
          <a:off x="14020800" y="311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153247</xdr:rowOff>
    </xdr:from>
    <xdr:to>
      <xdr:col>64</xdr:col>
      <xdr:colOff>152400</xdr:colOff>
      <xdr:row>18</xdr:row>
      <xdr:rowOff>83397</xdr:rowOff>
    </xdr:to>
    <xdr:sp macro="" textlink="">
      <xdr:nvSpPr>
        <xdr:cNvPr id="476" name="楕円 475"/>
        <xdr:cNvSpPr/>
      </xdr:nvSpPr>
      <xdr:spPr>
        <a:xfrm>
          <a:off x="13462000" y="306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68174</xdr:rowOff>
    </xdr:from>
    <xdr:ext cx="762000" cy="259045"/>
    <xdr:sp macro="" textlink="">
      <xdr:nvSpPr>
        <xdr:cNvPr id="477" name="テキスト ボックス 476"/>
        <xdr:cNvSpPr txBox="1"/>
      </xdr:nvSpPr>
      <xdr:spPr>
        <a:xfrm>
          <a:off x="13131800" y="3154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愛知県一宮市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386,161
380,341
113.82
116,261,588
113,679,172
2,498,145
71,364,332
104,829,177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定年退職者の減により退職手当が減少した一方で、給料表の改定や勤勉手当の支給率の引上げに伴い、前年度に比べて人件費が伸びているものの、市税等の経常一般財源等が大幅に増加するなど、人件費の伸び以上に経常収支比率の分母を構成する数値が伸びたことにより前年度に比べて</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ポイント良化した。</a:t>
          </a:r>
        </a:p>
        <a:p>
          <a:r>
            <a:rPr kumimoji="1" lang="ja-JP" altLang="en-US" sz="1200">
              <a:latin typeface="ＭＳ Ｐゴシック" panose="020B0600070205080204" pitchFamily="50" charset="-128"/>
              <a:ea typeface="ＭＳ Ｐゴシック" panose="020B0600070205080204" pitchFamily="50" charset="-128"/>
            </a:rPr>
            <a:t>　今後も引き続き、人員の適正管理、人件費の抑制を図りながら、行政ニーズに合わせた適正な人員配置をしていく。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85090</xdr:rowOff>
    </xdr:from>
    <xdr:to>
      <xdr:col>24</xdr:col>
      <xdr:colOff>25400</xdr:colOff>
      <xdr:row>40</xdr:row>
      <xdr:rowOff>73660</xdr:rowOff>
    </xdr:to>
    <xdr:cxnSp macro="">
      <xdr:nvCxnSpPr>
        <xdr:cNvPr id="61" name="直線コネクタ 60"/>
        <xdr:cNvCxnSpPr/>
      </xdr:nvCxnSpPr>
      <xdr:spPr>
        <a:xfrm flipV="1">
          <a:off x="4826000" y="574294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85090</xdr:rowOff>
    </xdr:from>
    <xdr:to>
      <xdr:col>24</xdr:col>
      <xdr:colOff>114300</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85090</xdr:rowOff>
    </xdr:from>
    <xdr:to>
      <xdr:col>24</xdr:col>
      <xdr:colOff>25400</xdr:colOff>
      <xdr:row>35</xdr:row>
      <xdr:rowOff>107950</xdr:rowOff>
    </xdr:to>
    <xdr:cxnSp macro="">
      <xdr:nvCxnSpPr>
        <xdr:cNvPr id="66" name="直線コネクタ 65"/>
        <xdr:cNvCxnSpPr/>
      </xdr:nvCxnSpPr>
      <xdr:spPr>
        <a:xfrm flipV="1">
          <a:off x="3987800" y="60858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54610</xdr:rowOff>
    </xdr:from>
    <xdr:to>
      <xdr:col>19</xdr:col>
      <xdr:colOff>187325</xdr:colOff>
      <xdr:row>35</xdr:row>
      <xdr:rowOff>107950</xdr:rowOff>
    </xdr:to>
    <xdr:cxnSp macro="">
      <xdr:nvCxnSpPr>
        <xdr:cNvPr id="69" name="直線コネクタ 68"/>
        <xdr:cNvCxnSpPr/>
      </xdr:nvCxnSpPr>
      <xdr:spPr>
        <a:xfrm>
          <a:off x="3098800" y="60553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160020</xdr:rowOff>
    </xdr:from>
    <xdr:to>
      <xdr:col>20</xdr:col>
      <xdr:colOff>38100</xdr:colOff>
      <xdr:row>37</xdr:row>
      <xdr:rowOff>90170</xdr:rowOff>
    </xdr:to>
    <xdr:sp macro="" textlink="">
      <xdr:nvSpPr>
        <xdr:cNvPr id="70" name="フローチャート: 判断 69"/>
        <xdr:cNvSpPr/>
      </xdr:nvSpPr>
      <xdr:spPr>
        <a:xfrm>
          <a:off x="3937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74947</xdr:rowOff>
    </xdr:from>
    <xdr:ext cx="736600" cy="259045"/>
    <xdr:sp macro="" textlink="">
      <xdr:nvSpPr>
        <xdr:cNvPr id="71" name="テキスト ボックス 70"/>
        <xdr:cNvSpPr txBox="1"/>
      </xdr:nvSpPr>
      <xdr:spPr>
        <a:xfrm>
          <a:off x="3606800" y="641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54610</xdr:rowOff>
    </xdr:from>
    <xdr:to>
      <xdr:col>15</xdr:col>
      <xdr:colOff>98425</xdr:colOff>
      <xdr:row>35</xdr:row>
      <xdr:rowOff>77470</xdr:rowOff>
    </xdr:to>
    <xdr:cxnSp macro="">
      <xdr:nvCxnSpPr>
        <xdr:cNvPr id="72" name="直線コネクタ 71"/>
        <xdr:cNvCxnSpPr/>
      </xdr:nvCxnSpPr>
      <xdr:spPr>
        <a:xfrm flipV="1">
          <a:off x="2209800" y="6055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121920</xdr:rowOff>
    </xdr:from>
    <xdr:to>
      <xdr:col>15</xdr:col>
      <xdr:colOff>149225</xdr:colOff>
      <xdr:row>37</xdr:row>
      <xdr:rowOff>52070</xdr:rowOff>
    </xdr:to>
    <xdr:sp macro="" textlink="">
      <xdr:nvSpPr>
        <xdr:cNvPr id="73" name="フローチャート: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36847</xdr:rowOff>
    </xdr:from>
    <xdr:ext cx="762000" cy="259045"/>
    <xdr:sp macro="" textlink="">
      <xdr:nvSpPr>
        <xdr:cNvPr id="74" name="テキスト ボックス 73"/>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77470</xdr:rowOff>
    </xdr:from>
    <xdr:to>
      <xdr:col>11</xdr:col>
      <xdr:colOff>9525</xdr:colOff>
      <xdr:row>35</xdr:row>
      <xdr:rowOff>130810</xdr:rowOff>
    </xdr:to>
    <xdr:cxnSp macro="">
      <xdr:nvCxnSpPr>
        <xdr:cNvPr id="75" name="直線コネクタ 74"/>
        <xdr:cNvCxnSpPr/>
      </xdr:nvCxnSpPr>
      <xdr:spPr>
        <a:xfrm flipV="1">
          <a:off x="1320800" y="6078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167640</xdr:rowOff>
    </xdr:from>
    <xdr:to>
      <xdr:col>11</xdr:col>
      <xdr:colOff>60325</xdr:colOff>
      <xdr:row>37</xdr:row>
      <xdr:rowOff>97790</xdr:rowOff>
    </xdr:to>
    <xdr:sp macro="" textlink="">
      <xdr:nvSpPr>
        <xdr:cNvPr id="76" name="フローチャート: 判断 75"/>
        <xdr:cNvSpPr/>
      </xdr:nvSpPr>
      <xdr:spPr>
        <a:xfrm>
          <a:off x="2159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82567</xdr:rowOff>
    </xdr:from>
    <xdr:ext cx="762000" cy="259045"/>
    <xdr:sp macro="" textlink="">
      <xdr:nvSpPr>
        <xdr:cNvPr id="77" name="テキスト ボックス 76"/>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152400</xdr:rowOff>
    </xdr:from>
    <xdr:to>
      <xdr:col>6</xdr:col>
      <xdr:colOff>171450</xdr:colOff>
      <xdr:row>37</xdr:row>
      <xdr:rowOff>82550</xdr:rowOff>
    </xdr:to>
    <xdr:sp macro="" textlink="">
      <xdr:nvSpPr>
        <xdr:cNvPr id="78" name="フローチャート: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67327</xdr:rowOff>
    </xdr:from>
    <xdr:ext cx="762000" cy="259045"/>
    <xdr:sp macro="" textlink="">
      <xdr:nvSpPr>
        <xdr:cNvPr id="79" name="テキスト ボックス 78"/>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34290</xdr:rowOff>
    </xdr:from>
    <xdr:to>
      <xdr:col>24</xdr:col>
      <xdr:colOff>76200</xdr:colOff>
      <xdr:row>35</xdr:row>
      <xdr:rowOff>135890</xdr:rowOff>
    </xdr:to>
    <xdr:sp macro="" textlink="">
      <xdr:nvSpPr>
        <xdr:cNvPr id="85" name="楕円 84"/>
        <xdr:cNvSpPr/>
      </xdr:nvSpPr>
      <xdr:spPr>
        <a:xfrm>
          <a:off x="47752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50817</xdr:rowOff>
    </xdr:from>
    <xdr:ext cx="762000" cy="259045"/>
    <xdr:sp macro="" textlink="">
      <xdr:nvSpPr>
        <xdr:cNvPr id="86" name="人件費該当値テキスト"/>
        <xdr:cNvSpPr txBox="1"/>
      </xdr:nvSpPr>
      <xdr:spPr>
        <a:xfrm>
          <a:off x="49149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57150</xdr:rowOff>
    </xdr:from>
    <xdr:to>
      <xdr:col>20</xdr:col>
      <xdr:colOff>38100</xdr:colOff>
      <xdr:row>35</xdr:row>
      <xdr:rowOff>158750</xdr:rowOff>
    </xdr:to>
    <xdr:sp macro="" textlink="">
      <xdr:nvSpPr>
        <xdr:cNvPr id="87" name="楕円 86"/>
        <xdr:cNvSpPr/>
      </xdr:nvSpPr>
      <xdr:spPr>
        <a:xfrm>
          <a:off x="3937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168927</xdr:rowOff>
    </xdr:from>
    <xdr:ext cx="736600" cy="259045"/>
    <xdr:sp macro="" textlink="">
      <xdr:nvSpPr>
        <xdr:cNvPr id="88" name="テキスト ボックス 87"/>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3810</xdr:rowOff>
    </xdr:from>
    <xdr:to>
      <xdr:col>15</xdr:col>
      <xdr:colOff>149225</xdr:colOff>
      <xdr:row>35</xdr:row>
      <xdr:rowOff>105410</xdr:rowOff>
    </xdr:to>
    <xdr:sp macro="" textlink="">
      <xdr:nvSpPr>
        <xdr:cNvPr id="89" name="楕円 88"/>
        <xdr:cNvSpPr/>
      </xdr:nvSpPr>
      <xdr:spPr>
        <a:xfrm>
          <a:off x="3048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115587</xdr:rowOff>
    </xdr:from>
    <xdr:ext cx="762000" cy="259045"/>
    <xdr:sp macro="" textlink="">
      <xdr:nvSpPr>
        <xdr:cNvPr id="90" name="テキスト ボックス 89"/>
        <xdr:cNvSpPr txBox="1"/>
      </xdr:nvSpPr>
      <xdr:spPr>
        <a:xfrm>
          <a:off x="2717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26670</xdr:rowOff>
    </xdr:from>
    <xdr:to>
      <xdr:col>11</xdr:col>
      <xdr:colOff>60325</xdr:colOff>
      <xdr:row>35</xdr:row>
      <xdr:rowOff>128270</xdr:rowOff>
    </xdr:to>
    <xdr:sp macro="" textlink="">
      <xdr:nvSpPr>
        <xdr:cNvPr id="91" name="楕円 90"/>
        <xdr:cNvSpPr/>
      </xdr:nvSpPr>
      <xdr:spPr>
        <a:xfrm>
          <a:off x="2159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138447</xdr:rowOff>
    </xdr:from>
    <xdr:ext cx="762000" cy="259045"/>
    <xdr:sp macro="" textlink="">
      <xdr:nvSpPr>
        <xdr:cNvPr id="92" name="テキスト ボックス 91"/>
        <xdr:cNvSpPr txBox="1"/>
      </xdr:nvSpPr>
      <xdr:spPr>
        <a:xfrm>
          <a:off x="1828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80010</xdr:rowOff>
    </xdr:from>
    <xdr:to>
      <xdr:col>6</xdr:col>
      <xdr:colOff>171450</xdr:colOff>
      <xdr:row>36</xdr:row>
      <xdr:rowOff>10160</xdr:rowOff>
    </xdr:to>
    <xdr:sp macro="" textlink="">
      <xdr:nvSpPr>
        <xdr:cNvPr id="93" name="楕円 92"/>
        <xdr:cNvSpPr/>
      </xdr:nvSpPr>
      <xdr:spPr>
        <a:xfrm>
          <a:off x="1270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20337</xdr:rowOff>
    </xdr:from>
    <xdr:ext cx="762000" cy="259045"/>
    <xdr:sp macro="" textlink="">
      <xdr:nvSpPr>
        <xdr:cNvPr id="94" name="テキスト ボックス 93"/>
        <xdr:cNvSpPr txBox="1"/>
      </xdr:nvSpPr>
      <xdr:spPr>
        <a:xfrm>
          <a:off x="939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物件費の経常収支比率が他都市より高いのは、集中改革プランなどで従来から民間委託化の推進に取り組んでおり、人件費の同比率が低いことと表裏の関係にある。</a:t>
          </a: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年度は、総合行政システムのリース期間終了による減や、臨時福祉給付金支給業務包委託料などの臨時経費の減などにより、同比率は</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ポイント良化した。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今後も引き続き、事務経費の見直しなど経常経費の縮減に努めていく。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102507</xdr:rowOff>
    </xdr:from>
    <xdr:to>
      <xdr:col>82</xdr:col>
      <xdr:colOff>107950</xdr:colOff>
      <xdr:row>21</xdr:row>
      <xdr:rowOff>146050</xdr:rowOff>
    </xdr:to>
    <xdr:cxnSp macro="">
      <xdr:nvCxnSpPr>
        <xdr:cNvPr id="124" name="直線コネクタ 123"/>
        <xdr:cNvCxnSpPr/>
      </xdr:nvCxnSpPr>
      <xdr:spPr>
        <a:xfrm flipV="1">
          <a:off x="16510000" y="2331357"/>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17434</xdr:rowOff>
    </xdr:from>
    <xdr:ext cx="762000" cy="259045"/>
    <xdr:sp macro="" textlink="">
      <xdr:nvSpPr>
        <xdr:cNvPr id="127"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102507</xdr:rowOff>
    </xdr:from>
    <xdr:to>
      <xdr:col>82</xdr:col>
      <xdr:colOff>196850</xdr:colOff>
      <xdr:row>13</xdr:row>
      <xdr:rowOff>102507</xdr:rowOff>
    </xdr:to>
    <xdr:cxnSp macro="">
      <xdr:nvCxnSpPr>
        <xdr:cNvPr id="128" name="直線コネクタ 127"/>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50800</xdr:rowOff>
    </xdr:from>
    <xdr:to>
      <xdr:col>82</xdr:col>
      <xdr:colOff>107950</xdr:colOff>
      <xdr:row>18</xdr:row>
      <xdr:rowOff>83457</xdr:rowOff>
    </xdr:to>
    <xdr:cxnSp macro="">
      <xdr:nvCxnSpPr>
        <xdr:cNvPr id="129" name="直線コネクタ 128"/>
        <xdr:cNvCxnSpPr/>
      </xdr:nvCxnSpPr>
      <xdr:spPr>
        <a:xfrm flipV="1">
          <a:off x="15671800" y="31369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24691</xdr:rowOff>
    </xdr:from>
    <xdr:ext cx="762000" cy="259045"/>
    <xdr:sp macro="" textlink="">
      <xdr:nvSpPr>
        <xdr:cNvPr id="130" name="物件費平均値テキスト"/>
        <xdr:cNvSpPr txBox="1"/>
      </xdr:nvSpPr>
      <xdr:spPr>
        <a:xfrm>
          <a:off x="16598900" y="2767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31" name="フローチャート: 判断 130"/>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7257</xdr:rowOff>
    </xdr:from>
    <xdr:to>
      <xdr:col>78</xdr:col>
      <xdr:colOff>69850</xdr:colOff>
      <xdr:row>18</xdr:row>
      <xdr:rowOff>83457</xdr:rowOff>
    </xdr:to>
    <xdr:cxnSp macro="">
      <xdr:nvCxnSpPr>
        <xdr:cNvPr id="132" name="直線コネクタ 131"/>
        <xdr:cNvCxnSpPr/>
      </xdr:nvCxnSpPr>
      <xdr:spPr>
        <a:xfrm>
          <a:off x="14782800" y="30933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3" name="フローチャート: 判断 132"/>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4" name="テキスト ボックス 133"/>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7257</xdr:rowOff>
    </xdr:from>
    <xdr:to>
      <xdr:col>73</xdr:col>
      <xdr:colOff>180975</xdr:colOff>
      <xdr:row>18</xdr:row>
      <xdr:rowOff>94343</xdr:rowOff>
    </xdr:to>
    <xdr:cxnSp macro="">
      <xdr:nvCxnSpPr>
        <xdr:cNvPr id="135" name="直線コネクタ 134"/>
        <xdr:cNvCxnSpPr/>
      </xdr:nvCxnSpPr>
      <xdr:spPr>
        <a:xfrm flipV="1">
          <a:off x="13893800" y="30933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103414</xdr:rowOff>
    </xdr:from>
    <xdr:to>
      <xdr:col>74</xdr:col>
      <xdr:colOff>31750</xdr:colOff>
      <xdr:row>17</xdr:row>
      <xdr:rowOff>33564</xdr:rowOff>
    </xdr:to>
    <xdr:sp macro="" textlink="">
      <xdr:nvSpPr>
        <xdr:cNvPr id="136" name="フローチャート: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43741</xdr:rowOff>
    </xdr:from>
    <xdr:ext cx="762000" cy="259045"/>
    <xdr:sp macro="" textlink="">
      <xdr:nvSpPr>
        <xdr:cNvPr id="137" name="テキスト ボックス 136"/>
        <xdr:cNvSpPr txBox="1"/>
      </xdr:nvSpPr>
      <xdr:spPr>
        <a:xfrm>
          <a:off x="14401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72571</xdr:rowOff>
    </xdr:from>
    <xdr:to>
      <xdr:col>69</xdr:col>
      <xdr:colOff>92075</xdr:colOff>
      <xdr:row>18</xdr:row>
      <xdr:rowOff>94343</xdr:rowOff>
    </xdr:to>
    <xdr:cxnSp macro="">
      <xdr:nvCxnSpPr>
        <xdr:cNvPr id="138" name="直線コネクタ 137"/>
        <xdr:cNvCxnSpPr/>
      </xdr:nvCxnSpPr>
      <xdr:spPr>
        <a:xfrm>
          <a:off x="13004800" y="31586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40" name="テキスト ボックス 139"/>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59871</xdr:rowOff>
    </xdr:from>
    <xdr:to>
      <xdr:col>65</xdr:col>
      <xdr:colOff>53975</xdr:colOff>
      <xdr:row>16</xdr:row>
      <xdr:rowOff>161471</xdr:rowOff>
    </xdr:to>
    <xdr:sp macro="" textlink="">
      <xdr:nvSpPr>
        <xdr:cNvPr id="141" name="フローチャート: 判断 140"/>
        <xdr:cNvSpPr/>
      </xdr:nvSpPr>
      <xdr:spPr>
        <a:xfrm>
          <a:off x="12954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198</xdr:rowOff>
    </xdr:from>
    <xdr:ext cx="762000" cy="259045"/>
    <xdr:sp macro="" textlink="">
      <xdr:nvSpPr>
        <xdr:cNvPr id="142" name="テキスト ボックス 141"/>
        <xdr:cNvSpPr txBox="1"/>
      </xdr:nvSpPr>
      <xdr:spPr>
        <a:xfrm>
          <a:off x="12623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0</xdr:rowOff>
    </xdr:from>
    <xdr:to>
      <xdr:col>82</xdr:col>
      <xdr:colOff>158750</xdr:colOff>
      <xdr:row>18</xdr:row>
      <xdr:rowOff>101600</xdr:rowOff>
    </xdr:to>
    <xdr:sp macro="" textlink="">
      <xdr:nvSpPr>
        <xdr:cNvPr id="148" name="楕円 147"/>
        <xdr:cNvSpPr/>
      </xdr:nvSpPr>
      <xdr:spPr>
        <a:xfrm>
          <a:off x="164592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143527</xdr:rowOff>
    </xdr:from>
    <xdr:ext cx="762000" cy="259045"/>
    <xdr:sp macro="" textlink="">
      <xdr:nvSpPr>
        <xdr:cNvPr id="149" name="物件費該当値テキスト"/>
        <xdr:cNvSpPr txBox="1"/>
      </xdr:nvSpPr>
      <xdr:spPr>
        <a:xfrm>
          <a:off x="165989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32657</xdr:rowOff>
    </xdr:from>
    <xdr:to>
      <xdr:col>78</xdr:col>
      <xdr:colOff>120650</xdr:colOff>
      <xdr:row>18</xdr:row>
      <xdr:rowOff>134257</xdr:rowOff>
    </xdr:to>
    <xdr:sp macro="" textlink="">
      <xdr:nvSpPr>
        <xdr:cNvPr id="150" name="楕円 149"/>
        <xdr:cNvSpPr/>
      </xdr:nvSpPr>
      <xdr:spPr>
        <a:xfrm>
          <a:off x="156210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119034</xdr:rowOff>
    </xdr:from>
    <xdr:ext cx="736600" cy="259045"/>
    <xdr:sp macro="" textlink="">
      <xdr:nvSpPr>
        <xdr:cNvPr id="151" name="テキスト ボックス 150"/>
        <xdr:cNvSpPr txBox="1"/>
      </xdr:nvSpPr>
      <xdr:spPr>
        <a:xfrm>
          <a:off x="15290800" y="3205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127907</xdr:rowOff>
    </xdr:from>
    <xdr:to>
      <xdr:col>74</xdr:col>
      <xdr:colOff>31750</xdr:colOff>
      <xdr:row>18</xdr:row>
      <xdr:rowOff>58057</xdr:rowOff>
    </xdr:to>
    <xdr:sp macro="" textlink="">
      <xdr:nvSpPr>
        <xdr:cNvPr id="152" name="楕円 151"/>
        <xdr:cNvSpPr/>
      </xdr:nvSpPr>
      <xdr:spPr>
        <a:xfrm>
          <a:off x="14732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42834</xdr:rowOff>
    </xdr:from>
    <xdr:ext cx="762000" cy="259045"/>
    <xdr:sp macro="" textlink="">
      <xdr:nvSpPr>
        <xdr:cNvPr id="153" name="テキスト ボックス 152"/>
        <xdr:cNvSpPr txBox="1"/>
      </xdr:nvSpPr>
      <xdr:spPr>
        <a:xfrm>
          <a:off x="14401800" y="312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43543</xdr:rowOff>
    </xdr:from>
    <xdr:to>
      <xdr:col>69</xdr:col>
      <xdr:colOff>142875</xdr:colOff>
      <xdr:row>18</xdr:row>
      <xdr:rowOff>145143</xdr:rowOff>
    </xdr:to>
    <xdr:sp macro="" textlink="">
      <xdr:nvSpPr>
        <xdr:cNvPr id="154" name="楕円 153"/>
        <xdr:cNvSpPr/>
      </xdr:nvSpPr>
      <xdr:spPr>
        <a:xfrm>
          <a:off x="13843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129920</xdr:rowOff>
    </xdr:from>
    <xdr:ext cx="762000" cy="259045"/>
    <xdr:sp macro="" textlink="">
      <xdr:nvSpPr>
        <xdr:cNvPr id="155" name="テキスト ボックス 154"/>
        <xdr:cNvSpPr txBox="1"/>
      </xdr:nvSpPr>
      <xdr:spPr>
        <a:xfrm>
          <a:off x="13512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21771</xdr:rowOff>
    </xdr:from>
    <xdr:to>
      <xdr:col>65</xdr:col>
      <xdr:colOff>53975</xdr:colOff>
      <xdr:row>18</xdr:row>
      <xdr:rowOff>123371</xdr:rowOff>
    </xdr:to>
    <xdr:sp macro="" textlink="">
      <xdr:nvSpPr>
        <xdr:cNvPr id="156" name="楕円 155"/>
        <xdr:cNvSpPr/>
      </xdr:nvSpPr>
      <xdr:spPr>
        <a:xfrm>
          <a:off x="12954000" y="31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108149</xdr:rowOff>
    </xdr:from>
    <xdr:ext cx="762000" cy="259045"/>
    <xdr:sp macro="" textlink="">
      <xdr:nvSpPr>
        <xdr:cNvPr id="157" name="テキスト ボックス 156"/>
        <xdr:cNvSpPr txBox="1"/>
      </xdr:nvSpPr>
      <xdr:spPr>
        <a:xfrm>
          <a:off x="12623800" y="319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扶助費の伸びは全国的な傾向であるものの、前年度に比べて</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ポイント悪化し、類似団体内平均値に比べて悪化の幅が大きい。その要因として、社会福祉費における放課後等デイサービス事業給付費、就労継続支援事業（Ｂ型）給付費の増加や、児童福祉費における地域型保育給付費、施設型給付費、生活保護費における医療扶助費などが増加したことが挙げられる。</a:t>
          </a:r>
        </a:p>
        <a:p>
          <a:r>
            <a:rPr kumimoji="1" lang="ja-JP" altLang="en-US" sz="1200">
              <a:latin typeface="ＭＳ Ｐゴシック" panose="020B0600070205080204" pitchFamily="50" charset="-128"/>
              <a:ea typeface="ＭＳ Ｐゴシック" panose="020B0600070205080204" pitchFamily="50" charset="-128"/>
            </a:rPr>
            <a:t>　今後も社会保障関係経費が増加することが見込まれるため、市単独事業の統廃合や見直しを進め、抑制に努めていく。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63500</xdr:rowOff>
    </xdr:from>
    <xdr:to>
      <xdr:col>24</xdr:col>
      <xdr:colOff>25400</xdr:colOff>
      <xdr:row>60</xdr:row>
      <xdr:rowOff>127000</xdr:rowOff>
    </xdr:to>
    <xdr:cxnSp macro="">
      <xdr:nvCxnSpPr>
        <xdr:cNvPr id="185" name="直線コネクタ 184"/>
        <xdr:cNvCxnSpPr/>
      </xdr:nvCxnSpPr>
      <xdr:spPr>
        <a:xfrm flipV="1">
          <a:off x="4826000" y="89789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99077</xdr:rowOff>
    </xdr:from>
    <xdr:ext cx="762000" cy="259045"/>
    <xdr:sp macro="" textlink="">
      <xdr:nvSpPr>
        <xdr:cNvPr id="186"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127000</xdr:rowOff>
    </xdr:from>
    <xdr:to>
      <xdr:col>24</xdr:col>
      <xdr:colOff>114300</xdr:colOff>
      <xdr:row>60</xdr:row>
      <xdr:rowOff>127000</xdr:rowOff>
    </xdr:to>
    <xdr:cxnSp macro="">
      <xdr:nvCxnSpPr>
        <xdr:cNvPr id="187" name="直線コネクタ 186"/>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149877</xdr:rowOff>
    </xdr:from>
    <xdr:ext cx="762000" cy="259045"/>
    <xdr:sp macro="" textlink="">
      <xdr:nvSpPr>
        <xdr:cNvPr id="188" name="扶助費最大値テキスト"/>
        <xdr:cNvSpPr txBox="1"/>
      </xdr:nvSpPr>
      <xdr:spPr>
        <a:xfrm>
          <a:off x="4914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63500</xdr:rowOff>
    </xdr:from>
    <xdr:to>
      <xdr:col>24</xdr:col>
      <xdr:colOff>114300</xdr:colOff>
      <xdr:row>52</xdr:row>
      <xdr:rowOff>63500</xdr:rowOff>
    </xdr:to>
    <xdr:cxnSp macro="">
      <xdr:nvCxnSpPr>
        <xdr:cNvPr id="189" name="直線コネクタ 188"/>
        <xdr:cNvCxnSpPr/>
      </xdr:nvCxnSpPr>
      <xdr:spPr>
        <a:xfrm>
          <a:off x="4737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82550</xdr:rowOff>
    </xdr:from>
    <xdr:to>
      <xdr:col>24</xdr:col>
      <xdr:colOff>25400</xdr:colOff>
      <xdr:row>58</xdr:row>
      <xdr:rowOff>88900</xdr:rowOff>
    </xdr:to>
    <xdr:cxnSp macro="">
      <xdr:nvCxnSpPr>
        <xdr:cNvPr id="190" name="直線コネクタ 189"/>
        <xdr:cNvCxnSpPr/>
      </xdr:nvCxnSpPr>
      <xdr:spPr>
        <a:xfrm>
          <a:off x="3987800" y="98552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54627</xdr:rowOff>
    </xdr:from>
    <xdr:ext cx="762000" cy="259045"/>
    <xdr:sp macro="" textlink="">
      <xdr:nvSpPr>
        <xdr:cNvPr id="191"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44450</xdr:rowOff>
    </xdr:from>
    <xdr:to>
      <xdr:col>19</xdr:col>
      <xdr:colOff>187325</xdr:colOff>
      <xdr:row>57</xdr:row>
      <xdr:rowOff>82550</xdr:rowOff>
    </xdr:to>
    <xdr:cxnSp macro="">
      <xdr:nvCxnSpPr>
        <xdr:cNvPr id="193" name="直線コネクタ 192"/>
        <xdr:cNvCxnSpPr/>
      </xdr:nvCxnSpPr>
      <xdr:spPr>
        <a:xfrm>
          <a:off x="3098800" y="9817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94" name="フローチャート: 判断 193"/>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95" name="テキスト ボックス 194"/>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31750</xdr:rowOff>
    </xdr:from>
    <xdr:to>
      <xdr:col>15</xdr:col>
      <xdr:colOff>98425</xdr:colOff>
      <xdr:row>57</xdr:row>
      <xdr:rowOff>44450</xdr:rowOff>
    </xdr:to>
    <xdr:cxnSp macro="">
      <xdr:nvCxnSpPr>
        <xdr:cNvPr id="196" name="直線コネクタ 195"/>
        <xdr:cNvCxnSpPr/>
      </xdr:nvCxnSpPr>
      <xdr:spPr>
        <a:xfrm>
          <a:off x="2209800" y="9804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82550</xdr:rowOff>
    </xdr:from>
    <xdr:to>
      <xdr:col>15</xdr:col>
      <xdr:colOff>149225</xdr:colOff>
      <xdr:row>56</xdr:row>
      <xdr:rowOff>12700</xdr:rowOff>
    </xdr:to>
    <xdr:sp macro="" textlink="">
      <xdr:nvSpPr>
        <xdr:cNvPr id="197" name="フローチャート: 判断 196"/>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22877</xdr:rowOff>
    </xdr:from>
    <xdr:ext cx="762000" cy="259045"/>
    <xdr:sp macro="" textlink="">
      <xdr:nvSpPr>
        <xdr:cNvPr id="198" name="テキスト ボックス 197"/>
        <xdr:cNvSpPr txBox="1"/>
      </xdr:nvSpPr>
      <xdr:spPr>
        <a:xfrm>
          <a:off x="2717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57</xdr:row>
      <xdr:rowOff>31750</xdr:rowOff>
    </xdr:to>
    <xdr:cxnSp macro="">
      <xdr:nvCxnSpPr>
        <xdr:cNvPr id="199" name="直線コネクタ 198"/>
        <xdr:cNvCxnSpPr/>
      </xdr:nvCxnSpPr>
      <xdr:spPr>
        <a:xfrm>
          <a:off x="1320800" y="9728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200" name="フローチャート: 判断 199"/>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01" name="テキスト ボックス 200"/>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2" name="フローチャート: 判断 201"/>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3" name="テキスト ボックス 202"/>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38100</xdr:rowOff>
    </xdr:from>
    <xdr:to>
      <xdr:col>24</xdr:col>
      <xdr:colOff>76200</xdr:colOff>
      <xdr:row>58</xdr:row>
      <xdr:rowOff>139700</xdr:rowOff>
    </xdr:to>
    <xdr:sp macro="" textlink="">
      <xdr:nvSpPr>
        <xdr:cNvPr id="209" name="楕円 208"/>
        <xdr:cNvSpPr/>
      </xdr:nvSpPr>
      <xdr:spPr>
        <a:xfrm>
          <a:off x="4775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10177</xdr:rowOff>
    </xdr:from>
    <xdr:ext cx="762000" cy="259045"/>
    <xdr:sp macro="" textlink="">
      <xdr:nvSpPr>
        <xdr:cNvPr id="210" name="扶助費該当値テキスト"/>
        <xdr:cNvSpPr txBox="1"/>
      </xdr:nvSpPr>
      <xdr:spPr>
        <a:xfrm>
          <a:off x="4914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31750</xdr:rowOff>
    </xdr:from>
    <xdr:to>
      <xdr:col>20</xdr:col>
      <xdr:colOff>38100</xdr:colOff>
      <xdr:row>57</xdr:row>
      <xdr:rowOff>133350</xdr:rowOff>
    </xdr:to>
    <xdr:sp macro="" textlink="">
      <xdr:nvSpPr>
        <xdr:cNvPr id="211" name="楕円 210"/>
        <xdr:cNvSpPr/>
      </xdr:nvSpPr>
      <xdr:spPr>
        <a:xfrm>
          <a:off x="3937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118127</xdr:rowOff>
    </xdr:from>
    <xdr:ext cx="736600" cy="259045"/>
    <xdr:sp macro="" textlink="">
      <xdr:nvSpPr>
        <xdr:cNvPr id="212" name="テキスト ボックス 211"/>
        <xdr:cNvSpPr txBox="1"/>
      </xdr:nvSpPr>
      <xdr:spPr>
        <a:xfrm>
          <a:off x="3606800" y="989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165100</xdr:rowOff>
    </xdr:from>
    <xdr:to>
      <xdr:col>15</xdr:col>
      <xdr:colOff>149225</xdr:colOff>
      <xdr:row>57</xdr:row>
      <xdr:rowOff>95250</xdr:rowOff>
    </xdr:to>
    <xdr:sp macro="" textlink="">
      <xdr:nvSpPr>
        <xdr:cNvPr id="213" name="楕円 212"/>
        <xdr:cNvSpPr/>
      </xdr:nvSpPr>
      <xdr:spPr>
        <a:xfrm>
          <a:off x="3048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80027</xdr:rowOff>
    </xdr:from>
    <xdr:ext cx="762000" cy="259045"/>
    <xdr:sp macro="" textlink="">
      <xdr:nvSpPr>
        <xdr:cNvPr id="214" name="テキスト ボックス 213"/>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152400</xdr:rowOff>
    </xdr:from>
    <xdr:to>
      <xdr:col>11</xdr:col>
      <xdr:colOff>60325</xdr:colOff>
      <xdr:row>57</xdr:row>
      <xdr:rowOff>82550</xdr:rowOff>
    </xdr:to>
    <xdr:sp macro="" textlink="">
      <xdr:nvSpPr>
        <xdr:cNvPr id="215" name="楕円 214"/>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67327</xdr:rowOff>
    </xdr:from>
    <xdr:ext cx="762000" cy="259045"/>
    <xdr:sp macro="" textlink="">
      <xdr:nvSpPr>
        <xdr:cNvPr id="216" name="テキスト ボックス 215"/>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17" name="楕円 216"/>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218" name="テキスト ボックス 217"/>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その他の経常収支比率は</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ポイント良化にとどまったものの、類似団体内順位は前年度の</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位から</a:t>
          </a:r>
          <a:r>
            <a:rPr kumimoji="1" lang="en-US" altLang="ja-JP" sz="1200">
              <a:latin typeface="ＭＳ Ｐゴシック" panose="020B0600070205080204" pitchFamily="50" charset="-128"/>
              <a:ea typeface="ＭＳ Ｐゴシック" panose="020B0600070205080204" pitchFamily="50" charset="-128"/>
            </a:rPr>
            <a:t>16</a:t>
          </a:r>
          <a:r>
            <a:rPr kumimoji="1" lang="ja-JP" altLang="en-US" sz="1200">
              <a:latin typeface="ＭＳ Ｐゴシック" panose="020B0600070205080204" pitchFamily="50" charset="-128"/>
              <a:ea typeface="ＭＳ Ｐゴシック" panose="020B0600070205080204" pitchFamily="50" charset="-128"/>
            </a:rPr>
            <a:t>位に上昇した。</a:t>
          </a:r>
        </a:p>
        <a:p>
          <a:r>
            <a:rPr kumimoji="1" lang="ja-JP" altLang="en-US" sz="1200">
              <a:latin typeface="ＭＳ Ｐゴシック" panose="020B0600070205080204" pitchFamily="50" charset="-128"/>
              <a:ea typeface="ＭＳ Ｐゴシック" panose="020B0600070205080204" pitchFamily="50" charset="-128"/>
            </a:rPr>
            <a:t>　主な要因としては、医療費給付費・介護サービス費の増による各特別会計（後期高齢者医療・介護保険）への繰出金の増加により</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ポイント悪化した一方、施設の老朽化による維持補修費が</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ポイント良化したなどの影響による。</a:t>
          </a:r>
        </a:p>
        <a:p>
          <a:r>
            <a:rPr kumimoji="1" lang="ja-JP" altLang="en-US" sz="1200">
              <a:latin typeface="ＭＳ Ｐゴシック" panose="020B0600070205080204" pitchFamily="50" charset="-128"/>
              <a:ea typeface="ＭＳ Ｐゴシック" panose="020B0600070205080204" pitchFamily="50" charset="-128"/>
            </a:rPr>
            <a:t>　繰出金は、増加傾向が続いているため、受益者負担の適正化を図りながら普通会計負担額の抑制に努めていく。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50800</xdr:rowOff>
    </xdr:to>
    <xdr:cxnSp macro="">
      <xdr:nvCxnSpPr>
        <xdr:cNvPr id="246" name="直線コネクタ 245"/>
        <xdr:cNvCxnSpPr/>
      </xdr:nvCxnSpPr>
      <xdr:spPr>
        <a:xfrm flipV="1">
          <a:off x="16510000" y="91694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22877</xdr:rowOff>
    </xdr:from>
    <xdr:ext cx="762000" cy="259045"/>
    <xdr:sp macro="" textlink="">
      <xdr:nvSpPr>
        <xdr:cNvPr id="247"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50800</xdr:rowOff>
    </xdr:from>
    <xdr:to>
      <xdr:col>82</xdr:col>
      <xdr:colOff>196850</xdr:colOff>
      <xdr:row>62</xdr:row>
      <xdr:rowOff>50800</xdr:rowOff>
    </xdr:to>
    <xdr:cxnSp macro="">
      <xdr:nvCxnSpPr>
        <xdr:cNvPr id="248" name="直線コネクタ 247"/>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168927</xdr:rowOff>
    </xdr:from>
    <xdr:ext cx="762000" cy="259045"/>
    <xdr:sp macro="" textlink="">
      <xdr:nvSpPr>
        <xdr:cNvPr id="249" name="その他最大値テキスト"/>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50" name="直線コネクタ 249"/>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158750</xdr:rowOff>
    </xdr:from>
    <xdr:to>
      <xdr:col>82</xdr:col>
      <xdr:colOff>107950</xdr:colOff>
      <xdr:row>56</xdr:row>
      <xdr:rowOff>0</xdr:rowOff>
    </xdr:to>
    <xdr:cxnSp macro="">
      <xdr:nvCxnSpPr>
        <xdr:cNvPr id="251" name="直線コネクタ 250"/>
        <xdr:cNvCxnSpPr/>
      </xdr:nvCxnSpPr>
      <xdr:spPr>
        <a:xfrm flipV="1">
          <a:off x="15671800" y="9588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130827</xdr:rowOff>
    </xdr:from>
    <xdr:ext cx="762000" cy="259045"/>
    <xdr:sp macro="" textlink="">
      <xdr:nvSpPr>
        <xdr:cNvPr id="252"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158750</xdr:rowOff>
    </xdr:from>
    <xdr:to>
      <xdr:col>82</xdr:col>
      <xdr:colOff>158750</xdr:colOff>
      <xdr:row>56</xdr:row>
      <xdr:rowOff>88900</xdr:rowOff>
    </xdr:to>
    <xdr:sp macro="" textlink="">
      <xdr:nvSpPr>
        <xdr:cNvPr id="253" name="フローチャート: 判断 252"/>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57150</xdr:rowOff>
    </xdr:from>
    <xdr:to>
      <xdr:col>78</xdr:col>
      <xdr:colOff>69850</xdr:colOff>
      <xdr:row>56</xdr:row>
      <xdr:rowOff>0</xdr:rowOff>
    </xdr:to>
    <xdr:cxnSp macro="">
      <xdr:nvCxnSpPr>
        <xdr:cNvPr id="254" name="直線コネクタ 253"/>
        <xdr:cNvCxnSpPr/>
      </xdr:nvCxnSpPr>
      <xdr:spPr>
        <a:xfrm>
          <a:off x="14782800" y="9486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158750</xdr:rowOff>
    </xdr:from>
    <xdr:to>
      <xdr:col>78</xdr:col>
      <xdr:colOff>120650</xdr:colOff>
      <xdr:row>56</xdr:row>
      <xdr:rowOff>88900</xdr:rowOff>
    </xdr:to>
    <xdr:sp macro="" textlink="">
      <xdr:nvSpPr>
        <xdr:cNvPr id="255" name="フローチャート: 判断 254"/>
        <xdr:cNvSpPr/>
      </xdr:nvSpPr>
      <xdr:spPr>
        <a:xfrm>
          <a:off x="15621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73677</xdr:rowOff>
    </xdr:from>
    <xdr:ext cx="736600" cy="259045"/>
    <xdr:sp macro="" textlink="">
      <xdr:nvSpPr>
        <xdr:cNvPr id="256" name="テキスト ボックス 255"/>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57150</xdr:rowOff>
    </xdr:from>
    <xdr:to>
      <xdr:col>73</xdr:col>
      <xdr:colOff>180975</xdr:colOff>
      <xdr:row>55</xdr:row>
      <xdr:rowOff>95250</xdr:rowOff>
    </xdr:to>
    <xdr:cxnSp macro="">
      <xdr:nvCxnSpPr>
        <xdr:cNvPr id="257" name="直線コネクタ 256"/>
        <xdr:cNvCxnSpPr/>
      </xdr:nvCxnSpPr>
      <xdr:spPr>
        <a:xfrm flipV="1">
          <a:off x="13893800" y="9486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158750</xdr:rowOff>
    </xdr:from>
    <xdr:to>
      <xdr:col>74</xdr:col>
      <xdr:colOff>31750</xdr:colOff>
      <xdr:row>56</xdr:row>
      <xdr:rowOff>88900</xdr:rowOff>
    </xdr:to>
    <xdr:sp macro="" textlink="">
      <xdr:nvSpPr>
        <xdr:cNvPr id="258" name="フローチャート: 判断 257"/>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73677</xdr:rowOff>
    </xdr:from>
    <xdr:ext cx="762000" cy="259045"/>
    <xdr:sp macro="" textlink="">
      <xdr:nvSpPr>
        <xdr:cNvPr id="259" name="テキスト ボックス 258"/>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44450</xdr:rowOff>
    </xdr:from>
    <xdr:to>
      <xdr:col>69</xdr:col>
      <xdr:colOff>92075</xdr:colOff>
      <xdr:row>55</xdr:row>
      <xdr:rowOff>95250</xdr:rowOff>
    </xdr:to>
    <xdr:cxnSp macro="">
      <xdr:nvCxnSpPr>
        <xdr:cNvPr id="260" name="直線コネクタ 259"/>
        <xdr:cNvCxnSpPr/>
      </xdr:nvCxnSpPr>
      <xdr:spPr>
        <a:xfrm>
          <a:off x="13004800" y="9474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38100</xdr:rowOff>
    </xdr:from>
    <xdr:to>
      <xdr:col>69</xdr:col>
      <xdr:colOff>142875</xdr:colOff>
      <xdr:row>56</xdr:row>
      <xdr:rowOff>139700</xdr:rowOff>
    </xdr:to>
    <xdr:sp macro="" textlink="">
      <xdr:nvSpPr>
        <xdr:cNvPr id="261" name="フローチャート: 判断 260"/>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124477</xdr:rowOff>
    </xdr:from>
    <xdr:ext cx="762000" cy="259045"/>
    <xdr:sp macro="" textlink="">
      <xdr:nvSpPr>
        <xdr:cNvPr id="262" name="テキスト ボックス 261"/>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158750</xdr:rowOff>
    </xdr:from>
    <xdr:to>
      <xdr:col>65</xdr:col>
      <xdr:colOff>53975</xdr:colOff>
      <xdr:row>56</xdr:row>
      <xdr:rowOff>88900</xdr:rowOff>
    </xdr:to>
    <xdr:sp macro="" textlink="">
      <xdr:nvSpPr>
        <xdr:cNvPr id="263" name="フローチャート: 判断 262"/>
        <xdr:cNvSpPr/>
      </xdr:nvSpPr>
      <xdr:spPr>
        <a:xfrm>
          <a:off x="12954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73677</xdr:rowOff>
    </xdr:from>
    <xdr:ext cx="762000" cy="259045"/>
    <xdr:sp macro="" textlink="">
      <xdr:nvSpPr>
        <xdr:cNvPr id="264" name="テキスト ボックス 263"/>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107950</xdr:rowOff>
    </xdr:from>
    <xdr:to>
      <xdr:col>82</xdr:col>
      <xdr:colOff>158750</xdr:colOff>
      <xdr:row>56</xdr:row>
      <xdr:rowOff>38100</xdr:rowOff>
    </xdr:to>
    <xdr:sp macro="" textlink="">
      <xdr:nvSpPr>
        <xdr:cNvPr id="270" name="楕円 269"/>
        <xdr:cNvSpPr/>
      </xdr:nvSpPr>
      <xdr:spPr>
        <a:xfrm>
          <a:off x="164592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124477</xdr:rowOff>
    </xdr:from>
    <xdr:ext cx="762000" cy="259045"/>
    <xdr:sp macro="" textlink="">
      <xdr:nvSpPr>
        <xdr:cNvPr id="271" name="その他該当値テキスト"/>
        <xdr:cNvSpPr txBox="1"/>
      </xdr:nvSpPr>
      <xdr:spPr>
        <a:xfrm>
          <a:off x="165989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120650</xdr:rowOff>
    </xdr:from>
    <xdr:to>
      <xdr:col>78</xdr:col>
      <xdr:colOff>120650</xdr:colOff>
      <xdr:row>56</xdr:row>
      <xdr:rowOff>50800</xdr:rowOff>
    </xdr:to>
    <xdr:sp macro="" textlink="">
      <xdr:nvSpPr>
        <xdr:cNvPr id="272" name="楕円 271"/>
        <xdr:cNvSpPr/>
      </xdr:nvSpPr>
      <xdr:spPr>
        <a:xfrm>
          <a:off x="15621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60977</xdr:rowOff>
    </xdr:from>
    <xdr:ext cx="736600" cy="259045"/>
    <xdr:sp macro="" textlink="">
      <xdr:nvSpPr>
        <xdr:cNvPr id="273" name="テキスト ボックス 272"/>
        <xdr:cNvSpPr txBox="1"/>
      </xdr:nvSpPr>
      <xdr:spPr>
        <a:xfrm>
          <a:off x="15290800" y="931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6350</xdr:rowOff>
    </xdr:from>
    <xdr:to>
      <xdr:col>74</xdr:col>
      <xdr:colOff>31750</xdr:colOff>
      <xdr:row>55</xdr:row>
      <xdr:rowOff>107950</xdr:rowOff>
    </xdr:to>
    <xdr:sp macro="" textlink="">
      <xdr:nvSpPr>
        <xdr:cNvPr id="274" name="楕円 273"/>
        <xdr:cNvSpPr/>
      </xdr:nvSpPr>
      <xdr:spPr>
        <a:xfrm>
          <a:off x="14732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118127</xdr:rowOff>
    </xdr:from>
    <xdr:ext cx="762000" cy="259045"/>
    <xdr:sp macro="" textlink="">
      <xdr:nvSpPr>
        <xdr:cNvPr id="275" name="テキスト ボックス 274"/>
        <xdr:cNvSpPr txBox="1"/>
      </xdr:nvSpPr>
      <xdr:spPr>
        <a:xfrm>
          <a:off x="14401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44450</xdr:rowOff>
    </xdr:from>
    <xdr:to>
      <xdr:col>69</xdr:col>
      <xdr:colOff>142875</xdr:colOff>
      <xdr:row>55</xdr:row>
      <xdr:rowOff>146050</xdr:rowOff>
    </xdr:to>
    <xdr:sp macro="" textlink="">
      <xdr:nvSpPr>
        <xdr:cNvPr id="276" name="楕円 275"/>
        <xdr:cNvSpPr/>
      </xdr:nvSpPr>
      <xdr:spPr>
        <a:xfrm>
          <a:off x="13843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156227</xdr:rowOff>
    </xdr:from>
    <xdr:ext cx="762000" cy="259045"/>
    <xdr:sp macro="" textlink="">
      <xdr:nvSpPr>
        <xdr:cNvPr id="277" name="テキスト ボックス 276"/>
        <xdr:cNvSpPr txBox="1"/>
      </xdr:nvSpPr>
      <xdr:spPr>
        <a:xfrm>
          <a:off x="13512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165100</xdr:rowOff>
    </xdr:from>
    <xdr:to>
      <xdr:col>65</xdr:col>
      <xdr:colOff>53975</xdr:colOff>
      <xdr:row>55</xdr:row>
      <xdr:rowOff>95250</xdr:rowOff>
    </xdr:to>
    <xdr:sp macro="" textlink="">
      <xdr:nvSpPr>
        <xdr:cNvPr id="278" name="楕円 277"/>
        <xdr:cNvSpPr/>
      </xdr:nvSpPr>
      <xdr:spPr>
        <a:xfrm>
          <a:off x="12954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105427</xdr:rowOff>
    </xdr:from>
    <xdr:ext cx="762000" cy="259045"/>
    <xdr:sp macro="" textlink="">
      <xdr:nvSpPr>
        <xdr:cNvPr id="279" name="テキスト ボックス 278"/>
        <xdr:cNvSpPr txBox="1"/>
      </xdr:nvSpPr>
      <xdr:spPr>
        <a:xfrm>
          <a:off x="12623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補助費等の経常収支比率が類似団体平均より悪いのは、病院･下水道事業会計への負担金が多額になっているためと考えられる。</a:t>
          </a: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ついては、下水道事業負担金や中小企業振興融資補助金などの増があったものの、同比率の分子となる補助費は微増にとどまる一方で、分母を構成する経常一般財源等がそれ以上の割合で増加したため、前年度に比べて</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ポイント良化した。類似団体平均値との乖離幅も縮小している。</a:t>
          </a:r>
        </a:p>
        <a:p>
          <a:r>
            <a:rPr kumimoji="1" lang="ja-JP" altLang="en-US" sz="1100">
              <a:latin typeface="ＭＳ Ｐゴシック" panose="020B0600070205080204" pitchFamily="50" charset="-128"/>
              <a:ea typeface="ＭＳ Ｐゴシック" panose="020B0600070205080204" pitchFamily="50" charset="-128"/>
            </a:rPr>
            <a:t>　今後も、公営企業会計への負担金やその他の補助金などについて、見直しを図っていく。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161290</xdr:rowOff>
    </xdr:to>
    <xdr:cxnSp macro="">
      <xdr:nvCxnSpPr>
        <xdr:cNvPr id="305" name="直線コネクタ 304"/>
        <xdr:cNvCxnSpPr/>
      </xdr:nvCxnSpPr>
      <xdr:spPr>
        <a:xfrm flipV="1">
          <a:off x="16510000" y="559054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133367</xdr:rowOff>
    </xdr:from>
    <xdr:ext cx="762000" cy="259045"/>
    <xdr:sp macro="" textlink="">
      <xdr:nvSpPr>
        <xdr:cNvPr id="306" name="補助費等最小値テキスト"/>
        <xdr:cNvSpPr txBox="1"/>
      </xdr:nvSpPr>
      <xdr:spPr>
        <a:xfrm>
          <a:off x="16598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161290</xdr:rowOff>
    </xdr:from>
    <xdr:to>
      <xdr:col>82</xdr:col>
      <xdr:colOff>196850</xdr:colOff>
      <xdr:row>41</xdr:row>
      <xdr:rowOff>161290</xdr:rowOff>
    </xdr:to>
    <xdr:cxnSp macro="">
      <xdr:nvCxnSpPr>
        <xdr:cNvPr id="307" name="直線コネクタ 306"/>
        <xdr:cNvCxnSpPr/>
      </xdr:nvCxnSpPr>
      <xdr:spPr>
        <a:xfrm>
          <a:off x="16421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08" name="補助費等最大値テキスト"/>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09" name="直線コネクタ 308"/>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165862</xdr:rowOff>
    </xdr:from>
    <xdr:to>
      <xdr:col>82</xdr:col>
      <xdr:colOff>107950</xdr:colOff>
      <xdr:row>36</xdr:row>
      <xdr:rowOff>12700</xdr:rowOff>
    </xdr:to>
    <xdr:cxnSp macro="">
      <xdr:nvCxnSpPr>
        <xdr:cNvPr id="310" name="直線コネクタ 309"/>
        <xdr:cNvCxnSpPr/>
      </xdr:nvCxnSpPr>
      <xdr:spPr>
        <a:xfrm flipV="1">
          <a:off x="15671800" y="616661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122445</xdr:rowOff>
    </xdr:from>
    <xdr:ext cx="762000" cy="259045"/>
    <xdr:sp macro="" textlink="">
      <xdr:nvSpPr>
        <xdr:cNvPr id="311" name="補助費等平均値テキスト"/>
        <xdr:cNvSpPr txBox="1"/>
      </xdr:nvSpPr>
      <xdr:spPr>
        <a:xfrm>
          <a:off x="16598900" y="5951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105918</xdr:rowOff>
    </xdr:from>
    <xdr:to>
      <xdr:col>82</xdr:col>
      <xdr:colOff>158750</xdr:colOff>
      <xdr:row>36</xdr:row>
      <xdr:rowOff>36068</xdr:rowOff>
    </xdr:to>
    <xdr:sp macro="" textlink="">
      <xdr:nvSpPr>
        <xdr:cNvPr id="312" name="フローチャート: 判断 311"/>
        <xdr:cNvSpPr/>
      </xdr:nvSpPr>
      <xdr:spPr>
        <a:xfrm>
          <a:off x="164592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138430</xdr:rowOff>
    </xdr:from>
    <xdr:to>
      <xdr:col>78</xdr:col>
      <xdr:colOff>69850</xdr:colOff>
      <xdr:row>36</xdr:row>
      <xdr:rowOff>12700</xdr:rowOff>
    </xdr:to>
    <xdr:cxnSp macro="">
      <xdr:nvCxnSpPr>
        <xdr:cNvPr id="313" name="直線コネクタ 312"/>
        <xdr:cNvCxnSpPr/>
      </xdr:nvCxnSpPr>
      <xdr:spPr>
        <a:xfrm>
          <a:off x="14782800" y="6139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96774</xdr:rowOff>
    </xdr:from>
    <xdr:to>
      <xdr:col>78</xdr:col>
      <xdr:colOff>120650</xdr:colOff>
      <xdr:row>36</xdr:row>
      <xdr:rowOff>26924</xdr:rowOff>
    </xdr:to>
    <xdr:sp macro="" textlink="">
      <xdr:nvSpPr>
        <xdr:cNvPr id="314" name="フローチャート: 判断 313"/>
        <xdr:cNvSpPr/>
      </xdr:nvSpPr>
      <xdr:spPr>
        <a:xfrm>
          <a:off x="156210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37101</xdr:rowOff>
    </xdr:from>
    <xdr:ext cx="736600" cy="259045"/>
    <xdr:sp macro="" textlink="">
      <xdr:nvSpPr>
        <xdr:cNvPr id="315" name="テキスト ボックス 314"/>
        <xdr:cNvSpPr txBox="1"/>
      </xdr:nvSpPr>
      <xdr:spPr>
        <a:xfrm>
          <a:off x="15290800" y="586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138430</xdr:rowOff>
    </xdr:from>
    <xdr:to>
      <xdr:col>73</xdr:col>
      <xdr:colOff>180975</xdr:colOff>
      <xdr:row>36</xdr:row>
      <xdr:rowOff>49276</xdr:rowOff>
    </xdr:to>
    <xdr:cxnSp macro="">
      <xdr:nvCxnSpPr>
        <xdr:cNvPr id="316" name="直線コネクタ 315"/>
        <xdr:cNvCxnSpPr/>
      </xdr:nvCxnSpPr>
      <xdr:spPr>
        <a:xfrm flipV="1">
          <a:off x="13893800" y="61391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23622</xdr:rowOff>
    </xdr:from>
    <xdr:to>
      <xdr:col>74</xdr:col>
      <xdr:colOff>31750</xdr:colOff>
      <xdr:row>35</xdr:row>
      <xdr:rowOff>125222</xdr:rowOff>
    </xdr:to>
    <xdr:sp macro="" textlink="">
      <xdr:nvSpPr>
        <xdr:cNvPr id="317" name="フローチャート: 判断 316"/>
        <xdr:cNvSpPr/>
      </xdr:nvSpPr>
      <xdr:spPr>
        <a:xfrm>
          <a:off x="14732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135399</xdr:rowOff>
    </xdr:from>
    <xdr:ext cx="762000" cy="259045"/>
    <xdr:sp macro="" textlink="">
      <xdr:nvSpPr>
        <xdr:cNvPr id="318" name="テキスト ボックス 317"/>
        <xdr:cNvSpPr txBox="1"/>
      </xdr:nvSpPr>
      <xdr:spPr>
        <a:xfrm>
          <a:off x="14401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30988</xdr:rowOff>
    </xdr:from>
    <xdr:to>
      <xdr:col>69</xdr:col>
      <xdr:colOff>92075</xdr:colOff>
      <xdr:row>36</xdr:row>
      <xdr:rowOff>49276</xdr:rowOff>
    </xdr:to>
    <xdr:cxnSp macro="">
      <xdr:nvCxnSpPr>
        <xdr:cNvPr id="319" name="直線コネクタ 318"/>
        <xdr:cNvCxnSpPr/>
      </xdr:nvCxnSpPr>
      <xdr:spPr>
        <a:xfrm>
          <a:off x="13004800" y="62031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149352</xdr:rowOff>
    </xdr:from>
    <xdr:to>
      <xdr:col>69</xdr:col>
      <xdr:colOff>142875</xdr:colOff>
      <xdr:row>35</xdr:row>
      <xdr:rowOff>79502</xdr:rowOff>
    </xdr:to>
    <xdr:sp macro="" textlink="">
      <xdr:nvSpPr>
        <xdr:cNvPr id="320" name="フローチャート: 判断 319"/>
        <xdr:cNvSpPr/>
      </xdr:nvSpPr>
      <xdr:spPr>
        <a:xfrm>
          <a:off x="13843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89679</xdr:rowOff>
    </xdr:from>
    <xdr:ext cx="762000" cy="259045"/>
    <xdr:sp macro="" textlink="">
      <xdr:nvSpPr>
        <xdr:cNvPr id="321" name="テキスト ボックス 320"/>
        <xdr:cNvSpPr txBox="1"/>
      </xdr:nvSpPr>
      <xdr:spPr>
        <a:xfrm>
          <a:off x="13512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167640</xdr:rowOff>
    </xdr:from>
    <xdr:to>
      <xdr:col>65</xdr:col>
      <xdr:colOff>53975</xdr:colOff>
      <xdr:row>35</xdr:row>
      <xdr:rowOff>97790</xdr:rowOff>
    </xdr:to>
    <xdr:sp macro="" textlink="">
      <xdr:nvSpPr>
        <xdr:cNvPr id="322" name="フローチャート: 判断 321"/>
        <xdr:cNvSpPr/>
      </xdr:nvSpPr>
      <xdr:spPr>
        <a:xfrm>
          <a:off x="12954000" y="599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107967</xdr:rowOff>
    </xdr:from>
    <xdr:ext cx="762000" cy="259045"/>
    <xdr:sp macro="" textlink="">
      <xdr:nvSpPr>
        <xdr:cNvPr id="323" name="テキスト ボックス 322"/>
        <xdr:cNvSpPr txBox="1"/>
      </xdr:nvSpPr>
      <xdr:spPr>
        <a:xfrm>
          <a:off x="12623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115062</xdr:rowOff>
    </xdr:from>
    <xdr:to>
      <xdr:col>82</xdr:col>
      <xdr:colOff>158750</xdr:colOff>
      <xdr:row>36</xdr:row>
      <xdr:rowOff>45212</xdr:rowOff>
    </xdr:to>
    <xdr:sp macro="" textlink="">
      <xdr:nvSpPr>
        <xdr:cNvPr id="329" name="楕円 328"/>
        <xdr:cNvSpPr/>
      </xdr:nvSpPr>
      <xdr:spPr>
        <a:xfrm>
          <a:off x="16459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87139</xdr:rowOff>
    </xdr:from>
    <xdr:ext cx="762000" cy="259045"/>
    <xdr:sp macro="" textlink="">
      <xdr:nvSpPr>
        <xdr:cNvPr id="330" name="補助費等該当値テキスト"/>
        <xdr:cNvSpPr txBox="1"/>
      </xdr:nvSpPr>
      <xdr:spPr>
        <a:xfrm>
          <a:off x="16598900" y="608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133350</xdr:rowOff>
    </xdr:from>
    <xdr:to>
      <xdr:col>78</xdr:col>
      <xdr:colOff>120650</xdr:colOff>
      <xdr:row>36</xdr:row>
      <xdr:rowOff>63500</xdr:rowOff>
    </xdr:to>
    <xdr:sp macro="" textlink="">
      <xdr:nvSpPr>
        <xdr:cNvPr id="331" name="楕円 330"/>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48277</xdr:rowOff>
    </xdr:from>
    <xdr:ext cx="736600" cy="259045"/>
    <xdr:sp macro="" textlink="">
      <xdr:nvSpPr>
        <xdr:cNvPr id="332" name="テキスト ボックス 331"/>
        <xdr:cNvSpPr txBox="1"/>
      </xdr:nvSpPr>
      <xdr:spPr>
        <a:xfrm>
          <a:off x="15290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87630</xdr:rowOff>
    </xdr:from>
    <xdr:to>
      <xdr:col>74</xdr:col>
      <xdr:colOff>31750</xdr:colOff>
      <xdr:row>36</xdr:row>
      <xdr:rowOff>17780</xdr:rowOff>
    </xdr:to>
    <xdr:sp macro="" textlink="">
      <xdr:nvSpPr>
        <xdr:cNvPr id="333" name="楕円 332"/>
        <xdr:cNvSpPr/>
      </xdr:nvSpPr>
      <xdr:spPr>
        <a:xfrm>
          <a:off x="14732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2557</xdr:rowOff>
    </xdr:from>
    <xdr:ext cx="762000" cy="259045"/>
    <xdr:sp macro="" textlink="">
      <xdr:nvSpPr>
        <xdr:cNvPr id="334" name="テキスト ボックス 333"/>
        <xdr:cNvSpPr txBox="1"/>
      </xdr:nvSpPr>
      <xdr:spPr>
        <a:xfrm>
          <a:off x="14401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169926</xdr:rowOff>
    </xdr:from>
    <xdr:to>
      <xdr:col>69</xdr:col>
      <xdr:colOff>142875</xdr:colOff>
      <xdr:row>36</xdr:row>
      <xdr:rowOff>100076</xdr:rowOff>
    </xdr:to>
    <xdr:sp macro="" textlink="">
      <xdr:nvSpPr>
        <xdr:cNvPr id="335" name="楕円 334"/>
        <xdr:cNvSpPr/>
      </xdr:nvSpPr>
      <xdr:spPr>
        <a:xfrm>
          <a:off x="13843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84853</xdr:rowOff>
    </xdr:from>
    <xdr:ext cx="762000" cy="259045"/>
    <xdr:sp macro="" textlink="">
      <xdr:nvSpPr>
        <xdr:cNvPr id="336" name="テキスト ボックス 335"/>
        <xdr:cNvSpPr txBox="1"/>
      </xdr:nvSpPr>
      <xdr:spPr>
        <a:xfrm>
          <a:off x="13512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37" name="楕円 336"/>
        <xdr:cNvSpPr/>
      </xdr:nvSpPr>
      <xdr:spPr>
        <a:xfrm>
          <a:off x="12954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66565</xdr:rowOff>
    </xdr:from>
    <xdr:ext cx="762000" cy="259045"/>
    <xdr:sp macro="" textlink="">
      <xdr:nvSpPr>
        <xdr:cNvPr id="338" name="テキスト ボックス 337"/>
        <xdr:cNvSpPr txBox="1"/>
      </xdr:nvSpPr>
      <xdr:spPr>
        <a:xfrm>
          <a:off x="12623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750" b="0" i="0" baseline="0">
              <a:solidFill>
                <a:schemeClr val="dk1"/>
              </a:solidFill>
              <a:effectLst/>
              <a:latin typeface="ＭＳ Ｐゴシック" panose="020B0600070205080204" pitchFamily="50" charset="-128"/>
              <a:ea typeface="ＭＳ Ｐゴシック" panose="020B0600070205080204" pitchFamily="50" charset="-128"/>
              <a:cs typeface="+mn-cs"/>
            </a:rPr>
            <a:t>　公債費については、元利償還金の増により、</a:t>
          </a:r>
          <a:r>
            <a:rPr lang="en-US" altLang="ja-JP" sz="750" b="0" i="0" baseline="0">
              <a:solidFill>
                <a:schemeClr val="dk1"/>
              </a:solidFill>
              <a:effectLst/>
              <a:latin typeface="ＭＳ Ｐゴシック" panose="020B0600070205080204" pitchFamily="50" charset="-128"/>
              <a:ea typeface="ＭＳ Ｐゴシック" panose="020B0600070205080204" pitchFamily="50" charset="-128"/>
              <a:cs typeface="+mn-cs"/>
            </a:rPr>
            <a:t>0.5</a:t>
          </a:r>
          <a:r>
            <a:rPr lang="ja-JP" altLang="ja-JP" sz="75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ポイント悪化したものの、類似団体平均値と比べ</a:t>
          </a:r>
          <a:r>
            <a:rPr lang="en-US" altLang="ja-JP" sz="750" b="0" i="0" baseline="0">
              <a:solidFill>
                <a:schemeClr val="dk1"/>
              </a:solidFill>
              <a:effectLst/>
              <a:latin typeface="ＭＳ Ｐゴシック" panose="020B0600070205080204" pitchFamily="50" charset="-128"/>
              <a:ea typeface="ＭＳ Ｐゴシック" panose="020B0600070205080204" pitchFamily="50" charset="-128"/>
              <a:cs typeface="+mn-cs"/>
            </a:rPr>
            <a:t>2.4</a:t>
          </a:r>
          <a:r>
            <a:rPr lang="ja-JP" altLang="ja-JP" sz="75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ポイント良好で、過去と同様に高い水準を維持している。</a:t>
          </a:r>
          <a:endParaRPr lang="ja-JP" altLang="ja-JP" sz="750">
            <a:effectLst/>
            <a:latin typeface="ＭＳ Ｐゴシック" panose="020B0600070205080204" pitchFamily="50" charset="-128"/>
            <a:ea typeface="ＭＳ Ｐゴシック" panose="020B0600070205080204" pitchFamily="50" charset="-128"/>
          </a:endParaRPr>
        </a:p>
        <a:p>
          <a:pPr rtl="0"/>
          <a:r>
            <a:rPr lang="ja-JP" altLang="ja-JP" sz="750" b="0" i="0" baseline="0">
              <a:solidFill>
                <a:schemeClr val="dk1"/>
              </a:solidFill>
              <a:effectLst/>
              <a:latin typeface="ＭＳ Ｐゴシック" panose="020B0600070205080204" pitchFamily="50" charset="-128"/>
              <a:ea typeface="ＭＳ Ｐゴシック" panose="020B0600070205080204" pitchFamily="50" charset="-128"/>
              <a:cs typeface="+mn-cs"/>
            </a:rPr>
            <a:t>　地方債の現在高は合併特例事業の進捗により年々増加している。合併特例期間を</a:t>
          </a:r>
          <a:r>
            <a:rPr lang="en-US" altLang="ja-JP" sz="75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75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lang="en-US" altLang="ja-JP" sz="750" b="0" i="0" baseline="0">
              <a:solidFill>
                <a:schemeClr val="dk1"/>
              </a:solidFill>
              <a:effectLst/>
              <a:latin typeface="ＭＳ Ｐゴシック" panose="020B0600070205080204" pitchFamily="50" charset="-128"/>
              <a:ea typeface="ＭＳ Ｐゴシック" panose="020B0600070205080204" pitchFamily="50" charset="-128"/>
              <a:cs typeface="+mn-cs"/>
            </a:rPr>
            <a:t>32</a:t>
          </a:r>
          <a:r>
            <a:rPr lang="ja-JP" altLang="ja-JP" sz="75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年度まで延長したため、今後も増加していく見込みである。</a:t>
          </a:r>
          <a:endParaRPr lang="ja-JP" altLang="ja-JP" sz="750">
            <a:effectLst/>
            <a:latin typeface="ＭＳ Ｐゴシック" panose="020B0600070205080204" pitchFamily="50" charset="-128"/>
            <a:ea typeface="ＭＳ Ｐゴシック" panose="020B0600070205080204" pitchFamily="50" charset="-128"/>
          </a:endParaRPr>
        </a:p>
        <a:p>
          <a:pPr rtl="0"/>
          <a:r>
            <a:rPr lang="ja-JP" altLang="ja-JP" sz="75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750">
              <a:solidFill>
                <a:schemeClr val="dk1"/>
              </a:solidFill>
              <a:effectLst/>
              <a:latin typeface="ＭＳ Ｐゴシック" panose="020B0600070205080204" pitchFamily="50" charset="-128"/>
              <a:ea typeface="ＭＳ Ｐゴシック" panose="020B0600070205080204" pitchFamily="50" charset="-128"/>
              <a:cs typeface="+mn-cs"/>
            </a:rPr>
            <a:t>利子償還金については、高金利の借入分の償還が順次終了する一方で、新規借入分が低金利に置き換わっていることから、</a:t>
          </a:r>
          <a:r>
            <a:rPr lang="ja-JP" altLang="ja-JP" sz="750" b="0" i="0" baseline="0">
              <a:solidFill>
                <a:schemeClr val="dk1"/>
              </a:solidFill>
              <a:effectLst/>
              <a:latin typeface="ＭＳ Ｐゴシック" panose="020B0600070205080204" pitchFamily="50" charset="-128"/>
              <a:ea typeface="ＭＳ Ｐゴシック" panose="020B0600070205080204" pitchFamily="50" charset="-128"/>
              <a:cs typeface="+mn-cs"/>
            </a:rPr>
            <a:t>地方債の現在高の増加に反して、引き続き</a:t>
          </a:r>
          <a:r>
            <a:rPr lang="ja-JP" altLang="ja-JP" sz="750">
              <a:solidFill>
                <a:schemeClr val="dk1"/>
              </a:solidFill>
              <a:effectLst/>
              <a:latin typeface="ＭＳ Ｐゴシック" panose="020B0600070205080204" pitchFamily="50" charset="-128"/>
              <a:ea typeface="ＭＳ Ｐゴシック" panose="020B0600070205080204" pitchFamily="50" charset="-128"/>
              <a:cs typeface="+mn-cs"/>
            </a:rPr>
            <a:t>減少していく見込みである。</a:t>
          </a:r>
          <a:endParaRPr lang="ja-JP" altLang="ja-JP" sz="750">
            <a:effectLst/>
            <a:latin typeface="ＭＳ Ｐゴシック" panose="020B0600070205080204" pitchFamily="50" charset="-128"/>
            <a:ea typeface="ＭＳ Ｐゴシック" panose="020B0600070205080204" pitchFamily="50" charset="-128"/>
          </a:endParaRPr>
        </a:p>
        <a:p>
          <a:pPr rtl="0"/>
          <a:r>
            <a:rPr lang="ja-JP" altLang="ja-JP" sz="750" b="0" i="0" baseline="0">
              <a:solidFill>
                <a:schemeClr val="dk1"/>
              </a:solidFill>
              <a:effectLst/>
              <a:latin typeface="ＭＳ Ｐゴシック" panose="020B0600070205080204" pitchFamily="50" charset="-128"/>
              <a:ea typeface="ＭＳ Ｐゴシック" panose="020B0600070205080204" pitchFamily="50" charset="-128"/>
              <a:cs typeface="+mn-cs"/>
            </a:rPr>
            <a:t>　一方、合併特例債・臨時財政対策債をはじめとした地方債の単年度の借入額は、元金償還額を上回る高い水準で推移し、地方債の現在高が増加していくことが見込まれることから、元金償還金については、今後一定期間は増加していく見込みである。</a:t>
          </a:r>
          <a:endParaRPr lang="ja-JP" altLang="ja-JP" sz="750">
            <a:effectLst/>
            <a:latin typeface="ＭＳ Ｐゴシック" panose="020B0600070205080204" pitchFamily="50" charset="-128"/>
            <a:ea typeface="ＭＳ Ｐゴシック" panose="020B0600070205080204" pitchFamily="50" charset="-128"/>
          </a:endParaRPr>
        </a:p>
        <a:p>
          <a:pPr rtl="0"/>
          <a:r>
            <a:rPr lang="ja-JP" altLang="ja-JP" sz="75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750">
              <a:solidFill>
                <a:schemeClr val="dk1"/>
              </a:solidFill>
              <a:effectLst/>
              <a:latin typeface="ＭＳ Ｐゴシック" panose="020B0600070205080204" pitchFamily="50" charset="-128"/>
              <a:ea typeface="ＭＳ Ｐゴシック" panose="020B0600070205080204" pitchFamily="50" charset="-128"/>
              <a:cs typeface="+mn-cs"/>
            </a:rPr>
            <a:t>利子償還金の減少幅以上に元金償還金の増加幅が大きいため、公債費全体としては増加傾向が続く見込みである。</a:t>
          </a:r>
          <a:endParaRPr lang="ja-JP" altLang="ja-JP" sz="750">
            <a:effectLst/>
            <a:latin typeface="ＭＳ Ｐゴシック" panose="020B0600070205080204" pitchFamily="50" charset="-128"/>
            <a:ea typeface="ＭＳ Ｐゴシック" panose="020B0600070205080204" pitchFamily="50" charset="-128"/>
          </a:endParaRPr>
        </a:p>
        <a:p>
          <a:pPr rtl="0"/>
          <a:r>
            <a:rPr lang="ja-JP" altLang="ja-JP" sz="75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今後も、臨時財政対策債・合併特例債をはじめとして計画的な借入を行い、地方債発行及び公債費の抑制に努める。</a:t>
          </a:r>
          <a:endParaRPr lang="ja-JP" altLang="ja-JP" sz="7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134620</xdr:rowOff>
    </xdr:to>
    <xdr:cxnSp macro="">
      <xdr:nvCxnSpPr>
        <xdr:cNvPr id="366" name="直線コネクタ 365"/>
        <xdr:cNvCxnSpPr/>
      </xdr:nvCxnSpPr>
      <xdr:spPr>
        <a:xfrm flipV="1">
          <a:off x="4826000" y="126771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106697</xdr:rowOff>
    </xdr:from>
    <xdr:ext cx="762000" cy="259045"/>
    <xdr:sp macro="" textlink="">
      <xdr:nvSpPr>
        <xdr:cNvPr id="367" name="公債費最小値テキスト"/>
        <xdr:cNvSpPr txBox="1"/>
      </xdr:nvSpPr>
      <xdr:spPr>
        <a:xfrm>
          <a:off x="4914900" y="1382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134620</xdr:rowOff>
    </xdr:from>
    <xdr:to>
      <xdr:col>24</xdr:col>
      <xdr:colOff>114300</xdr:colOff>
      <xdr:row>80</xdr:row>
      <xdr:rowOff>134620</xdr:rowOff>
    </xdr:to>
    <xdr:cxnSp macro="">
      <xdr:nvCxnSpPr>
        <xdr:cNvPr id="368" name="直線コネクタ 367"/>
        <xdr:cNvCxnSpPr/>
      </xdr:nvCxnSpPr>
      <xdr:spPr>
        <a:xfrm>
          <a:off x="4737100" y="1385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69"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0" name="直線コネクタ 369"/>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168911</xdr:rowOff>
    </xdr:from>
    <xdr:to>
      <xdr:col>24</xdr:col>
      <xdr:colOff>25400</xdr:colOff>
      <xdr:row>76</xdr:row>
      <xdr:rowOff>35561</xdr:rowOff>
    </xdr:to>
    <xdr:cxnSp macro="">
      <xdr:nvCxnSpPr>
        <xdr:cNvPr id="371" name="直線コネクタ 370"/>
        <xdr:cNvCxnSpPr/>
      </xdr:nvCxnSpPr>
      <xdr:spPr>
        <a:xfrm>
          <a:off x="3987800" y="130276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139716</xdr:rowOff>
    </xdr:from>
    <xdr:ext cx="762000" cy="259045"/>
    <xdr:sp macro="" textlink="">
      <xdr:nvSpPr>
        <xdr:cNvPr id="372" name="公債費平均値テキスト"/>
        <xdr:cNvSpPr txBox="1"/>
      </xdr:nvSpPr>
      <xdr:spPr>
        <a:xfrm>
          <a:off x="4914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73" name="フローチャート: 判断 372"/>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130810</xdr:rowOff>
    </xdr:from>
    <xdr:to>
      <xdr:col>19</xdr:col>
      <xdr:colOff>187325</xdr:colOff>
      <xdr:row>75</xdr:row>
      <xdr:rowOff>168911</xdr:rowOff>
    </xdr:to>
    <xdr:cxnSp macro="">
      <xdr:nvCxnSpPr>
        <xdr:cNvPr id="374" name="直線コネクタ 373"/>
        <xdr:cNvCxnSpPr/>
      </xdr:nvCxnSpPr>
      <xdr:spPr>
        <a:xfrm>
          <a:off x="3098800" y="12989560"/>
          <a:ext cx="889000" cy="3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34289</xdr:rowOff>
    </xdr:from>
    <xdr:to>
      <xdr:col>20</xdr:col>
      <xdr:colOff>38100</xdr:colOff>
      <xdr:row>77</xdr:row>
      <xdr:rowOff>135889</xdr:rowOff>
    </xdr:to>
    <xdr:sp macro="" textlink="">
      <xdr:nvSpPr>
        <xdr:cNvPr id="375" name="フローチャート: 判断 374"/>
        <xdr:cNvSpPr/>
      </xdr:nvSpPr>
      <xdr:spPr>
        <a:xfrm>
          <a:off x="3937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120666</xdr:rowOff>
    </xdr:from>
    <xdr:ext cx="736600" cy="259045"/>
    <xdr:sp macro="" textlink="">
      <xdr:nvSpPr>
        <xdr:cNvPr id="376" name="テキスト ボックス 375"/>
        <xdr:cNvSpPr txBox="1"/>
      </xdr:nvSpPr>
      <xdr:spPr>
        <a:xfrm>
          <a:off x="3606800" y="1332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130810</xdr:rowOff>
    </xdr:from>
    <xdr:to>
      <xdr:col>15</xdr:col>
      <xdr:colOff>98425</xdr:colOff>
      <xdr:row>76</xdr:row>
      <xdr:rowOff>27939</xdr:rowOff>
    </xdr:to>
    <xdr:cxnSp macro="">
      <xdr:nvCxnSpPr>
        <xdr:cNvPr id="377" name="直線コネクタ 376"/>
        <xdr:cNvCxnSpPr/>
      </xdr:nvCxnSpPr>
      <xdr:spPr>
        <a:xfrm flipV="1">
          <a:off x="2209800" y="12989560"/>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8" name="フローチャート: 判断 377"/>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79" name="テキスト ボックス 378"/>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xdr:rowOff>
    </xdr:from>
    <xdr:to>
      <xdr:col>11</xdr:col>
      <xdr:colOff>9525</xdr:colOff>
      <xdr:row>76</xdr:row>
      <xdr:rowOff>27939</xdr:rowOff>
    </xdr:to>
    <xdr:cxnSp macro="">
      <xdr:nvCxnSpPr>
        <xdr:cNvPr id="380" name="直線コネクタ 379"/>
        <xdr:cNvCxnSpPr/>
      </xdr:nvCxnSpPr>
      <xdr:spPr>
        <a:xfrm>
          <a:off x="1320800" y="130429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125730</xdr:rowOff>
    </xdr:from>
    <xdr:to>
      <xdr:col>11</xdr:col>
      <xdr:colOff>60325</xdr:colOff>
      <xdr:row>78</xdr:row>
      <xdr:rowOff>55880</xdr:rowOff>
    </xdr:to>
    <xdr:sp macro="" textlink="">
      <xdr:nvSpPr>
        <xdr:cNvPr id="381" name="フローチャート: 判断 380"/>
        <xdr:cNvSpPr/>
      </xdr:nvSpPr>
      <xdr:spPr>
        <a:xfrm>
          <a:off x="2159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40657</xdr:rowOff>
    </xdr:from>
    <xdr:ext cx="762000" cy="259045"/>
    <xdr:sp macro="" textlink="">
      <xdr:nvSpPr>
        <xdr:cNvPr id="382" name="テキスト ボックス 381"/>
        <xdr:cNvSpPr txBox="1"/>
      </xdr:nvSpPr>
      <xdr:spPr>
        <a:xfrm>
          <a:off x="1828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383" name="フローチャート: 判断 382"/>
        <xdr:cNvSpPr/>
      </xdr:nvSpPr>
      <xdr:spPr>
        <a:xfrm>
          <a:off x="1270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63516</xdr:rowOff>
    </xdr:from>
    <xdr:ext cx="762000" cy="259045"/>
    <xdr:sp macro="" textlink="">
      <xdr:nvSpPr>
        <xdr:cNvPr id="384" name="テキスト ボックス 383"/>
        <xdr:cNvSpPr txBox="1"/>
      </xdr:nvSpPr>
      <xdr:spPr>
        <a:xfrm>
          <a:off x="939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90" name="楕円 389"/>
        <xdr:cNvSpPr/>
      </xdr:nvSpPr>
      <xdr:spPr>
        <a:xfrm>
          <a:off x="4775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1287</xdr:rowOff>
    </xdr:from>
    <xdr:ext cx="762000" cy="259045"/>
    <xdr:sp macro="" textlink="">
      <xdr:nvSpPr>
        <xdr:cNvPr id="391" name="公債費該当値テキスト"/>
        <xdr:cNvSpPr txBox="1"/>
      </xdr:nvSpPr>
      <xdr:spPr>
        <a:xfrm>
          <a:off x="4914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118110</xdr:rowOff>
    </xdr:from>
    <xdr:to>
      <xdr:col>20</xdr:col>
      <xdr:colOff>38100</xdr:colOff>
      <xdr:row>76</xdr:row>
      <xdr:rowOff>48261</xdr:rowOff>
    </xdr:to>
    <xdr:sp macro="" textlink="">
      <xdr:nvSpPr>
        <xdr:cNvPr id="392" name="楕円 391"/>
        <xdr:cNvSpPr/>
      </xdr:nvSpPr>
      <xdr:spPr>
        <a:xfrm>
          <a:off x="3937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58437</xdr:rowOff>
    </xdr:from>
    <xdr:ext cx="736600" cy="259045"/>
    <xdr:sp macro="" textlink="">
      <xdr:nvSpPr>
        <xdr:cNvPr id="393" name="テキスト ボックス 392"/>
        <xdr:cNvSpPr txBox="1"/>
      </xdr:nvSpPr>
      <xdr:spPr>
        <a:xfrm>
          <a:off x="3606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80010</xdr:rowOff>
    </xdr:from>
    <xdr:to>
      <xdr:col>15</xdr:col>
      <xdr:colOff>149225</xdr:colOff>
      <xdr:row>76</xdr:row>
      <xdr:rowOff>10161</xdr:rowOff>
    </xdr:to>
    <xdr:sp macro="" textlink="">
      <xdr:nvSpPr>
        <xdr:cNvPr id="394" name="楕円 393"/>
        <xdr:cNvSpPr/>
      </xdr:nvSpPr>
      <xdr:spPr>
        <a:xfrm>
          <a:off x="3048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20337</xdr:rowOff>
    </xdr:from>
    <xdr:ext cx="762000" cy="259045"/>
    <xdr:sp macro="" textlink="">
      <xdr:nvSpPr>
        <xdr:cNvPr id="395" name="テキスト ボックス 394"/>
        <xdr:cNvSpPr txBox="1"/>
      </xdr:nvSpPr>
      <xdr:spPr>
        <a:xfrm>
          <a:off x="2717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148589</xdr:rowOff>
    </xdr:from>
    <xdr:to>
      <xdr:col>11</xdr:col>
      <xdr:colOff>60325</xdr:colOff>
      <xdr:row>76</xdr:row>
      <xdr:rowOff>78739</xdr:rowOff>
    </xdr:to>
    <xdr:sp macro="" textlink="">
      <xdr:nvSpPr>
        <xdr:cNvPr id="396" name="楕円 395"/>
        <xdr:cNvSpPr/>
      </xdr:nvSpPr>
      <xdr:spPr>
        <a:xfrm>
          <a:off x="2159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88917</xdr:rowOff>
    </xdr:from>
    <xdr:ext cx="762000" cy="259045"/>
    <xdr:sp macro="" textlink="">
      <xdr:nvSpPr>
        <xdr:cNvPr id="397" name="テキスト ボックス 396"/>
        <xdr:cNvSpPr txBox="1"/>
      </xdr:nvSpPr>
      <xdr:spPr>
        <a:xfrm>
          <a:off x="1828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98" name="楕円 397"/>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73677</xdr:rowOff>
    </xdr:from>
    <xdr:ext cx="762000" cy="259045"/>
    <xdr:sp macro="" textlink="">
      <xdr:nvSpPr>
        <xdr:cNvPr id="399" name="テキスト ボックス 398"/>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公債費以外の経常収支比率は、人件費・物件費・補助費等がそれぞれ微減となったものの、扶助費が</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ポイントと大きく増加したことを受け、</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ポイントの悪化となり、類似団体平均を下回った。</a:t>
          </a:r>
        </a:p>
        <a:p>
          <a:r>
            <a:rPr kumimoji="1" lang="ja-JP" altLang="en-US" sz="1300">
              <a:latin typeface="ＭＳ Ｐゴシック" panose="020B0600070205080204" pitchFamily="50" charset="-128"/>
              <a:ea typeface="ＭＳ Ｐゴシック" panose="020B0600070205080204" pitchFamily="50" charset="-128"/>
            </a:rPr>
            <a:t>　今後も社会保障関係経費が増加することが見込まれる中、財政構造の弾力性を図るため、定員管理や職員給与の適正化、各事業の見直しなど、経常経費の削減に努めていく。</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24130</xdr:rowOff>
    </xdr:from>
    <xdr:to>
      <xdr:col>82</xdr:col>
      <xdr:colOff>107950</xdr:colOff>
      <xdr:row>80</xdr:row>
      <xdr:rowOff>140715</xdr:rowOff>
    </xdr:to>
    <xdr:cxnSp macro="">
      <xdr:nvCxnSpPr>
        <xdr:cNvPr id="425" name="直線コネクタ 424"/>
        <xdr:cNvCxnSpPr/>
      </xdr:nvCxnSpPr>
      <xdr:spPr>
        <a:xfrm flipV="1">
          <a:off x="16510000" y="12882880"/>
          <a:ext cx="0" cy="973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26" name="公債費以外最小値テキスト"/>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27" name="直線コネクタ 426"/>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110507</xdr:rowOff>
    </xdr:from>
    <xdr:ext cx="762000" cy="259045"/>
    <xdr:sp macro="" textlink="">
      <xdr:nvSpPr>
        <xdr:cNvPr id="428" name="公債費以外最大値テキスト"/>
        <xdr:cNvSpPr txBox="1"/>
      </xdr:nvSpPr>
      <xdr:spPr>
        <a:xfrm>
          <a:off x="16598900" y="1262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24130</xdr:rowOff>
    </xdr:from>
    <xdr:to>
      <xdr:col>82</xdr:col>
      <xdr:colOff>196850</xdr:colOff>
      <xdr:row>75</xdr:row>
      <xdr:rowOff>24130</xdr:rowOff>
    </xdr:to>
    <xdr:cxnSp macro="">
      <xdr:nvCxnSpPr>
        <xdr:cNvPr id="429" name="直線コネクタ 428"/>
        <xdr:cNvCxnSpPr/>
      </xdr:nvCxnSpPr>
      <xdr:spPr>
        <a:xfrm>
          <a:off x="16421100" y="1288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8128</xdr:rowOff>
    </xdr:from>
    <xdr:to>
      <xdr:col>82</xdr:col>
      <xdr:colOff>107950</xdr:colOff>
      <xdr:row>78</xdr:row>
      <xdr:rowOff>30987</xdr:rowOff>
    </xdr:to>
    <xdr:cxnSp macro="">
      <xdr:nvCxnSpPr>
        <xdr:cNvPr id="430" name="直線コネクタ 429"/>
        <xdr:cNvCxnSpPr/>
      </xdr:nvCxnSpPr>
      <xdr:spPr>
        <a:xfrm>
          <a:off x="15671800" y="13381228"/>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154449</xdr:rowOff>
    </xdr:from>
    <xdr:ext cx="762000" cy="259045"/>
    <xdr:sp macro="" textlink="">
      <xdr:nvSpPr>
        <xdr:cNvPr id="431" name="公債費以外平均値テキスト"/>
        <xdr:cNvSpPr txBox="1"/>
      </xdr:nvSpPr>
      <xdr:spPr>
        <a:xfrm>
          <a:off x="16598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32" name="フローチャート: 判断 431"/>
        <xdr:cNvSpPr/>
      </xdr:nvSpPr>
      <xdr:spPr>
        <a:xfrm>
          <a:off x="16459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37846</xdr:rowOff>
    </xdr:from>
    <xdr:to>
      <xdr:col>78</xdr:col>
      <xdr:colOff>69850</xdr:colOff>
      <xdr:row>78</xdr:row>
      <xdr:rowOff>8128</xdr:rowOff>
    </xdr:to>
    <xdr:cxnSp macro="">
      <xdr:nvCxnSpPr>
        <xdr:cNvPr id="433" name="直線コネクタ 432"/>
        <xdr:cNvCxnSpPr/>
      </xdr:nvCxnSpPr>
      <xdr:spPr>
        <a:xfrm>
          <a:off x="14782800" y="13239496"/>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133350</xdr:rowOff>
    </xdr:from>
    <xdr:to>
      <xdr:col>78</xdr:col>
      <xdr:colOff>120650</xdr:colOff>
      <xdr:row>78</xdr:row>
      <xdr:rowOff>63500</xdr:rowOff>
    </xdr:to>
    <xdr:sp macro="" textlink="">
      <xdr:nvSpPr>
        <xdr:cNvPr id="434" name="フローチャート: 判断 433"/>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48277</xdr:rowOff>
    </xdr:from>
    <xdr:ext cx="736600" cy="259045"/>
    <xdr:sp macro="" textlink="">
      <xdr:nvSpPr>
        <xdr:cNvPr id="435" name="テキスト ボックス 434"/>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37846</xdr:rowOff>
    </xdr:from>
    <xdr:to>
      <xdr:col>73</xdr:col>
      <xdr:colOff>180975</xdr:colOff>
      <xdr:row>77</xdr:row>
      <xdr:rowOff>138430</xdr:rowOff>
    </xdr:to>
    <xdr:cxnSp macro="">
      <xdr:nvCxnSpPr>
        <xdr:cNvPr id="436" name="直線コネクタ 435"/>
        <xdr:cNvCxnSpPr/>
      </xdr:nvCxnSpPr>
      <xdr:spPr>
        <a:xfrm flipV="1">
          <a:off x="13893800" y="1323949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7" name="フローチャート: 判断 436"/>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96283</xdr:rowOff>
    </xdr:from>
    <xdr:ext cx="762000" cy="259045"/>
    <xdr:sp macro="" textlink="">
      <xdr:nvSpPr>
        <xdr:cNvPr id="438" name="テキスト ボックス 437"/>
        <xdr:cNvSpPr txBox="1"/>
      </xdr:nvSpPr>
      <xdr:spPr>
        <a:xfrm>
          <a:off x="14401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106426</xdr:rowOff>
    </xdr:from>
    <xdr:to>
      <xdr:col>69</xdr:col>
      <xdr:colOff>92075</xdr:colOff>
      <xdr:row>77</xdr:row>
      <xdr:rowOff>138430</xdr:rowOff>
    </xdr:to>
    <xdr:cxnSp macro="">
      <xdr:nvCxnSpPr>
        <xdr:cNvPr id="439" name="直線コネクタ 438"/>
        <xdr:cNvCxnSpPr/>
      </xdr:nvCxnSpPr>
      <xdr:spPr>
        <a:xfrm>
          <a:off x="13004800" y="133080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0" name="フローチャート: 判断 439"/>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126255</xdr:rowOff>
    </xdr:from>
    <xdr:ext cx="762000" cy="259045"/>
    <xdr:sp macro="" textlink="">
      <xdr:nvSpPr>
        <xdr:cNvPr id="441" name="テキスト ボックス 440"/>
        <xdr:cNvSpPr txBox="1"/>
      </xdr:nvSpPr>
      <xdr:spPr>
        <a:xfrm>
          <a:off x="13512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131063</xdr:rowOff>
    </xdr:from>
    <xdr:to>
      <xdr:col>65</xdr:col>
      <xdr:colOff>53975</xdr:colOff>
      <xdr:row>77</xdr:row>
      <xdr:rowOff>61213</xdr:rowOff>
    </xdr:to>
    <xdr:sp macro="" textlink="">
      <xdr:nvSpPr>
        <xdr:cNvPr id="442" name="フローチャート: 判断 441"/>
        <xdr:cNvSpPr/>
      </xdr:nvSpPr>
      <xdr:spPr>
        <a:xfrm>
          <a:off x="12954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71391</xdr:rowOff>
    </xdr:from>
    <xdr:ext cx="762000" cy="259045"/>
    <xdr:sp macro="" textlink="">
      <xdr:nvSpPr>
        <xdr:cNvPr id="443" name="テキスト ボックス 442"/>
        <xdr:cNvSpPr txBox="1"/>
      </xdr:nvSpPr>
      <xdr:spPr>
        <a:xfrm>
          <a:off x="12623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151637</xdr:rowOff>
    </xdr:from>
    <xdr:to>
      <xdr:col>82</xdr:col>
      <xdr:colOff>158750</xdr:colOff>
      <xdr:row>78</xdr:row>
      <xdr:rowOff>81787</xdr:rowOff>
    </xdr:to>
    <xdr:sp macro="" textlink="">
      <xdr:nvSpPr>
        <xdr:cNvPr id="449" name="楕円 448"/>
        <xdr:cNvSpPr/>
      </xdr:nvSpPr>
      <xdr:spPr>
        <a:xfrm>
          <a:off x="164592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123714</xdr:rowOff>
    </xdr:from>
    <xdr:ext cx="762000" cy="259045"/>
    <xdr:sp macro="" textlink="">
      <xdr:nvSpPr>
        <xdr:cNvPr id="450" name="公債費以外該当値テキスト"/>
        <xdr:cNvSpPr txBox="1"/>
      </xdr:nvSpPr>
      <xdr:spPr>
        <a:xfrm>
          <a:off x="165989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128778</xdr:rowOff>
    </xdr:from>
    <xdr:to>
      <xdr:col>78</xdr:col>
      <xdr:colOff>120650</xdr:colOff>
      <xdr:row>78</xdr:row>
      <xdr:rowOff>58928</xdr:rowOff>
    </xdr:to>
    <xdr:sp macro="" textlink="">
      <xdr:nvSpPr>
        <xdr:cNvPr id="451" name="楕円 450"/>
        <xdr:cNvSpPr/>
      </xdr:nvSpPr>
      <xdr:spPr>
        <a:xfrm>
          <a:off x="15621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69105</xdr:rowOff>
    </xdr:from>
    <xdr:ext cx="736600" cy="259045"/>
    <xdr:sp macro="" textlink="">
      <xdr:nvSpPr>
        <xdr:cNvPr id="452" name="テキスト ボックス 451"/>
        <xdr:cNvSpPr txBox="1"/>
      </xdr:nvSpPr>
      <xdr:spPr>
        <a:xfrm>
          <a:off x="15290800" y="1309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158496</xdr:rowOff>
    </xdr:from>
    <xdr:to>
      <xdr:col>74</xdr:col>
      <xdr:colOff>31750</xdr:colOff>
      <xdr:row>77</xdr:row>
      <xdr:rowOff>88646</xdr:rowOff>
    </xdr:to>
    <xdr:sp macro="" textlink="">
      <xdr:nvSpPr>
        <xdr:cNvPr id="453" name="楕円 452"/>
        <xdr:cNvSpPr/>
      </xdr:nvSpPr>
      <xdr:spPr>
        <a:xfrm>
          <a:off x="14732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98823</xdr:rowOff>
    </xdr:from>
    <xdr:ext cx="762000" cy="259045"/>
    <xdr:sp macro="" textlink="">
      <xdr:nvSpPr>
        <xdr:cNvPr id="454" name="テキスト ボックス 453"/>
        <xdr:cNvSpPr txBox="1"/>
      </xdr:nvSpPr>
      <xdr:spPr>
        <a:xfrm>
          <a:off x="14401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87630</xdr:rowOff>
    </xdr:from>
    <xdr:to>
      <xdr:col>69</xdr:col>
      <xdr:colOff>142875</xdr:colOff>
      <xdr:row>78</xdr:row>
      <xdr:rowOff>17780</xdr:rowOff>
    </xdr:to>
    <xdr:sp macro="" textlink="">
      <xdr:nvSpPr>
        <xdr:cNvPr id="455" name="楕円 454"/>
        <xdr:cNvSpPr/>
      </xdr:nvSpPr>
      <xdr:spPr>
        <a:xfrm>
          <a:off x="13843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2557</xdr:rowOff>
    </xdr:from>
    <xdr:ext cx="762000" cy="259045"/>
    <xdr:sp macro="" textlink="">
      <xdr:nvSpPr>
        <xdr:cNvPr id="456" name="テキスト ボックス 455"/>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55626</xdr:rowOff>
    </xdr:from>
    <xdr:to>
      <xdr:col>65</xdr:col>
      <xdr:colOff>53975</xdr:colOff>
      <xdr:row>77</xdr:row>
      <xdr:rowOff>157226</xdr:rowOff>
    </xdr:to>
    <xdr:sp macro="" textlink="">
      <xdr:nvSpPr>
        <xdr:cNvPr id="457" name="楕円 456"/>
        <xdr:cNvSpPr/>
      </xdr:nvSpPr>
      <xdr:spPr>
        <a:xfrm>
          <a:off x="12954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142003</xdr:rowOff>
    </xdr:from>
    <xdr:ext cx="762000" cy="259045"/>
    <xdr:sp macro="" textlink="">
      <xdr:nvSpPr>
        <xdr:cNvPr id="458" name="テキスト ボックス 457"/>
        <xdr:cNvSpPr txBox="1"/>
      </xdr:nvSpPr>
      <xdr:spPr>
        <a:xfrm>
          <a:off x="12623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愛知県一宮市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77111</xdr:rowOff>
    </xdr:from>
    <xdr:to>
      <xdr:col>29</xdr:col>
      <xdr:colOff>127000</xdr:colOff>
      <xdr:row>19</xdr:row>
      <xdr:rowOff>59901</xdr:rowOff>
    </xdr:to>
    <xdr:cxnSp macro="">
      <xdr:nvCxnSpPr>
        <xdr:cNvPr id="47" name="直線コネクタ 46"/>
        <xdr:cNvCxnSpPr/>
      </xdr:nvCxnSpPr>
      <xdr:spPr bwMode="auto">
        <a:xfrm flipV="1">
          <a:off x="5651500" y="2010686"/>
          <a:ext cx="0" cy="13543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70078</xdr:rowOff>
    </xdr:from>
    <xdr:ext cx="762000" cy="259045"/>
    <xdr:sp macro="" textlink="">
      <xdr:nvSpPr>
        <xdr:cNvPr id="48" name="人口1人当たり決算額の推移最小値テキスト130"/>
        <xdr:cNvSpPr txBox="1"/>
      </xdr:nvSpPr>
      <xdr:spPr>
        <a:xfrm>
          <a:off x="5740400" y="337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59901</xdr:rowOff>
    </xdr:from>
    <xdr:to>
      <xdr:col>30</xdr:col>
      <xdr:colOff>25400</xdr:colOff>
      <xdr:row>19</xdr:row>
      <xdr:rowOff>59901</xdr:rowOff>
    </xdr:to>
    <xdr:cxnSp macro="">
      <xdr:nvCxnSpPr>
        <xdr:cNvPr id="49" name="直線コネクタ 48"/>
        <xdr:cNvCxnSpPr/>
      </xdr:nvCxnSpPr>
      <xdr:spPr bwMode="auto">
        <a:xfrm>
          <a:off x="5562600" y="33650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163488</xdr:rowOff>
    </xdr:from>
    <xdr:ext cx="762000" cy="259045"/>
    <xdr:sp macro="" textlink="">
      <xdr:nvSpPr>
        <xdr:cNvPr id="50" name="人口1人当たり決算額の推移最大値テキスト130"/>
        <xdr:cNvSpPr txBox="1"/>
      </xdr:nvSpPr>
      <xdr:spPr>
        <a:xfrm>
          <a:off x="5740400" y="175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77111</xdr:rowOff>
    </xdr:from>
    <xdr:to>
      <xdr:col>30</xdr:col>
      <xdr:colOff>25400</xdr:colOff>
      <xdr:row>11</xdr:row>
      <xdr:rowOff>77111</xdr:rowOff>
    </xdr:to>
    <xdr:cxnSp macro="">
      <xdr:nvCxnSpPr>
        <xdr:cNvPr id="51" name="直線コネクタ 50"/>
        <xdr:cNvCxnSpPr/>
      </xdr:nvCxnSpPr>
      <xdr:spPr bwMode="auto">
        <a:xfrm>
          <a:off x="5562600" y="20106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59901</xdr:rowOff>
    </xdr:from>
    <xdr:to>
      <xdr:col>29</xdr:col>
      <xdr:colOff>127000</xdr:colOff>
      <xdr:row>19</xdr:row>
      <xdr:rowOff>84753</xdr:rowOff>
    </xdr:to>
    <xdr:cxnSp macro="">
      <xdr:nvCxnSpPr>
        <xdr:cNvPr id="52" name="直線コネクタ 51"/>
        <xdr:cNvCxnSpPr/>
      </xdr:nvCxnSpPr>
      <xdr:spPr bwMode="auto">
        <a:xfrm flipV="1">
          <a:off x="5003800" y="3365076"/>
          <a:ext cx="647700" cy="24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47802</xdr:rowOff>
    </xdr:from>
    <xdr:ext cx="762000" cy="259045"/>
    <xdr:sp macro="" textlink="">
      <xdr:nvSpPr>
        <xdr:cNvPr id="53" name="人口1人当たり決算額の推移平均値テキスト130"/>
        <xdr:cNvSpPr txBox="1"/>
      </xdr:nvSpPr>
      <xdr:spPr>
        <a:xfrm>
          <a:off x="5740400" y="266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31275</xdr:rowOff>
    </xdr:from>
    <xdr:to>
      <xdr:col>29</xdr:col>
      <xdr:colOff>177800</xdr:colOff>
      <xdr:row>16</xdr:row>
      <xdr:rowOff>132875</xdr:rowOff>
    </xdr:to>
    <xdr:sp macro="" textlink="">
      <xdr:nvSpPr>
        <xdr:cNvPr id="54" name="フローチャート: 判断 53"/>
        <xdr:cNvSpPr/>
      </xdr:nvSpPr>
      <xdr:spPr bwMode="auto">
        <a:xfrm>
          <a:off x="5600700" y="2822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84753</xdr:rowOff>
    </xdr:from>
    <xdr:to>
      <xdr:col>26</xdr:col>
      <xdr:colOff>50800</xdr:colOff>
      <xdr:row>19</xdr:row>
      <xdr:rowOff>86026</xdr:rowOff>
    </xdr:to>
    <xdr:cxnSp macro="">
      <xdr:nvCxnSpPr>
        <xdr:cNvPr id="55" name="直線コネクタ 54"/>
        <xdr:cNvCxnSpPr/>
      </xdr:nvCxnSpPr>
      <xdr:spPr bwMode="auto">
        <a:xfrm flipV="1">
          <a:off x="4305300" y="3389928"/>
          <a:ext cx="698500" cy="1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60111</xdr:rowOff>
    </xdr:from>
    <xdr:to>
      <xdr:col>26</xdr:col>
      <xdr:colOff>101600</xdr:colOff>
      <xdr:row>16</xdr:row>
      <xdr:rowOff>161711</xdr:rowOff>
    </xdr:to>
    <xdr:sp macro="" textlink="">
      <xdr:nvSpPr>
        <xdr:cNvPr id="56" name="フローチャート: 判断 55"/>
        <xdr:cNvSpPr/>
      </xdr:nvSpPr>
      <xdr:spPr bwMode="auto">
        <a:xfrm>
          <a:off x="4953000" y="2850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438</xdr:rowOff>
    </xdr:from>
    <xdr:ext cx="736600" cy="259045"/>
    <xdr:sp macro="" textlink="">
      <xdr:nvSpPr>
        <xdr:cNvPr id="57" name="テキスト ボックス 56"/>
        <xdr:cNvSpPr txBox="1"/>
      </xdr:nvSpPr>
      <xdr:spPr>
        <a:xfrm>
          <a:off x="4622800" y="2619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86026</xdr:rowOff>
    </xdr:from>
    <xdr:to>
      <xdr:col>22</xdr:col>
      <xdr:colOff>114300</xdr:colOff>
      <xdr:row>19</xdr:row>
      <xdr:rowOff>139388</xdr:rowOff>
    </xdr:to>
    <xdr:cxnSp macro="">
      <xdr:nvCxnSpPr>
        <xdr:cNvPr id="58" name="直線コネクタ 57"/>
        <xdr:cNvCxnSpPr/>
      </xdr:nvCxnSpPr>
      <xdr:spPr bwMode="auto">
        <a:xfrm flipV="1">
          <a:off x="3606800" y="3391201"/>
          <a:ext cx="698500" cy="53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39994</xdr:rowOff>
    </xdr:from>
    <xdr:to>
      <xdr:col>22</xdr:col>
      <xdr:colOff>165100</xdr:colOff>
      <xdr:row>16</xdr:row>
      <xdr:rowOff>141594</xdr:rowOff>
    </xdr:to>
    <xdr:sp macro="" textlink="">
      <xdr:nvSpPr>
        <xdr:cNvPr id="59" name="フローチャート: 判断 58"/>
        <xdr:cNvSpPr/>
      </xdr:nvSpPr>
      <xdr:spPr bwMode="auto">
        <a:xfrm>
          <a:off x="4254500" y="28308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151771</xdr:rowOff>
    </xdr:from>
    <xdr:ext cx="762000" cy="259045"/>
    <xdr:sp macro="" textlink="">
      <xdr:nvSpPr>
        <xdr:cNvPr id="60" name="テキスト ボックス 59"/>
        <xdr:cNvSpPr txBox="1"/>
      </xdr:nvSpPr>
      <xdr:spPr>
        <a:xfrm>
          <a:off x="3924300" y="2599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139388</xdr:rowOff>
    </xdr:from>
    <xdr:to>
      <xdr:col>18</xdr:col>
      <xdr:colOff>177800</xdr:colOff>
      <xdr:row>19</xdr:row>
      <xdr:rowOff>146605</xdr:rowOff>
    </xdr:to>
    <xdr:cxnSp macro="">
      <xdr:nvCxnSpPr>
        <xdr:cNvPr id="61" name="直線コネクタ 60"/>
        <xdr:cNvCxnSpPr/>
      </xdr:nvCxnSpPr>
      <xdr:spPr bwMode="auto">
        <a:xfrm flipV="1">
          <a:off x="2908300" y="3444563"/>
          <a:ext cx="698500" cy="7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81763</xdr:rowOff>
    </xdr:from>
    <xdr:to>
      <xdr:col>19</xdr:col>
      <xdr:colOff>38100</xdr:colOff>
      <xdr:row>17</xdr:row>
      <xdr:rowOff>11913</xdr:rowOff>
    </xdr:to>
    <xdr:sp macro="" textlink="">
      <xdr:nvSpPr>
        <xdr:cNvPr id="62" name="フローチャート: 判断 61"/>
        <xdr:cNvSpPr/>
      </xdr:nvSpPr>
      <xdr:spPr bwMode="auto">
        <a:xfrm>
          <a:off x="3556000" y="2872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22090</xdr:rowOff>
    </xdr:from>
    <xdr:ext cx="762000" cy="259045"/>
    <xdr:sp macro="" textlink="">
      <xdr:nvSpPr>
        <xdr:cNvPr id="63" name="テキスト ボックス 62"/>
        <xdr:cNvSpPr txBox="1"/>
      </xdr:nvSpPr>
      <xdr:spPr>
        <a:xfrm>
          <a:off x="3225800" y="2641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140088</xdr:rowOff>
    </xdr:from>
    <xdr:to>
      <xdr:col>15</xdr:col>
      <xdr:colOff>101600</xdr:colOff>
      <xdr:row>17</xdr:row>
      <xdr:rowOff>70238</xdr:rowOff>
    </xdr:to>
    <xdr:sp macro="" textlink="">
      <xdr:nvSpPr>
        <xdr:cNvPr id="64" name="フローチャート: 判断 63"/>
        <xdr:cNvSpPr/>
      </xdr:nvSpPr>
      <xdr:spPr bwMode="auto">
        <a:xfrm>
          <a:off x="28575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80415</xdr:rowOff>
    </xdr:from>
    <xdr:ext cx="762000" cy="259045"/>
    <xdr:sp macro="" textlink="">
      <xdr:nvSpPr>
        <xdr:cNvPr id="65" name="テキスト ボックス 64"/>
        <xdr:cNvSpPr txBox="1"/>
      </xdr:nvSpPr>
      <xdr:spPr>
        <a:xfrm>
          <a:off x="2527300" y="269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9101</xdr:rowOff>
    </xdr:from>
    <xdr:to>
      <xdr:col>29</xdr:col>
      <xdr:colOff>177800</xdr:colOff>
      <xdr:row>19</xdr:row>
      <xdr:rowOff>110701</xdr:rowOff>
    </xdr:to>
    <xdr:sp macro="" textlink="">
      <xdr:nvSpPr>
        <xdr:cNvPr id="71" name="楕円 70"/>
        <xdr:cNvSpPr/>
      </xdr:nvSpPr>
      <xdr:spPr bwMode="auto">
        <a:xfrm>
          <a:off x="5600700" y="3314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89128</xdr:rowOff>
    </xdr:from>
    <xdr:ext cx="762000" cy="259045"/>
    <xdr:sp macro="" textlink="">
      <xdr:nvSpPr>
        <xdr:cNvPr id="72" name="人口1人当たり決算額の推移該当値テキスト130"/>
        <xdr:cNvSpPr txBox="1"/>
      </xdr:nvSpPr>
      <xdr:spPr>
        <a:xfrm>
          <a:off x="5740400" y="322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33953</xdr:rowOff>
    </xdr:from>
    <xdr:to>
      <xdr:col>26</xdr:col>
      <xdr:colOff>101600</xdr:colOff>
      <xdr:row>19</xdr:row>
      <xdr:rowOff>135553</xdr:rowOff>
    </xdr:to>
    <xdr:sp macro="" textlink="">
      <xdr:nvSpPr>
        <xdr:cNvPr id="73" name="楕円 72"/>
        <xdr:cNvSpPr/>
      </xdr:nvSpPr>
      <xdr:spPr bwMode="auto">
        <a:xfrm>
          <a:off x="4953000" y="3339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120330</xdr:rowOff>
    </xdr:from>
    <xdr:ext cx="736600" cy="259045"/>
    <xdr:sp macro="" textlink="">
      <xdr:nvSpPr>
        <xdr:cNvPr id="74" name="テキスト ボックス 73"/>
        <xdr:cNvSpPr txBox="1"/>
      </xdr:nvSpPr>
      <xdr:spPr>
        <a:xfrm>
          <a:off x="4622800" y="3425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35226</xdr:rowOff>
    </xdr:from>
    <xdr:to>
      <xdr:col>22</xdr:col>
      <xdr:colOff>165100</xdr:colOff>
      <xdr:row>19</xdr:row>
      <xdr:rowOff>136826</xdr:rowOff>
    </xdr:to>
    <xdr:sp macro="" textlink="">
      <xdr:nvSpPr>
        <xdr:cNvPr id="75" name="楕円 74"/>
        <xdr:cNvSpPr/>
      </xdr:nvSpPr>
      <xdr:spPr bwMode="auto">
        <a:xfrm>
          <a:off x="4254500" y="3340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121603</xdr:rowOff>
    </xdr:from>
    <xdr:ext cx="762000" cy="259045"/>
    <xdr:sp macro="" textlink="">
      <xdr:nvSpPr>
        <xdr:cNvPr id="76" name="テキスト ボックス 75"/>
        <xdr:cNvSpPr txBox="1"/>
      </xdr:nvSpPr>
      <xdr:spPr>
        <a:xfrm>
          <a:off x="3924300" y="3426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88588</xdr:rowOff>
    </xdr:from>
    <xdr:to>
      <xdr:col>19</xdr:col>
      <xdr:colOff>38100</xdr:colOff>
      <xdr:row>20</xdr:row>
      <xdr:rowOff>18738</xdr:rowOff>
    </xdr:to>
    <xdr:sp macro="" textlink="">
      <xdr:nvSpPr>
        <xdr:cNvPr id="77" name="楕円 76"/>
        <xdr:cNvSpPr/>
      </xdr:nvSpPr>
      <xdr:spPr bwMode="auto">
        <a:xfrm>
          <a:off x="3556000" y="3393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3515</xdr:rowOff>
    </xdr:from>
    <xdr:ext cx="762000" cy="259045"/>
    <xdr:sp macro="" textlink="">
      <xdr:nvSpPr>
        <xdr:cNvPr id="78" name="テキスト ボックス 77"/>
        <xdr:cNvSpPr txBox="1"/>
      </xdr:nvSpPr>
      <xdr:spPr>
        <a:xfrm>
          <a:off x="3225800" y="348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95805</xdr:rowOff>
    </xdr:from>
    <xdr:to>
      <xdr:col>15</xdr:col>
      <xdr:colOff>101600</xdr:colOff>
      <xdr:row>20</xdr:row>
      <xdr:rowOff>25955</xdr:rowOff>
    </xdr:to>
    <xdr:sp macro="" textlink="">
      <xdr:nvSpPr>
        <xdr:cNvPr id="79" name="楕円 78"/>
        <xdr:cNvSpPr/>
      </xdr:nvSpPr>
      <xdr:spPr bwMode="auto">
        <a:xfrm>
          <a:off x="2857500" y="3400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10732</xdr:rowOff>
    </xdr:from>
    <xdr:ext cx="762000" cy="259045"/>
    <xdr:sp macro="" textlink="">
      <xdr:nvSpPr>
        <xdr:cNvPr id="80" name="テキスト ボックス 79"/>
        <xdr:cNvSpPr txBox="1"/>
      </xdr:nvSpPr>
      <xdr:spPr>
        <a:xfrm>
          <a:off x="2527300" y="348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110922</xdr:rowOff>
    </xdr:from>
    <xdr:to>
      <xdr:col>29</xdr:col>
      <xdr:colOff>127000</xdr:colOff>
      <xdr:row>37</xdr:row>
      <xdr:rowOff>303517</xdr:rowOff>
    </xdr:to>
    <xdr:cxnSp macro="">
      <xdr:nvCxnSpPr>
        <xdr:cNvPr id="108" name="直線コネクタ 107"/>
        <xdr:cNvCxnSpPr/>
      </xdr:nvCxnSpPr>
      <xdr:spPr bwMode="auto">
        <a:xfrm flipV="1">
          <a:off x="5651500" y="6035472"/>
          <a:ext cx="0" cy="1392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275594</xdr:rowOff>
    </xdr:from>
    <xdr:ext cx="762000" cy="259045"/>
    <xdr:sp macro="" textlink="">
      <xdr:nvSpPr>
        <xdr:cNvPr id="109" name="人口1人当たり決算額の推移最小値テキスト445"/>
        <xdr:cNvSpPr txBox="1"/>
      </xdr:nvSpPr>
      <xdr:spPr>
        <a:xfrm>
          <a:off x="5740400" y="740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303517</xdr:rowOff>
    </xdr:from>
    <xdr:to>
      <xdr:col>30</xdr:col>
      <xdr:colOff>25400</xdr:colOff>
      <xdr:row>37</xdr:row>
      <xdr:rowOff>303517</xdr:rowOff>
    </xdr:to>
    <xdr:cxnSp macro="">
      <xdr:nvCxnSpPr>
        <xdr:cNvPr id="110" name="直線コネクタ 109"/>
        <xdr:cNvCxnSpPr/>
      </xdr:nvCxnSpPr>
      <xdr:spPr bwMode="auto">
        <a:xfrm>
          <a:off x="5562600" y="74282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25849</xdr:rowOff>
    </xdr:from>
    <xdr:ext cx="762000" cy="259045"/>
    <xdr:sp macro="" textlink="">
      <xdr:nvSpPr>
        <xdr:cNvPr id="111" name="人口1人当たり決算額の推移最大値テキスト445"/>
        <xdr:cNvSpPr txBox="1"/>
      </xdr:nvSpPr>
      <xdr:spPr>
        <a:xfrm>
          <a:off x="5740400" y="5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110922</xdr:rowOff>
    </xdr:from>
    <xdr:to>
      <xdr:col>30</xdr:col>
      <xdr:colOff>25400</xdr:colOff>
      <xdr:row>33</xdr:row>
      <xdr:rowOff>110922</xdr:rowOff>
    </xdr:to>
    <xdr:cxnSp macro="">
      <xdr:nvCxnSpPr>
        <xdr:cNvPr id="112" name="直線コネクタ 111"/>
        <xdr:cNvCxnSpPr/>
      </xdr:nvCxnSpPr>
      <xdr:spPr bwMode="auto">
        <a:xfrm>
          <a:off x="5562600" y="60354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4318</xdr:rowOff>
    </xdr:from>
    <xdr:to>
      <xdr:col>29</xdr:col>
      <xdr:colOff>127000</xdr:colOff>
      <xdr:row>36</xdr:row>
      <xdr:rowOff>21425</xdr:rowOff>
    </xdr:to>
    <xdr:cxnSp macro="">
      <xdr:nvCxnSpPr>
        <xdr:cNvPr id="113" name="直線コネクタ 112"/>
        <xdr:cNvCxnSpPr/>
      </xdr:nvCxnSpPr>
      <xdr:spPr bwMode="auto">
        <a:xfrm flipV="1">
          <a:off x="5003800" y="6957568"/>
          <a:ext cx="647700" cy="17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35844</xdr:rowOff>
    </xdr:from>
    <xdr:ext cx="762000" cy="259045"/>
    <xdr:sp macro="" textlink="">
      <xdr:nvSpPr>
        <xdr:cNvPr id="114" name="人口1人当たり決算額の推移平均値テキスト445"/>
        <xdr:cNvSpPr txBox="1"/>
      </xdr:nvSpPr>
      <xdr:spPr>
        <a:xfrm>
          <a:off x="5740400" y="66461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190767</xdr:rowOff>
    </xdr:from>
    <xdr:to>
      <xdr:col>29</xdr:col>
      <xdr:colOff>177800</xdr:colOff>
      <xdr:row>35</xdr:row>
      <xdr:rowOff>292367</xdr:rowOff>
    </xdr:to>
    <xdr:sp macro="" textlink="">
      <xdr:nvSpPr>
        <xdr:cNvPr id="115" name="フローチャート: 判断 114"/>
        <xdr:cNvSpPr/>
      </xdr:nvSpPr>
      <xdr:spPr bwMode="auto">
        <a:xfrm>
          <a:off x="56007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21425</xdr:rowOff>
    </xdr:from>
    <xdr:to>
      <xdr:col>26</xdr:col>
      <xdr:colOff>50800</xdr:colOff>
      <xdr:row>36</xdr:row>
      <xdr:rowOff>28473</xdr:rowOff>
    </xdr:to>
    <xdr:cxnSp macro="">
      <xdr:nvCxnSpPr>
        <xdr:cNvPr id="116" name="直線コネクタ 115"/>
        <xdr:cNvCxnSpPr/>
      </xdr:nvCxnSpPr>
      <xdr:spPr bwMode="auto">
        <a:xfrm flipV="1">
          <a:off x="4305300" y="6974675"/>
          <a:ext cx="698500" cy="7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181089</xdr:rowOff>
    </xdr:from>
    <xdr:to>
      <xdr:col>26</xdr:col>
      <xdr:colOff>101600</xdr:colOff>
      <xdr:row>35</xdr:row>
      <xdr:rowOff>282689</xdr:rowOff>
    </xdr:to>
    <xdr:sp macro="" textlink="">
      <xdr:nvSpPr>
        <xdr:cNvPr id="117" name="フローチャート: 判断 116"/>
        <xdr:cNvSpPr/>
      </xdr:nvSpPr>
      <xdr:spPr bwMode="auto">
        <a:xfrm>
          <a:off x="49530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292866</xdr:rowOff>
    </xdr:from>
    <xdr:ext cx="736600" cy="259045"/>
    <xdr:sp macro="" textlink="">
      <xdr:nvSpPr>
        <xdr:cNvPr id="118" name="テキスト ボックス 117"/>
        <xdr:cNvSpPr txBox="1"/>
      </xdr:nvSpPr>
      <xdr:spPr>
        <a:xfrm>
          <a:off x="4622800" y="6560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2222</xdr:rowOff>
    </xdr:from>
    <xdr:to>
      <xdr:col>22</xdr:col>
      <xdr:colOff>114300</xdr:colOff>
      <xdr:row>36</xdr:row>
      <xdr:rowOff>28473</xdr:rowOff>
    </xdr:to>
    <xdr:cxnSp macro="">
      <xdr:nvCxnSpPr>
        <xdr:cNvPr id="119" name="直線コネクタ 118"/>
        <xdr:cNvCxnSpPr/>
      </xdr:nvCxnSpPr>
      <xdr:spPr bwMode="auto">
        <a:xfrm>
          <a:off x="3606800" y="6955472"/>
          <a:ext cx="698500" cy="26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137198</xdr:rowOff>
    </xdr:from>
    <xdr:to>
      <xdr:col>22</xdr:col>
      <xdr:colOff>165100</xdr:colOff>
      <xdr:row>35</xdr:row>
      <xdr:rowOff>238798</xdr:rowOff>
    </xdr:to>
    <xdr:sp macro="" textlink="">
      <xdr:nvSpPr>
        <xdr:cNvPr id="120" name="フローチャート: 判断 119"/>
        <xdr:cNvSpPr/>
      </xdr:nvSpPr>
      <xdr:spPr bwMode="auto">
        <a:xfrm>
          <a:off x="42545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248975</xdr:rowOff>
    </xdr:from>
    <xdr:ext cx="762000" cy="259045"/>
    <xdr:sp macro="" textlink="">
      <xdr:nvSpPr>
        <xdr:cNvPr id="121" name="テキスト ボックス 120"/>
        <xdr:cNvSpPr txBox="1"/>
      </xdr:nvSpPr>
      <xdr:spPr>
        <a:xfrm>
          <a:off x="3924300" y="65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306032</xdr:rowOff>
    </xdr:from>
    <xdr:to>
      <xdr:col>18</xdr:col>
      <xdr:colOff>177800</xdr:colOff>
      <xdr:row>36</xdr:row>
      <xdr:rowOff>2222</xdr:rowOff>
    </xdr:to>
    <xdr:cxnSp macro="">
      <xdr:nvCxnSpPr>
        <xdr:cNvPr id="122" name="直線コネクタ 121"/>
        <xdr:cNvCxnSpPr/>
      </xdr:nvCxnSpPr>
      <xdr:spPr bwMode="auto">
        <a:xfrm>
          <a:off x="2908300" y="6916382"/>
          <a:ext cx="698500" cy="39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123558</xdr:rowOff>
    </xdr:from>
    <xdr:to>
      <xdr:col>19</xdr:col>
      <xdr:colOff>38100</xdr:colOff>
      <xdr:row>35</xdr:row>
      <xdr:rowOff>225158</xdr:rowOff>
    </xdr:to>
    <xdr:sp macro="" textlink="">
      <xdr:nvSpPr>
        <xdr:cNvPr id="123" name="フローチャート: 判断 122"/>
        <xdr:cNvSpPr/>
      </xdr:nvSpPr>
      <xdr:spPr bwMode="auto">
        <a:xfrm>
          <a:off x="35560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235335</xdr:rowOff>
    </xdr:from>
    <xdr:ext cx="762000" cy="259045"/>
    <xdr:sp macro="" textlink="">
      <xdr:nvSpPr>
        <xdr:cNvPr id="124" name="テキスト ボックス 123"/>
        <xdr:cNvSpPr txBox="1"/>
      </xdr:nvSpPr>
      <xdr:spPr>
        <a:xfrm>
          <a:off x="3225800" y="650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42291</xdr:rowOff>
    </xdr:from>
    <xdr:to>
      <xdr:col>15</xdr:col>
      <xdr:colOff>101600</xdr:colOff>
      <xdr:row>35</xdr:row>
      <xdr:rowOff>143891</xdr:rowOff>
    </xdr:to>
    <xdr:sp macro="" textlink="">
      <xdr:nvSpPr>
        <xdr:cNvPr id="125" name="フローチャート: 判断 124"/>
        <xdr:cNvSpPr/>
      </xdr:nvSpPr>
      <xdr:spPr bwMode="auto">
        <a:xfrm>
          <a:off x="2857500" y="66526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154068</xdr:rowOff>
    </xdr:from>
    <xdr:ext cx="762000" cy="259045"/>
    <xdr:sp macro="" textlink="">
      <xdr:nvSpPr>
        <xdr:cNvPr id="126" name="テキスト ボックス 125"/>
        <xdr:cNvSpPr txBox="1"/>
      </xdr:nvSpPr>
      <xdr:spPr>
        <a:xfrm>
          <a:off x="2527300" y="642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296418</xdr:rowOff>
    </xdr:from>
    <xdr:to>
      <xdr:col>29</xdr:col>
      <xdr:colOff>177800</xdr:colOff>
      <xdr:row>36</xdr:row>
      <xdr:rowOff>55118</xdr:rowOff>
    </xdr:to>
    <xdr:sp macro="" textlink="">
      <xdr:nvSpPr>
        <xdr:cNvPr id="132" name="楕円 131"/>
        <xdr:cNvSpPr/>
      </xdr:nvSpPr>
      <xdr:spPr bwMode="auto">
        <a:xfrm>
          <a:off x="5600700" y="6906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268495</xdr:rowOff>
    </xdr:from>
    <xdr:ext cx="762000" cy="259045"/>
    <xdr:sp macro="" textlink="">
      <xdr:nvSpPr>
        <xdr:cNvPr id="133" name="人口1人当たり決算額の推移該当値テキスト445"/>
        <xdr:cNvSpPr txBox="1"/>
      </xdr:nvSpPr>
      <xdr:spPr>
        <a:xfrm>
          <a:off x="5740400" y="687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313525</xdr:rowOff>
    </xdr:from>
    <xdr:to>
      <xdr:col>26</xdr:col>
      <xdr:colOff>101600</xdr:colOff>
      <xdr:row>36</xdr:row>
      <xdr:rowOff>72225</xdr:rowOff>
    </xdr:to>
    <xdr:sp macro="" textlink="">
      <xdr:nvSpPr>
        <xdr:cNvPr id="134" name="楕円 133"/>
        <xdr:cNvSpPr/>
      </xdr:nvSpPr>
      <xdr:spPr bwMode="auto">
        <a:xfrm>
          <a:off x="4953000" y="6923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57002</xdr:rowOff>
    </xdr:from>
    <xdr:ext cx="736600" cy="259045"/>
    <xdr:sp macro="" textlink="">
      <xdr:nvSpPr>
        <xdr:cNvPr id="135" name="テキスト ボックス 134"/>
        <xdr:cNvSpPr txBox="1"/>
      </xdr:nvSpPr>
      <xdr:spPr>
        <a:xfrm>
          <a:off x="4622800" y="701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320573</xdr:rowOff>
    </xdr:from>
    <xdr:to>
      <xdr:col>22</xdr:col>
      <xdr:colOff>165100</xdr:colOff>
      <xdr:row>36</xdr:row>
      <xdr:rowOff>79273</xdr:rowOff>
    </xdr:to>
    <xdr:sp macro="" textlink="">
      <xdr:nvSpPr>
        <xdr:cNvPr id="136" name="楕円 135"/>
        <xdr:cNvSpPr/>
      </xdr:nvSpPr>
      <xdr:spPr bwMode="auto">
        <a:xfrm>
          <a:off x="4254500" y="6930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64050</xdr:rowOff>
    </xdr:from>
    <xdr:ext cx="762000" cy="259045"/>
    <xdr:sp macro="" textlink="">
      <xdr:nvSpPr>
        <xdr:cNvPr id="137" name="テキスト ボックス 136"/>
        <xdr:cNvSpPr txBox="1"/>
      </xdr:nvSpPr>
      <xdr:spPr>
        <a:xfrm>
          <a:off x="3924300" y="701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294322</xdr:rowOff>
    </xdr:from>
    <xdr:to>
      <xdr:col>19</xdr:col>
      <xdr:colOff>38100</xdr:colOff>
      <xdr:row>36</xdr:row>
      <xdr:rowOff>53022</xdr:rowOff>
    </xdr:to>
    <xdr:sp macro="" textlink="">
      <xdr:nvSpPr>
        <xdr:cNvPr id="138" name="楕円 137"/>
        <xdr:cNvSpPr/>
      </xdr:nvSpPr>
      <xdr:spPr bwMode="auto">
        <a:xfrm>
          <a:off x="3556000" y="6904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37799</xdr:rowOff>
    </xdr:from>
    <xdr:ext cx="762000" cy="259045"/>
    <xdr:sp macro="" textlink="">
      <xdr:nvSpPr>
        <xdr:cNvPr id="139" name="テキスト ボックス 138"/>
        <xdr:cNvSpPr txBox="1"/>
      </xdr:nvSpPr>
      <xdr:spPr>
        <a:xfrm>
          <a:off x="3225800" y="6991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255232</xdr:rowOff>
    </xdr:from>
    <xdr:to>
      <xdr:col>15</xdr:col>
      <xdr:colOff>101600</xdr:colOff>
      <xdr:row>36</xdr:row>
      <xdr:rowOff>13932</xdr:rowOff>
    </xdr:to>
    <xdr:sp macro="" textlink="">
      <xdr:nvSpPr>
        <xdr:cNvPr id="140" name="楕円 139"/>
        <xdr:cNvSpPr/>
      </xdr:nvSpPr>
      <xdr:spPr bwMode="auto">
        <a:xfrm>
          <a:off x="2857500" y="6865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341609</xdr:rowOff>
    </xdr:from>
    <xdr:ext cx="762000" cy="259045"/>
    <xdr:sp macro="" textlink="">
      <xdr:nvSpPr>
        <xdr:cNvPr id="141" name="テキスト ボックス 140"/>
        <xdr:cNvSpPr txBox="1"/>
      </xdr:nvSpPr>
      <xdr:spPr>
        <a:xfrm>
          <a:off x="2527300" y="695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愛知県一宮市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386,161
380,341
113.82
116,261,588
113,679,172
2,498,145
71,364,332
104,829,177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21171</xdr:rowOff>
    </xdr:from>
    <xdr:to>
      <xdr:col>24</xdr:col>
      <xdr:colOff>62865</xdr:colOff>
      <xdr:row>36</xdr:row>
      <xdr:rowOff>163749</xdr:rowOff>
    </xdr:to>
    <xdr:cxnSp macro="">
      <xdr:nvCxnSpPr>
        <xdr:cNvPr id="54" name="直線コネクタ 53"/>
        <xdr:cNvCxnSpPr/>
      </xdr:nvCxnSpPr>
      <xdr:spPr>
        <a:xfrm flipV="1">
          <a:off x="4633595" y="5164671"/>
          <a:ext cx="1270" cy="1171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167576</xdr:rowOff>
    </xdr:from>
    <xdr:ext cx="534377" cy="259045"/>
    <xdr:sp macro="" textlink="">
      <xdr:nvSpPr>
        <xdr:cNvPr id="55" name="人件費最小値テキスト"/>
        <xdr:cNvSpPr txBox="1"/>
      </xdr:nvSpPr>
      <xdr:spPr>
        <a:xfrm>
          <a:off x="4686300" y="633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36</xdr:row>
      <xdr:rowOff>163749</xdr:rowOff>
    </xdr:from>
    <xdr:to>
      <xdr:col>24</xdr:col>
      <xdr:colOff>152400</xdr:colOff>
      <xdr:row>36</xdr:row>
      <xdr:rowOff>163749</xdr:rowOff>
    </xdr:to>
    <xdr:cxnSp macro="">
      <xdr:nvCxnSpPr>
        <xdr:cNvPr id="56" name="直線コネクタ 55"/>
        <xdr:cNvCxnSpPr/>
      </xdr:nvCxnSpPr>
      <xdr:spPr>
        <a:xfrm>
          <a:off x="4546600" y="633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139298</xdr:rowOff>
    </xdr:from>
    <xdr:ext cx="534377" cy="259045"/>
    <xdr:sp macro="" textlink="">
      <xdr:nvSpPr>
        <xdr:cNvPr id="57" name="人件費最大値テキスト"/>
        <xdr:cNvSpPr txBox="1"/>
      </xdr:nvSpPr>
      <xdr:spPr>
        <a:xfrm>
          <a:off x="4686300" y="493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21171</xdr:rowOff>
    </xdr:from>
    <xdr:to>
      <xdr:col>24</xdr:col>
      <xdr:colOff>152400</xdr:colOff>
      <xdr:row>30</xdr:row>
      <xdr:rowOff>21171</xdr:rowOff>
    </xdr:to>
    <xdr:cxnSp macro="">
      <xdr:nvCxnSpPr>
        <xdr:cNvPr id="58" name="直線コネクタ 57"/>
        <xdr:cNvCxnSpPr/>
      </xdr:nvCxnSpPr>
      <xdr:spPr>
        <a:xfrm>
          <a:off x="4546600" y="5164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104793</xdr:rowOff>
    </xdr:from>
    <xdr:to>
      <xdr:col>24</xdr:col>
      <xdr:colOff>63500</xdr:colOff>
      <xdr:row>35</xdr:row>
      <xdr:rowOff>109891</xdr:rowOff>
    </xdr:to>
    <xdr:cxnSp macro="">
      <xdr:nvCxnSpPr>
        <xdr:cNvPr id="59" name="直線コネクタ 58"/>
        <xdr:cNvCxnSpPr/>
      </xdr:nvCxnSpPr>
      <xdr:spPr>
        <a:xfrm flipV="1">
          <a:off x="3797300" y="6105543"/>
          <a:ext cx="838200" cy="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144238</xdr:rowOff>
    </xdr:from>
    <xdr:ext cx="534377" cy="259045"/>
    <xdr:sp macro="" textlink="">
      <xdr:nvSpPr>
        <xdr:cNvPr id="60" name="人件費平均値テキスト"/>
        <xdr:cNvSpPr txBox="1"/>
      </xdr:nvSpPr>
      <xdr:spPr>
        <a:xfrm>
          <a:off x="4686300" y="56306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121361</xdr:rowOff>
    </xdr:from>
    <xdr:to>
      <xdr:col>24</xdr:col>
      <xdr:colOff>114300</xdr:colOff>
      <xdr:row>34</xdr:row>
      <xdr:rowOff>51511</xdr:rowOff>
    </xdr:to>
    <xdr:sp macro="" textlink="">
      <xdr:nvSpPr>
        <xdr:cNvPr id="61" name="フローチャート: 判断 60"/>
        <xdr:cNvSpPr/>
      </xdr:nvSpPr>
      <xdr:spPr>
        <a:xfrm>
          <a:off x="4584700" y="577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109891</xdr:rowOff>
    </xdr:from>
    <xdr:to>
      <xdr:col>19</xdr:col>
      <xdr:colOff>177800</xdr:colOff>
      <xdr:row>35</xdr:row>
      <xdr:rowOff>113662</xdr:rowOff>
    </xdr:to>
    <xdr:cxnSp macro="">
      <xdr:nvCxnSpPr>
        <xdr:cNvPr id="62" name="直線コネクタ 61"/>
        <xdr:cNvCxnSpPr/>
      </xdr:nvCxnSpPr>
      <xdr:spPr>
        <a:xfrm flipV="1">
          <a:off x="2908300" y="6110641"/>
          <a:ext cx="889000" cy="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127396</xdr:rowOff>
    </xdr:from>
    <xdr:to>
      <xdr:col>20</xdr:col>
      <xdr:colOff>38100</xdr:colOff>
      <xdr:row>34</xdr:row>
      <xdr:rowOff>57546</xdr:rowOff>
    </xdr:to>
    <xdr:sp macro="" textlink="">
      <xdr:nvSpPr>
        <xdr:cNvPr id="63" name="フローチャート: 判断 62"/>
        <xdr:cNvSpPr/>
      </xdr:nvSpPr>
      <xdr:spPr>
        <a:xfrm>
          <a:off x="3746500" y="578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74073</xdr:rowOff>
    </xdr:from>
    <xdr:ext cx="534377" cy="259045"/>
    <xdr:sp macro="" textlink="">
      <xdr:nvSpPr>
        <xdr:cNvPr id="64" name="テキスト ボックス 63"/>
        <xdr:cNvSpPr txBox="1"/>
      </xdr:nvSpPr>
      <xdr:spPr>
        <a:xfrm>
          <a:off x="3530111" y="556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113662</xdr:rowOff>
    </xdr:from>
    <xdr:to>
      <xdr:col>15</xdr:col>
      <xdr:colOff>50800</xdr:colOff>
      <xdr:row>35</xdr:row>
      <xdr:rowOff>149393</xdr:rowOff>
    </xdr:to>
    <xdr:cxnSp macro="">
      <xdr:nvCxnSpPr>
        <xdr:cNvPr id="65" name="直線コネクタ 64"/>
        <xdr:cNvCxnSpPr/>
      </xdr:nvCxnSpPr>
      <xdr:spPr>
        <a:xfrm flipV="1">
          <a:off x="2019300" y="6114412"/>
          <a:ext cx="889000" cy="3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90455</xdr:rowOff>
    </xdr:from>
    <xdr:to>
      <xdr:col>15</xdr:col>
      <xdr:colOff>101600</xdr:colOff>
      <xdr:row>34</xdr:row>
      <xdr:rowOff>20605</xdr:rowOff>
    </xdr:to>
    <xdr:sp macro="" textlink="">
      <xdr:nvSpPr>
        <xdr:cNvPr id="66" name="フローチャート: 判断 65"/>
        <xdr:cNvSpPr/>
      </xdr:nvSpPr>
      <xdr:spPr>
        <a:xfrm>
          <a:off x="2857500" y="574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37132</xdr:rowOff>
    </xdr:from>
    <xdr:ext cx="534377" cy="259045"/>
    <xdr:sp macro="" textlink="">
      <xdr:nvSpPr>
        <xdr:cNvPr id="67" name="テキスト ボックス 66"/>
        <xdr:cNvSpPr txBox="1"/>
      </xdr:nvSpPr>
      <xdr:spPr>
        <a:xfrm>
          <a:off x="2641111" y="552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113480</xdr:rowOff>
    </xdr:from>
    <xdr:to>
      <xdr:col>10</xdr:col>
      <xdr:colOff>114300</xdr:colOff>
      <xdr:row>35</xdr:row>
      <xdr:rowOff>149393</xdr:rowOff>
    </xdr:to>
    <xdr:cxnSp macro="">
      <xdr:nvCxnSpPr>
        <xdr:cNvPr id="68" name="直線コネクタ 67"/>
        <xdr:cNvCxnSpPr/>
      </xdr:nvCxnSpPr>
      <xdr:spPr>
        <a:xfrm>
          <a:off x="1130300" y="6114230"/>
          <a:ext cx="889000" cy="3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106731</xdr:rowOff>
    </xdr:from>
    <xdr:to>
      <xdr:col>10</xdr:col>
      <xdr:colOff>165100</xdr:colOff>
      <xdr:row>34</xdr:row>
      <xdr:rowOff>36881</xdr:rowOff>
    </xdr:to>
    <xdr:sp macro="" textlink="">
      <xdr:nvSpPr>
        <xdr:cNvPr id="69" name="フローチャート: 判断 68"/>
        <xdr:cNvSpPr/>
      </xdr:nvSpPr>
      <xdr:spPr>
        <a:xfrm>
          <a:off x="1968500" y="576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53408</xdr:rowOff>
    </xdr:from>
    <xdr:ext cx="534377" cy="259045"/>
    <xdr:sp macro="" textlink="">
      <xdr:nvSpPr>
        <xdr:cNvPr id="70" name="テキスト ボックス 69"/>
        <xdr:cNvSpPr txBox="1"/>
      </xdr:nvSpPr>
      <xdr:spPr>
        <a:xfrm>
          <a:off x="1752111" y="553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133820</xdr:rowOff>
    </xdr:from>
    <xdr:to>
      <xdr:col>6</xdr:col>
      <xdr:colOff>38100</xdr:colOff>
      <xdr:row>34</xdr:row>
      <xdr:rowOff>63970</xdr:rowOff>
    </xdr:to>
    <xdr:sp macro="" textlink="">
      <xdr:nvSpPr>
        <xdr:cNvPr id="71" name="フローチャート: 判断 70"/>
        <xdr:cNvSpPr/>
      </xdr:nvSpPr>
      <xdr:spPr>
        <a:xfrm>
          <a:off x="1079500" y="57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80497</xdr:rowOff>
    </xdr:from>
    <xdr:ext cx="534377" cy="259045"/>
    <xdr:sp macro="" textlink="">
      <xdr:nvSpPr>
        <xdr:cNvPr id="72" name="テキスト ボックス 71"/>
        <xdr:cNvSpPr txBox="1"/>
      </xdr:nvSpPr>
      <xdr:spPr>
        <a:xfrm>
          <a:off x="863111" y="556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53993</xdr:rowOff>
    </xdr:from>
    <xdr:to>
      <xdr:col>24</xdr:col>
      <xdr:colOff>114300</xdr:colOff>
      <xdr:row>35</xdr:row>
      <xdr:rowOff>155593</xdr:rowOff>
    </xdr:to>
    <xdr:sp macro="" textlink="">
      <xdr:nvSpPr>
        <xdr:cNvPr id="78" name="楕円 77"/>
        <xdr:cNvSpPr/>
      </xdr:nvSpPr>
      <xdr:spPr>
        <a:xfrm>
          <a:off x="4584700" y="605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32420</xdr:rowOff>
    </xdr:from>
    <xdr:ext cx="534377" cy="259045"/>
    <xdr:sp macro="" textlink="">
      <xdr:nvSpPr>
        <xdr:cNvPr id="79" name="人件費該当値テキスト"/>
        <xdr:cNvSpPr txBox="1"/>
      </xdr:nvSpPr>
      <xdr:spPr>
        <a:xfrm>
          <a:off x="4686300" y="603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59091</xdr:rowOff>
    </xdr:from>
    <xdr:to>
      <xdr:col>20</xdr:col>
      <xdr:colOff>38100</xdr:colOff>
      <xdr:row>35</xdr:row>
      <xdr:rowOff>160691</xdr:rowOff>
    </xdr:to>
    <xdr:sp macro="" textlink="">
      <xdr:nvSpPr>
        <xdr:cNvPr id="80" name="楕円 79"/>
        <xdr:cNvSpPr/>
      </xdr:nvSpPr>
      <xdr:spPr>
        <a:xfrm>
          <a:off x="3746500" y="605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151818</xdr:rowOff>
    </xdr:from>
    <xdr:ext cx="534377" cy="259045"/>
    <xdr:sp macro="" textlink="">
      <xdr:nvSpPr>
        <xdr:cNvPr id="81" name="テキスト ボックス 80"/>
        <xdr:cNvSpPr txBox="1"/>
      </xdr:nvSpPr>
      <xdr:spPr>
        <a:xfrm>
          <a:off x="3530111" y="615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62862</xdr:rowOff>
    </xdr:from>
    <xdr:to>
      <xdr:col>15</xdr:col>
      <xdr:colOff>101600</xdr:colOff>
      <xdr:row>35</xdr:row>
      <xdr:rowOff>164462</xdr:rowOff>
    </xdr:to>
    <xdr:sp macro="" textlink="">
      <xdr:nvSpPr>
        <xdr:cNvPr id="82" name="楕円 81"/>
        <xdr:cNvSpPr/>
      </xdr:nvSpPr>
      <xdr:spPr>
        <a:xfrm>
          <a:off x="2857500" y="606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155589</xdr:rowOff>
    </xdr:from>
    <xdr:ext cx="534377" cy="259045"/>
    <xdr:sp macro="" textlink="">
      <xdr:nvSpPr>
        <xdr:cNvPr id="83" name="テキスト ボックス 82"/>
        <xdr:cNvSpPr txBox="1"/>
      </xdr:nvSpPr>
      <xdr:spPr>
        <a:xfrm>
          <a:off x="2641111" y="615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98593</xdr:rowOff>
    </xdr:from>
    <xdr:to>
      <xdr:col>10</xdr:col>
      <xdr:colOff>165100</xdr:colOff>
      <xdr:row>36</xdr:row>
      <xdr:rowOff>28743</xdr:rowOff>
    </xdr:to>
    <xdr:sp macro="" textlink="">
      <xdr:nvSpPr>
        <xdr:cNvPr id="84" name="楕円 83"/>
        <xdr:cNvSpPr/>
      </xdr:nvSpPr>
      <xdr:spPr>
        <a:xfrm>
          <a:off x="1968500" y="60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19870</xdr:rowOff>
    </xdr:from>
    <xdr:ext cx="534377" cy="259045"/>
    <xdr:sp macro="" textlink="">
      <xdr:nvSpPr>
        <xdr:cNvPr id="85" name="テキスト ボックス 84"/>
        <xdr:cNvSpPr txBox="1"/>
      </xdr:nvSpPr>
      <xdr:spPr>
        <a:xfrm>
          <a:off x="1752111" y="619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62680</xdr:rowOff>
    </xdr:from>
    <xdr:to>
      <xdr:col>6</xdr:col>
      <xdr:colOff>38100</xdr:colOff>
      <xdr:row>35</xdr:row>
      <xdr:rowOff>164280</xdr:rowOff>
    </xdr:to>
    <xdr:sp macro="" textlink="">
      <xdr:nvSpPr>
        <xdr:cNvPr id="86" name="楕円 85"/>
        <xdr:cNvSpPr/>
      </xdr:nvSpPr>
      <xdr:spPr>
        <a:xfrm>
          <a:off x="1079500" y="606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155407</xdr:rowOff>
    </xdr:from>
    <xdr:ext cx="534377" cy="259045"/>
    <xdr:sp macro="" textlink="">
      <xdr:nvSpPr>
        <xdr:cNvPr id="87" name="テキスト ボックス 86"/>
        <xdr:cNvSpPr txBox="1"/>
      </xdr:nvSpPr>
      <xdr:spPr>
        <a:xfrm>
          <a:off x="863111" y="615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58166</xdr:rowOff>
    </xdr:from>
    <xdr:to>
      <xdr:col>24</xdr:col>
      <xdr:colOff>62865</xdr:colOff>
      <xdr:row>59</xdr:row>
      <xdr:rowOff>27534</xdr:rowOff>
    </xdr:to>
    <xdr:cxnSp macro="">
      <xdr:nvCxnSpPr>
        <xdr:cNvPr id="112" name="直線コネクタ 111"/>
        <xdr:cNvCxnSpPr/>
      </xdr:nvCxnSpPr>
      <xdr:spPr>
        <a:xfrm flipV="1">
          <a:off x="4633595" y="8802116"/>
          <a:ext cx="1270" cy="134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31361</xdr:rowOff>
    </xdr:from>
    <xdr:ext cx="534377" cy="259045"/>
    <xdr:sp macro="" textlink="">
      <xdr:nvSpPr>
        <xdr:cNvPr id="113" name="物件費最小値テキスト"/>
        <xdr:cNvSpPr txBox="1"/>
      </xdr:nvSpPr>
      <xdr:spPr>
        <a:xfrm>
          <a:off x="4686300" y="1014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27534</xdr:rowOff>
    </xdr:from>
    <xdr:to>
      <xdr:col>24</xdr:col>
      <xdr:colOff>152400</xdr:colOff>
      <xdr:row>59</xdr:row>
      <xdr:rowOff>27534</xdr:rowOff>
    </xdr:to>
    <xdr:cxnSp macro="">
      <xdr:nvCxnSpPr>
        <xdr:cNvPr id="114" name="直線コネクタ 113"/>
        <xdr:cNvCxnSpPr/>
      </xdr:nvCxnSpPr>
      <xdr:spPr>
        <a:xfrm>
          <a:off x="4546600" y="10143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4843</xdr:rowOff>
    </xdr:from>
    <xdr:ext cx="534377" cy="259045"/>
    <xdr:sp macro="" textlink="">
      <xdr:nvSpPr>
        <xdr:cNvPr id="115" name="物件費最大値テキスト"/>
        <xdr:cNvSpPr txBox="1"/>
      </xdr:nvSpPr>
      <xdr:spPr>
        <a:xfrm>
          <a:off x="4686300" y="857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58166</xdr:rowOff>
    </xdr:from>
    <xdr:to>
      <xdr:col>24</xdr:col>
      <xdr:colOff>152400</xdr:colOff>
      <xdr:row>51</xdr:row>
      <xdr:rowOff>58166</xdr:rowOff>
    </xdr:to>
    <xdr:cxnSp macro="">
      <xdr:nvCxnSpPr>
        <xdr:cNvPr id="116" name="直線コネクタ 115"/>
        <xdr:cNvCxnSpPr/>
      </xdr:nvCxnSpPr>
      <xdr:spPr>
        <a:xfrm>
          <a:off x="4546600" y="8802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48146</xdr:rowOff>
    </xdr:from>
    <xdr:to>
      <xdr:col>24</xdr:col>
      <xdr:colOff>63500</xdr:colOff>
      <xdr:row>56</xdr:row>
      <xdr:rowOff>84798</xdr:rowOff>
    </xdr:to>
    <xdr:cxnSp macro="">
      <xdr:nvCxnSpPr>
        <xdr:cNvPr id="117" name="直線コネクタ 116"/>
        <xdr:cNvCxnSpPr/>
      </xdr:nvCxnSpPr>
      <xdr:spPr>
        <a:xfrm>
          <a:off x="3797300" y="9649346"/>
          <a:ext cx="838200" cy="3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13708</xdr:rowOff>
    </xdr:from>
    <xdr:ext cx="534377" cy="259045"/>
    <xdr:sp macro="" textlink="">
      <xdr:nvSpPr>
        <xdr:cNvPr id="118" name="物件費平均値テキスト"/>
        <xdr:cNvSpPr txBox="1"/>
      </xdr:nvSpPr>
      <xdr:spPr>
        <a:xfrm>
          <a:off x="4686300" y="9272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162281</xdr:rowOff>
    </xdr:from>
    <xdr:to>
      <xdr:col>24</xdr:col>
      <xdr:colOff>114300</xdr:colOff>
      <xdr:row>55</xdr:row>
      <xdr:rowOff>92431</xdr:rowOff>
    </xdr:to>
    <xdr:sp macro="" textlink="">
      <xdr:nvSpPr>
        <xdr:cNvPr id="119" name="フローチャート: 判断 118"/>
        <xdr:cNvSpPr/>
      </xdr:nvSpPr>
      <xdr:spPr>
        <a:xfrm>
          <a:off x="4584700" y="942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41935</xdr:rowOff>
    </xdr:from>
    <xdr:to>
      <xdr:col>19</xdr:col>
      <xdr:colOff>177800</xdr:colOff>
      <xdr:row>56</xdr:row>
      <xdr:rowOff>48146</xdr:rowOff>
    </xdr:to>
    <xdr:cxnSp macro="">
      <xdr:nvCxnSpPr>
        <xdr:cNvPr id="120" name="直線コネクタ 119"/>
        <xdr:cNvCxnSpPr/>
      </xdr:nvCxnSpPr>
      <xdr:spPr>
        <a:xfrm>
          <a:off x="2908300" y="9643135"/>
          <a:ext cx="889000" cy="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6680</xdr:rowOff>
    </xdr:from>
    <xdr:to>
      <xdr:col>20</xdr:col>
      <xdr:colOff>38100</xdr:colOff>
      <xdr:row>55</xdr:row>
      <xdr:rowOff>108280</xdr:rowOff>
    </xdr:to>
    <xdr:sp macro="" textlink="">
      <xdr:nvSpPr>
        <xdr:cNvPr id="121" name="フローチャート: 判断 120"/>
        <xdr:cNvSpPr/>
      </xdr:nvSpPr>
      <xdr:spPr>
        <a:xfrm>
          <a:off x="37465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124807</xdr:rowOff>
    </xdr:from>
    <xdr:ext cx="534377" cy="259045"/>
    <xdr:sp macro="" textlink="">
      <xdr:nvSpPr>
        <xdr:cNvPr id="122" name="テキスト ボックス 121"/>
        <xdr:cNvSpPr txBox="1"/>
      </xdr:nvSpPr>
      <xdr:spPr>
        <a:xfrm>
          <a:off x="3530111" y="921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41935</xdr:rowOff>
    </xdr:from>
    <xdr:to>
      <xdr:col>15</xdr:col>
      <xdr:colOff>50800</xdr:colOff>
      <xdr:row>56</xdr:row>
      <xdr:rowOff>86893</xdr:rowOff>
    </xdr:to>
    <xdr:cxnSp macro="">
      <xdr:nvCxnSpPr>
        <xdr:cNvPr id="123" name="直線コネクタ 122"/>
        <xdr:cNvCxnSpPr/>
      </xdr:nvCxnSpPr>
      <xdr:spPr>
        <a:xfrm flipV="1">
          <a:off x="2019300" y="9643135"/>
          <a:ext cx="88900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24435</xdr:rowOff>
    </xdr:from>
    <xdr:to>
      <xdr:col>15</xdr:col>
      <xdr:colOff>101600</xdr:colOff>
      <xdr:row>55</xdr:row>
      <xdr:rowOff>126035</xdr:rowOff>
    </xdr:to>
    <xdr:sp macro="" textlink="">
      <xdr:nvSpPr>
        <xdr:cNvPr id="124" name="フローチャート: 判断 123"/>
        <xdr:cNvSpPr/>
      </xdr:nvSpPr>
      <xdr:spPr>
        <a:xfrm>
          <a:off x="2857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142562</xdr:rowOff>
    </xdr:from>
    <xdr:ext cx="534377" cy="259045"/>
    <xdr:sp macro="" textlink="">
      <xdr:nvSpPr>
        <xdr:cNvPr id="125" name="テキスト ボックス 124"/>
        <xdr:cNvSpPr txBox="1"/>
      </xdr:nvSpPr>
      <xdr:spPr>
        <a:xfrm>
          <a:off x="2641111" y="922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86893</xdr:rowOff>
    </xdr:from>
    <xdr:to>
      <xdr:col>10</xdr:col>
      <xdr:colOff>114300</xdr:colOff>
      <xdr:row>57</xdr:row>
      <xdr:rowOff>11341</xdr:rowOff>
    </xdr:to>
    <xdr:cxnSp macro="">
      <xdr:nvCxnSpPr>
        <xdr:cNvPr id="126" name="直線コネクタ 125"/>
        <xdr:cNvCxnSpPr/>
      </xdr:nvCxnSpPr>
      <xdr:spPr>
        <a:xfrm flipV="1">
          <a:off x="1130300" y="9688093"/>
          <a:ext cx="889000" cy="9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71298</xdr:rowOff>
    </xdr:from>
    <xdr:to>
      <xdr:col>10</xdr:col>
      <xdr:colOff>165100</xdr:colOff>
      <xdr:row>56</xdr:row>
      <xdr:rowOff>1448</xdr:rowOff>
    </xdr:to>
    <xdr:sp macro="" textlink="">
      <xdr:nvSpPr>
        <xdr:cNvPr id="127" name="フローチャート: 判断 126"/>
        <xdr:cNvSpPr/>
      </xdr:nvSpPr>
      <xdr:spPr>
        <a:xfrm>
          <a:off x="1968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17975</xdr:rowOff>
    </xdr:from>
    <xdr:ext cx="534377" cy="259045"/>
    <xdr:sp macro="" textlink="">
      <xdr:nvSpPr>
        <xdr:cNvPr id="128" name="テキスト ボックス 127"/>
        <xdr:cNvSpPr txBox="1"/>
      </xdr:nvSpPr>
      <xdr:spPr>
        <a:xfrm>
          <a:off x="1752111" y="927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22034</xdr:rowOff>
    </xdr:from>
    <xdr:to>
      <xdr:col>6</xdr:col>
      <xdr:colOff>38100</xdr:colOff>
      <xdr:row>56</xdr:row>
      <xdr:rowOff>123634</xdr:rowOff>
    </xdr:to>
    <xdr:sp macro="" textlink="">
      <xdr:nvSpPr>
        <xdr:cNvPr id="129" name="フローチャート: 判断 128"/>
        <xdr:cNvSpPr/>
      </xdr:nvSpPr>
      <xdr:spPr>
        <a:xfrm>
          <a:off x="1079500" y="962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140161</xdr:rowOff>
    </xdr:from>
    <xdr:ext cx="534377" cy="259045"/>
    <xdr:sp macro="" textlink="">
      <xdr:nvSpPr>
        <xdr:cNvPr id="130" name="テキスト ボックス 129"/>
        <xdr:cNvSpPr txBox="1"/>
      </xdr:nvSpPr>
      <xdr:spPr>
        <a:xfrm>
          <a:off x="863111" y="939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33998</xdr:rowOff>
    </xdr:from>
    <xdr:to>
      <xdr:col>24</xdr:col>
      <xdr:colOff>114300</xdr:colOff>
      <xdr:row>56</xdr:row>
      <xdr:rowOff>135598</xdr:rowOff>
    </xdr:to>
    <xdr:sp macro="" textlink="">
      <xdr:nvSpPr>
        <xdr:cNvPr id="136" name="楕円 135"/>
        <xdr:cNvSpPr/>
      </xdr:nvSpPr>
      <xdr:spPr>
        <a:xfrm>
          <a:off x="4584700" y="963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12425</xdr:rowOff>
    </xdr:from>
    <xdr:ext cx="534377" cy="259045"/>
    <xdr:sp macro="" textlink="">
      <xdr:nvSpPr>
        <xdr:cNvPr id="137" name="物件費該当値テキスト"/>
        <xdr:cNvSpPr txBox="1"/>
      </xdr:nvSpPr>
      <xdr:spPr>
        <a:xfrm>
          <a:off x="4686300" y="961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168796</xdr:rowOff>
    </xdr:from>
    <xdr:to>
      <xdr:col>20</xdr:col>
      <xdr:colOff>38100</xdr:colOff>
      <xdr:row>56</xdr:row>
      <xdr:rowOff>98946</xdr:rowOff>
    </xdr:to>
    <xdr:sp macro="" textlink="">
      <xdr:nvSpPr>
        <xdr:cNvPr id="138" name="楕円 137"/>
        <xdr:cNvSpPr/>
      </xdr:nvSpPr>
      <xdr:spPr>
        <a:xfrm>
          <a:off x="3746500" y="95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90073</xdr:rowOff>
    </xdr:from>
    <xdr:ext cx="534377" cy="259045"/>
    <xdr:sp macro="" textlink="">
      <xdr:nvSpPr>
        <xdr:cNvPr id="139" name="テキスト ボックス 138"/>
        <xdr:cNvSpPr txBox="1"/>
      </xdr:nvSpPr>
      <xdr:spPr>
        <a:xfrm>
          <a:off x="3530111" y="969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162585</xdr:rowOff>
    </xdr:from>
    <xdr:to>
      <xdr:col>15</xdr:col>
      <xdr:colOff>101600</xdr:colOff>
      <xdr:row>56</xdr:row>
      <xdr:rowOff>92735</xdr:rowOff>
    </xdr:to>
    <xdr:sp macro="" textlink="">
      <xdr:nvSpPr>
        <xdr:cNvPr id="140" name="楕円 139"/>
        <xdr:cNvSpPr/>
      </xdr:nvSpPr>
      <xdr:spPr>
        <a:xfrm>
          <a:off x="2857500" y="959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83862</xdr:rowOff>
    </xdr:from>
    <xdr:ext cx="534377" cy="259045"/>
    <xdr:sp macro="" textlink="">
      <xdr:nvSpPr>
        <xdr:cNvPr id="141" name="テキスト ボックス 140"/>
        <xdr:cNvSpPr txBox="1"/>
      </xdr:nvSpPr>
      <xdr:spPr>
        <a:xfrm>
          <a:off x="2641111" y="968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36093</xdr:rowOff>
    </xdr:from>
    <xdr:to>
      <xdr:col>10</xdr:col>
      <xdr:colOff>165100</xdr:colOff>
      <xdr:row>56</xdr:row>
      <xdr:rowOff>137693</xdr:rowOff>
    </xdr:to>
    <xdr:sp macro="" textlink="">
      <xdr:nvSpPr>
        <xdr:cNvPr id="142" name="楕円 141"/>
        <xdr:cNvSpPr/>
      </xdr:nvSpPr>
      <xdr:spPr>
        <a:xfrm>
          <a:off x="1968500" y="963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128820</xdr:rowOff>
    </xdr:from>
    <xdr:ext cx="534377" cy="259045"/>
    <xdr:sp macro="" textlink="">
      <xdr:nvSpPr>
        <xdr:cNvPr id="143" name="テキスト ボックス 142"/>
        <xdr:cNvSpPr txBox="1"/>
      </xdr:nvSpPr>
      <xdr:spPr>
        <a:xfrm>
          <a:off x="1752111" y="973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131991</xdr:rowOff>
    </xdr:from>
    <xdr:to>
      <xdr:col>6</xdr:col>
      <xdr:colOff>38100</xdr:colOff>
      <xdr:row>57</xdr:row>
      <xdr:rowOff>62141</xdr:rowOff>
    </xdr:to>
    <xdr:sp macro="" textlink="">
      <xdr:nvSpPr>
        <xdr:cNvPr id="144" name="楕円 143"/>
        <xdr:cNvSpPr/>
      </xdr:nvSpPr>
      <xdr:spPr>
        <a:xfrm>
          <a:off x="1079500" y="973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53268</xdr:rowOff>
    </xdr:from>
    <xdr:ext cx="534377" cy="259045"/>
    <xdr:sp macro="" textlink="">
      <xdr:nvSpPr>
        <xdr:cNvPr id="145" name="テキスト ボックス 144"/>
        <xdr:cNvSpPr txBox="1"/>
      </xdr:nvSpPr>
      <xdr:spPr>
        <a:xfrm>
          <a:off x="863111" y="982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57221</xdr:rowOff>
    </xdr:from>
    <xdr:to>
      <xdr:col>24</xdr:col>
      <xdr:colOff>62865</xdr:colOff>
      <xdr:row>78</xdr:row>
      <xdr:rowOff>107421</xdr:rowOff>
    </xdr:to>
    <xdr:cxnSp macro="">
      <xdr:nvCxnSpPr>
        <xdr:cNvPr id="167" name="直線コネクタ 166"/>
        <xdr:cNvCxnSpPr/>
      </xdr:nvCxnSpPr>
      <xdr:spPr>
        <a:xfrm flipV="1">
          <a:off x="4633595" y="12230171"/>
          <a:ext cx="1270" cy="1250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111248</xdr:rowOff>
    </xdr:from>
    <xdr:ext cx="378565" cy="259045"/>
    <xdr:sp macro="" textlink="">
      <xdr:nvSpPr>
        <xdr:cNvPr id="168" name="維持補修費最小値テキスト"/>
        <xdr:cNvSpPr txBox="1"/>
      </xdr:nvSpPr>
      <xdr:spPr>
        <a:xfrm>
          <a:off x="4686300" y="13484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107421</xdr:rowOff>
    </xdr:from>
    <xdr:to>
      <xdr:col>24</xdr:col>
      <xdr:colOff>152400</xdr:colOff>
      <xdr:row>78</xdr:row>
      <xdr:rowOff>107421</xdr:rowOff>
    </xdr:to>
    <xdr:cxnSp macro="">
      <xdr:nvCxnSpPr>
        <xdr:cNvPr id="169" name="直線コネクタ 168"/>
        <xdr:cNvCxnSpPr/>
      </xdr:nvCxnSpPr>
      <xdr:spPr>
        <a:xfrm>
          <a:off x="4546600" y="1348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3898</xdr:rowOff>
    </xdr:from>
    <xdr:ext cx="534377" cy="259045"/>
    <xdr:sp macro="" textlink="">
      <xdr:nvSpPr>
        <xdr:cNvPr id="170" name="維持補修費最大値テキスト"/>
        <xdr:cNvSpPr txBox="1"/>
      </xdr:nvSpPr>
      <xdr:spPr>
        <a:xfrm>
          <a:off x="4686300" y="1200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57221</xdr:rowOff>
    </xdr:from>
    <xdr:to>
      <xdr:col>24</xdr:col>
      <xdr:colOff>152400</xdr:colOff>
      <xdr:row>71</xdr:row>
      <xdr:rowOff>57221</xdr:rowOff>
    </xdr:to>
    <xdr:cxnSp macro="">
      <xdr:nvCxnSpPr>
        <xdr:cNvPr id="171" name="直線コネクタ 170"/>
        <xdr:cNvCxnSpPr/>
      </xdr:nvCxnSpPr>
      <xdr:spPr>
        <a:xfrm>
          <a:off x="4546600" y="12230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30338</xdr:rowOff>
    </xdr:from>
    <xdr:to>
      <xdr:col>24</xdr:col>
      <xdr:colOff>63500</xdr:colOff>
      <xdr:row>78</xdr:row>
      <xdr:rowOff>44740</xdr:rowOff>
    </xdr:to>
    <xdr:cxnSp macro="">
      <xdr:nvCxnSpPr>
        <xdr:cNvPr id="172" name="直線コネクタ 171"/>
        <xdr:cNvCxnSpPr/>
      </xdr:nvCxnSpPr>
      <xdr:spPr>
        <a:xfrm>
          <a:off x="3797300" y="13403438"/>
          <a:ext cx="8382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42739</xdr:rowOff>
    </xdr:from>
    <xdr:ext cx="469744" cy="259045"/>
    <xdr:sp macro="" textlink="">
      <xdr:nvSpPr>
        <xdr:cNvPr id="173" name="維持補修費平均値テキスト"/>
        <xdr:cNvSpPr txBox="1"/>
      </xdr:nvSpPr>
      <xdr:spPr>
        <a:xfrm>
          <a:off x="4686300" y="13072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19862</xdr:rowOff>
    </xdr:from>
    <xdr:to>
      <xdr:col>24</xdr:col>
      <xdr:colOff>114300</xdr:colOff>
      <xdr:row>77</xdr:row>
      <xdr:rowOff>121462</xdr:rowOff>
    </xdr:to>
    <xdr:sp macro="" textlink="">
      <xdr:nvSpPr>
        <xdr:cNvPr id="174" name="フローチャート: 判断 173"/>
        <xdr:cNvSpPr/>
      </xdr:nvSpPr>
      <xdr:spPr>
        <a:xfrm>
          <a:off x="4584700" y="132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30338</xdr:rowOff>
    </xdr:from>
    <xdr:to>
      <xdr:col>19</xdr:col>
      <xdr:colOff>177800</xdr:colOff>
      <xdr:row>78</xdr:row>
      <xdr:rowOff>40168</xdr:rowOff>
    </xdr:to>
    <xdr:cxnSp macro="">
      <xdr:nvCxnSpPr>
        <xdr:cNvPr id="175" name="直線コネクタ 174"/>
        <xdr:cNvCxnSpPr/>
      </xdr:nvCxnSpPr>
      <xdr:spPr>
        <a:xfrm flipV="1">
          <a:off x="2908300" y="13403438"/>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52279</xdr:rowOff>
    </xdr:from>
    <xdr:to>
      <xdr:col>20</xdr:col>
      <xdr:colOff>38100</xdr:colOff>
      <xdr:row>77</xdr:row>
      <xdr:rowOff>153879</xdr:rowOff>
    </xdr:to>
    <xdr:sp macro="" textlink="">
      <xdr:nvSpPr>
        <xdr:cNvPr id="176" name="フローチャート: 判断 175"/>
        <xdr:cNvSpPr/>
      </xdr:nvSpPr>
      <xdr:spPr>
        <a:xfrm>
          <a:off x="3746500" y="1325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170406</xdr:rowOff>
    </xdr:from>
    <xdr:ext cx="469744" cy="259045"/>
    <xdr:sp macro="" textlink="">
      <xdr:nvSpPr>
        <xdr:cNvPr id="177" name="テキスト ボックス 176"/>
        <xdr:cNvSpPr txBox="1"/>
      </xdr:nvSpPr>
      <xdr:spPr>
        <a:xfrm>
          <a:off x="3562428" y="1302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40168</xdr:rowOff>
    </xdr:from>
    <xdr:to>
      <xdr:col>15</xdr:col>
      <xdr:colOff>50800</xdr:colOff>
      <xdr:row>78</xdr:row>
      <xdr:rowOff>50043</xdr:rowOff>
    </xdr:to>
    <xdr:cxnSp macro="">
      <xdr:nvCxnSpPr>
        <xdr:cNvPr id="178" name="直線コネクタ 177"/>
        <xdr:cNvCxnSpPr/>
      </xdr:nvCxnSpPr>
      <xdr:spPr>
        <a:xfrm flipV="1">
          <a:off x="2019300" y="13413268"/>
          <a:ext cx="889000" cy="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66543</xdr:rowOff>
    </xdr:from>
    <xdr:to>
      <xdr:col>15</xdr:col>
      <xdr:colOff>101600</xdr:colOff>
      <xdr:row>77</xdr:row>
      <xdr:rowOff>168143</xdr:rowOff>
    </xdr:to>
    <xdr:sp macro="" textlink="">
      <xdr:nvSpPr>
        <xdr:cNvPr id="179" name="フローチャート: 判断 178"/>
        <xdr:cNvSpPr/>
      </xdr:nvSpPr>
      <xdr:spPr>
        <a:xfrm>
          <a:off x="2857500" y="1326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13220</xdr:rowOff>
    </xdr:from>
    <xdr:ext cx="469744" cy="259045"/>
    <xdr:sp macro="" textlink="">
      <xdr:nvSpPr>
        <xdr:cNvPr id="180" name="テキスト ボックス 179"/>
        <xdr:cNvSpPr txBox="1"/>
      </xdr:nvSpPr>
      <xdr:spPr>
        <a:xfrm>
          <a:off x="2673428" y="1304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36922</xdr:rowOff>
    </xdr:from>
    <xdr:to>
      <xdr:col>10</xdr:col>
      <xdr:colOff>114300</xdr:colOff>
      <xdr:row>78</xdr:row>
      <xdr:rowOff>50043</xdr:rowOff>
    </xdr:to>
    <xdr:cxnSp macro="">
      <xdr:nvCxnSpPr>
        <xdr:cNvPr id="181" name="直線コネクタ 180"/>
        <xdr:cNvCxnSpPr/>
      </xdr:nvCxnSpPr>
      <xdr:spPr>
        <a:xfrm>
          <a:off x="1130300" y="13410022"/>
          <a:ext cx="889000" cy="1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60051</xdr:rowOff>
    </xdr:from>
    <xdr:to>
      <xdr:col>10</xdr:col>
      <xdr:colOff>165100</xdr:colOff>
      <xdr:row>77</xdr:row>
      <xdr:rowOff>161651</xdr:rowOff>
    </xdr:to>
    <xdr:sp macro="" textlink="">
      <xdr:nvSpPr>
        <xdr:cNvPr id="182" name="フローチャート: 判断 181"/>
        <xdr:cNvSpPr/>
      </xdr:nvSpPr>
      <xdr:spPr>
        <a:xfrm>
          <a:off x="1968500" y="1326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6728</xdr:rowOff>
    </xdr:from>
    <xdr:ext cx="469744" cy="259045"/>
    <xdr:sp macro="" textlink="">
      <xdr:nvSpPr>
        <xdr:cNvPr id="183" name="テキスト ボックス 182"/>
        <xdr:cNvSpPr txBox="1"/>
      </xdr:nvSpPr>
      <xdr:spPr>
        <a:xfrm>
          <a:off x="1784428" y="1303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71664</xdr:rowOff>
    </xdr:from>
    <xdr:to>
      <xdr:col>6</xdr:col>
      <xdr:colOff>38100</xdr:colOff>
      <xdr:row>78</xdr:row>
      <xdr:rowOff>1814</xdr:rowOff>
    </xdr:to>
    <xdr:sp macro="" textlink="">
      <xdr:nvSpPr>
        <xdr:cNvPr id="184" name="フローチャート: 判断 183"/>
        <xdr:cNvSpPr/>
      </xdr:nvSpPr>
      <xdr:spPr>
        <a:xfrm>
          <a:off x="1079500" y="1327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18341</xdr:rowOff>
    </xdr:from>
    <xdr:ext cx="469744" cy="259045"/>
    <xdr:sp macro="" textlink="">
      <xdr:nvSpPr>
        <xdr:cNvPr id="185" name="テキスト ボックス 184"/>
        <xdr:cNvSpPr txBox="1"/>
      </xdr:nvSpPr>
      <xdr:spPr>
        <a:xfrm>
          <a:off x="895428" y="1304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165390</xdr:rowOff>
    </xdr:from>
    <xdr:to>
      <xdr:col>24</xdr:col>
      <xdr:colOff>114300</xdr:colOff>
      <xdr:row>78</xdr:row>
      <xdr:rowOff>95540</xdr:rowOff>
    </xdr:to>
    <xdr:sp macro="" textlink="">
      <xdr:nvSpPr>
        <xdr:cNvPr id="191" name="楕円 190"/>
        <xdr:cNvSpPr/>
      </xdr:nvSpPr>
      <xdr:spPr>
        <a:xfrm>
          <a:off x="4584700" y="1336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80317</xdr:rowOff>
    </xdr:from>
    <xdr:ext cx="469744" cy="259045"/>
    <xdr:sp macro="" textlink="">
      <xdr:nvSpPr>
        <xdr:cNvPr id="192" name="維持補修費該当値テキスト"/>
        <xdr:cNvSpPr txBox="1"/>
      </xdr:nvSpPr>
      <xdr:spPr>
        <a:xfrm>
          <a:off x="4686300" y="1328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150988</xdr:rowOff>
    </xdr:from>
    <xdr:to>
      <xdr:col>20</xdr:col>
      <xdr:colOff>38100</xdr:colOff>
      <xdr:row>78</xdr:row>
      <xdr:rowOff>81138</xdr:rowOff>
    </xdr:to>
    <xdr:sp macro="" textlink="">
      <xdr:nvSpPr>
        <xdr:cNvPr id="193" name="楕円 192"/>
        <xdr:cNvSpPr/>
      </xdr:nvSpPr>
      <xdr:spPr>
        <a:xfrm>
          <a:off x="3746500" y="1335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72265</xdr:rowOff>
    </xdr:from>
    <xdr:ext cx="469744" cy="259045"/>
    <xdr:sp macro="" textlink="">
      <xdr:nvSpPr>
        <xdr:cNvPr id="194" name="テキスト ボックス 193"/>
        <xdr:cNvSpPr txBox="1"/>
      </xdr:nvSpPr>
      <xdr:spPr>
        <a:xfrm>
          <a:off x="3562428" y="1344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160818</xdr:rowOff>
    </xdr:from>
    <xdr:to>
      <xdr:col>15</xdr:col>
      <xdr:colOff>101600</xdr:colOff>
      <xdr:row>78</xdr:row>
      <xdr:rowOff>90968</xdr:rowOff>
    </xdr:to>
    <xdr:sp macro="" textlink="">
      <xdr:nvSpPr>
        <xdr:cNvPr id="195" name="楕円 194"/>
        <xdr:cNvSpPr/>
      </xdr:nvSpPr>
      <xdr:spPr>
        <a:xfrm>
          <a:off x="2857500" y="1336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82095</xdr:rowOff>
    </xdr:from>
    <xdr:ext cx="469744" cy="259045"/>
    <xdr:sp macro="" textlink="">
      <xdr:nvSpPr>
        <xdr:cNvPr id="196" name="テキスト ボックス 195"/>
        <xdr:cNvSpPr txBox="1"/>
      </xdr:nvSpPr>
      <xdr:spPr>
        <a:xfrm>
          <a:off x="2673428" y="1345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170693</xdr:rowOff>
    </xdr:from>
    <xdr:to>
      <xdr:col>10</xdr:col>
      <xdr:colOff>165100</xdr:colOff>
      <xdr:row>78</xdr:row>
      <xdr:rowOff>100843</xdr:rowOff>
    </xdr:to>
    <xdr:sp macro="" textlink="">
      <xdr:nvSpPr>
        <xdr:cNvPr id="197" name="楕円 196"/>
        <xdr:cNvSpPr/>
      </xdr:nvSpPr>
      <xdr:spPr>
        <a:xfrm>
          <a:off x="1968500" y="1337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91970</xdr:rowOff>
    </xdr:from>
    <xdr:ext cx="469744" cy="259045"/>
    <xdr:sp macro="" textlink="">
      <xdr:nvSpPr>
        <xdr:cNvPr id="198" name="テキスト ボックス 197"/>
        <xdr:cNvSpPr txBox="1"/>
      </xdr:nvSpPr>
      <xdr:spPr>
        <a:xfrm>
          <a:off x="1784428" y="134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157572</xdr:rowOff>
    </xdr:from>
    <xdr:to>
      <xdr:col>6</xdr:col>
      <xdr:colOff>38100</xdr:colOff>
      <xdr:row>78</xdr:row>
      <xdr:rowOff>87722</xdr:rowOff>
    </xdr:to>
    <xdr:sp macro="" textlink="">
      <xdr:nvSpPr>
        <xdr:cNvPr id="199" name="楕円 198"/>
        <xdr:cNvSpPr/>
      </xdr:nvSpPr>
      <xdr:spPr>
        <a:xfrm>
          <a:off x="1079500" y="1335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78849</xdr:rowOff>
    </xdr:from>
    <xdr:ext cx="469744" cy="259045"/>
    <xdr:sp macro="" textlink="">
      <xdr:nvSpPr>
        <xdr:cNvPr id="200" name="テキスト ボックス 199"/>
        <xdr:cNvSpPr txBox="1"/>
      </xdr:nvSpPr>
      <xdr:spPr>
        <a:xfrm>
          <a:off x="895428" y="1345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131890</xdr:rowOff>
    </xdr:from>
    <xdr:to>
      <xdr:col>24</xdr:col>
      <xdr:colOff>62865</xdr:colOff>
      <xdr:row>98</xdr:row>
      <xdr:rowOff>18751</xdr:rowOff>
    </xdr:to>
    <xdr:cxnSp macro="">
      <xdr:nvCxnSpPr>
        <xdr:cNvPr id="225" name="直線コネクタ 224"/>
        <xdr:cNvCxnSpPr/>
      </xdr:nvCxnSpPr>
      <xdr:spPr>
        <a:xfrm flipV="1">
          <a:off x="4633595" y="15562390"/>
          <a:ext cx="1270" cy="1258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22578</xdr:rowOff>
    </xdr:from>
    <xdr:ext cx="534377" cy="259045"/>
    <xdr:sp macro="" textlink="">
      <xdr:nvSpPr>
        <xdr:cNvPr id="226" name="扶助費最小値テキスト"/>
        <xdr:cNvSpPr txBox="1"/>
      </xdr:nvSpPr>
      <xdr:spPr>
        <a:xfrm>
          <a:off x="4686300" y="1682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18751</xdr:rowOff>
    </xdr:from>
    <xdr:to>
      <xdr:col>24</xdr:col>
      <xdr:colOff>152400</xdr:colOff>
      <xdr:row>98</xdr:row>
      <xdr:rowOff>18751</xdr:rowOff>
    </xdr:to>
    <xdr:cxnSp macro="">
      <xdr:nvCxnSpPr>
        <xdr:cNvPr id="227" name="直線コネクタ 226"/>
        <xdr:cNvCxnSpPr/>
      </xdr:nvCxnSpPr>
      <xdr:spPr>
        <a:xfrm>
          <a:off x="4546600" y="16820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78567</xdr:rowOff>
    </xdr:from>
    <xdr:ext cx="599010" cy="259045"/>
    <xdr:sp macro="" textlink="">
      <xdr:nvSpPr>
        <xdr:cNvPr id="228" name="扶助費最大値テキスト"/>
        <xdr:cNvSpPr txBox="1"/>
      </xdr:nvSpPr>
      <xdr:spPr>
        <a:xfrm>
          <a:off x="4686300" y="15337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131890</xdr:rowOff>
    </xdr:from>
    <xdr:to>
      <xdr:col>24</xdr:col>
      <xdr:colOff>152400</xdr:colOff>
      <xdr:row>90</xdr:row>
      <xdr:rowOff>131890</xdr:rowOff>
    </xdr:to>
    <xdr:cxnSp macro="">
      <xdr:nvCxnSpPr>
        <xdr:cNvPr id="229" name="直線コネクタ 228"/>
        <xdr:cNvCxnSpPr/>
      </xdr:nvCxnSpPr>
      <xdr:spPr>
        <a:xfrm>
          <a:off x="4546600" y="15562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149453</xdr:rowOff>
    </xdr:from>
    <xdr:to>
      <xdr:col>24</xdr:col>
      <xdr:colOff>63500</xdr:colOff>
      <xdr:row>97</xdr:row>
      <xdr:rowOff>24561</xdr:rowOff>
    </xdr:to>
    <xdr:cxnSp macro="">
      <xdr:nvCxnSpPr>
        <xdr:cNvPr id="230" name="直線コネクタ 229"/>
        <xdr:cNvCxnSpPr/>
      </xdr:nvCxnSpPr>
      <xdr:spPr>
        <a:xfrm flipV="1">
          <a:off x="3797300" y="16608653"/>
          <a:ext cx="838200" cy="4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75810</xdr:rowOff>
    </xdr:from>
    <xdr:ext cx="534377" cy="259045"/>
    <xdr:sp macro="" textlink="">
      <xdr:nvSpPr>
        <xdr:cNvPr id="231" name="扶助費平均値テキスト"/>
        <xdr:cNvSpPr txBox="1"/>
      </xdr:nvSpPr>
      <xdr:spPr>
        <a:xfrm>
          <a:off x="4686300" y="16192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52933</xdr:rowOff>
    </xdr:from>
    <xdr:to>
      <xdr:col>24</xdr:col>
      <xdr:colOff>114300</xdr:colOff>
      <xdr:row>95</xdr:row>
      <xdr:rowOff>154533</xdr:rowOff>
    </xdr:to>
    <xdr:sp macro="" textlink="">
      <xdr:nvSpPr>
        <xdr:cNvPr id="232" name="フローチャート: 判断 231"/>
        <xdr:cNvSpPr/>
      </xdr:nvSpPr>
      <xdr:spPr>
        <a:xfrm>
          <a:off x="45847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24561</xdr:rowOff>
    </xdr:from>
    <xdr:to>
      <xdr:col>19</xdr:col>
      <xdr:colOff>177800</xdr:colOff>
      <xdr:row>97</xdr:row>
      <xdr:rowOff>105924</xdr:rowOff>
    </xdr:to>
    <xdr:cxnSp macro="">
      <xdr:nvCxnSpPr>
        <xdr:cNvPr id="233" name="直線コネクタ 232"/>
        <xdr:cNvCxnSpPr/>
      </xdr:nvCxnSpPr>
      <xdr:spPr>
        <a:xfrm flipV="1">
          <a:off x="2908300" y="16655211"/>
          <a:ext cx="889000" cy="8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98406</xdr:rowOff>
    </xdr:from>
    <xdr:to>
      <xdr:col>20</xdr:col>
      <xdr:colOff>38100</xdr:colOff>
      <xdr:row>96</xdr:row>
      <xdr:rowOff>28556</xdr:rowOff>
    </xdr:to>
    <xdr:sp macro="" textlink="">
      <xdr:nvSpPr>
        <xdr:cNvPr id="234" name="フローチャート: 判断 233"/>
        <xdr:cNvSpPr/>
      </xdr:nvSpPr>
      <xdr:spPr>
        <a:xfrm>
          <a:off x="3746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45083</xdr:rowOff>
    </xdr:from>
    <xdr:ext cx="534377" cy="259045"/>
    <xdr:sp macro="" textlink="">
      <xdr:nvSpPr>
        <xdr:cNvPr id="235" name="テキスト ボックス 234"/>
        <xdr:cNvSpPr txBox="1"/>
      </xdr:nvSpPr>
      <xdr:spPr>
        <a:xfrm>
          <a:off x="3530111" y="1616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99695</xdr:rowOff>
    </xdr:from>
    <xdr:to>
      <xdr:col>15</xdr:col>
      <xdr:colOff>50800</xdr:colOff>
      <xdr:row>97</xdr:row>
      <xdr:rowOff>105924</xdr:rowOff>
    </xdr:to>
    <xdr:cxnSp macro="">
      <xdr:nvCxnSpPr>
        <xdr:cNvPr id="236" name="直線コネクタ 235"/>
        <xdr:cNvCxnSpPr/>
      </xdr:nvCxnSpPr>
      <xdr:spPr>
        <a:xfrm>
          <a:off x="2019300" y="16730345"/>
          <a:ext cx="889000" cy="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154546</xdr:rowOff>
    </xdr:from>
    <xdr:to>
      <xdr:col>15</xdr:col>
      <xdr:colOff>101600</xdr:colOff>
      <xdr:row>96</xdr:row>
      <xdr:rowOff>84696</xdr:rowOff>
    </xdr:to>
    <xdr:sp macro="" textlink="">
      <xdr:nvSpPr>
        <xdr:cNvPr id="237" name="フローチャート: 判断 236"/>
        <xdr:cNvSpPr/>
      </xdr:nvSpPr>
      <xdr:spPr>
        <a:xfrm>
          <a:off x="2857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101223</xdr:rowOff>
    </xdr:from>
    <xdr:ext cx="534377" cy="259045"/>
    <xdr:sp macro="" textlink="">
      <xdr:nvSpPr>
        <xdr:cNvPr id="238" name="テキスト ボックス 237"/>
        <xdr:cNvSpPr txBox="1"/>
      </xdr:nvSpPr>
      <xdr:spPr>
        <a:xfrm>
          <a:off x="2641111" y="162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99695</xdr:rowOff>
    </xdr:from>
    <xdr:to>
      <xdr:col>10</xdr:col>
      <xdr:colOff>114300</xdr:colOff>
      <xdr:row>98</xdr:row>
      <xdr:rowOff>39154</xdr:rowOff>
    </xdr:to>
    <xdr:cxnSp macro="">
      <xdr:nvCxnSpPr>
        <xdr:cNvPr id="239" name="直線コネクタ 238"/>
        <xdr:cNvCxnSpPr/>
      </xdr:nvCxnSpPr>
      <xdr:spPr>
        <a:xfrm flipV="1">
          <a:off x="1130300" y="16730345"/>
          <a:ext cx="889000" cy="11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48400</xdr:rowOff>
    </xdr:from>
    <xdr:to>
      <xdr:col>10</xdr:col>
      <xdr:colOff>165100</xdr:colOff>
      <xdr:row>96</xdr:row>
      <xdr:rowOff>150000</xdr:rowOff>
    </xdr:to>
    <xdr:sp macro="" textlink="">
      <xdr:nvSpPr>
        <xdr:cNvPr id="240" name="フローチャート: 判断 239"/>
        <xdr:cNvSpPr/>
      </xdr:nvSpPr>
      <xdr:spPr>
        <a:xfrm>
          <a:off x="1968500" y="165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166527</xdr:rowOff>
    </xdr:from>
    <xdr:ext cx="534377" cy="259045"/>
    <xdr:sp macro="" textlink="">
      <xdr:nvSpPr>
        <xdr:cNvPr id="241" name="テキスト ボックス 240"/>
        <xdr:cNvSpPr txBox="1"/>
      </xdr:nvSpPr>
      <xdr:spPr>
        <a:xfrm>
          <a:off x="1752111" y="1628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145326</xdr:rowOff>
    </xdr:from>
    <xdr:to>
      <xdr:col>6</xdr:col>
      <xdr:colOff>38100</xdr:colOff>
      <xdr:row>97</xdr:row>
      <xdr:rowOff>75476</xdr:rowOff>
    </xdr:to>
    <xdr:sp macro="" textlink="">
      <xdr:nvSpPr>
        <xdr:cNvPr id="242" name="フローチャート: 判断 241"/>
        <xdr:cNvSpPr/>
      </xdr:nvSpPr>
      <xdr:spPr>
        <a:xfrm>
          <a:off x="1079500" y="1660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92003</xdr:rowOff>
    </xdr:from>
    <xdr:ext cx="534377" cy="259045"/>
    <xdr:sp macro="" textlink="">
      <xdr:nvSpPr>
        <xdr:cNvPr id="243" name="テキスト ボックス 242"/>
        <xdr:cNvSpPr txBox="1"/>
      </xdr:nvSpPr>
      <xdr:spPr>
        <a:xfrm>
          <a:off x="863111" y="1637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98653</xdr:rowOff>
    </xdr:from>
    <xdr:to>
      <xdr:col>24</xdr:col>
      <xdr:colOff>114300</xdr:colOff>
      <xdr:row>97</xdr:row>
      <xdr:rowOff>28803</xdr:rowOff>
    </xdr:to>
    <xdr:sp macro="" textlink="">
      <xdr:nvSpPr>
        <xdr:cNvPr id="249" name="楕円 248"/>
        <xdr:cNvSpPr/>
      </xdr:nvSpPr>
      <xdr:spPr>
        <a:xfrm>
          <a:off x="4584700" y="1655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77080</xdr:rowOff>
    </xdr:from>
    <xdr:ext cx="534377" cy="259045"/>
    <xdr:sp macro="" textlink="">
      <xdr:nvSpPr>
        <xdr:cNvPr id="250" name="扶助費該当値テキスト"/>
        <xdr:cNvSpPr txBox="1"/>
      </xdr:nvSpPr>
      <xdr:spPr>
        <a:xfrm>
          <a:off x="4686300" y="1653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145211</xdr:rowOff>
    </xdr:from>
    <xdr:to>
      <xdr:col>20</xdr:col>
      <xdr:colOff>38100</xdr:colOff>
      <xdr:row>97</xdr:row>
      <xdr:rowOff>75361</xdr:rowOff>
    </xdr:to>
    <xdr:sp macro="" textlink="">
      <xdr:nvSpPr>
        <xdr:cNvPr id="251" name="楕円 250"/>
        <xdr:cNvSpPr/>
      </xdr:nvSpPr>
      <xdr:spPr>
        <a:xfrm>
          <a:off x="3746500" y="1660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66488</xdr:rowOff>
    </xdr:from>
    <xdr:ext cx="534377" cy="259045"/>
    <xdr:sp macro="" textlink="">
      <xdr:nvSpPr>
        <xdr:cNvPr id="252" name="テキスト ボックス 251"/>
        <xdr:cNvSpPr txBox="1"/>
      </xdr:nvSpPr>
      <xdr:spPr>
        <a:xfrm>
          <a:off x="3530111" y="1669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55124</xdr:rowOff>
    </xdr:from>
    <xdr:to>
      <xdr:col>15</xdr:col>
      <xdr:colOff>101600</xdr:colOff>
      <xdr:row>97</xdr:row>
      <xdr:rowOff>156724</xdr:rowOff>
    </xdr:to>
    <xdr:sp macro="" textlink="">
      <xdr:nvSpPr>
        <xdr:cNvPr id="253" name="楕円 252"/>
        <xdr:cNvSpPr/>
      </xdr:nvSpPr>
      <xdr:spPr>
        <a:xfrm>
          <a:off x="2857500" y="1668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147851</xdr:rowOff>
    </xdr:from>
    <xdr:ext cx="534377" cy="259045"/>
    <xdr:sp macro="" textlink="">
      <xdr:nvSpPr>
        <xdr:cNvPr id="254" name="テキスト ボックス 253"/>
        <xdr:cNvSpPr txBox="1"/>
      </xdr:nvSpPr>
      <xdr:spPr>
        <a:xfrm>
          <a:off x="2641111" y="1677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48895</xdr:rowOff>
    </xdr:from>
    <xdr:to>
      <xdr:col>10</xdr:col>
      <xdr:colOff>165100</xdr:colOff>
      <xdr:row>97</xdr:row>
      <xdr:rowOff>150495</xdr:rowOff>
    </xdr:to>
    <xdr:sp macro="" textlink="">
      <xdr:nvSpPr>
        <xdr:cNvPr id="255" name="楕円 254"/>
        <xdr:cNvSpPr/>
      </xdr:nvSpPr>
      <xdr:spPr>
        <a:xfrm>
          <a:off x="1968500" y="1667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141622</xdr:rowOff>
    </xdr:from>
    <xdr:ext cx="534377" cy="259045"/>
    <xdr:sp macro="" textlink="">
      <xdr:nvSpPr>
        <xdr:cNvPr id="256" name="テキスト ボックス 255"/>
        <xdr:cNvSpPr txBox="1"/>
      </xdr:nvSpPr>
      <xdr:spPr>
        <a:xfrm>
          <a:off x="1752111" y="1677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159804</xdr:rowOff>
    </xdr:from>
    <xdr:to>
      <xdr:col>6</xdr:col>
      <xdr:colOff>38100</xdr:colOff>
      <xdr:row>98</xdr:row>
      <xdr:rowOff>89954</xdr:rowOff>
    </xdr:to>
    <xdr:sp macro="" textlink="">
      <xdr:nvSpPr>
        <xdr:cNvPr id="257" name="楕円 256"/>
        <xdr:cNvSpPr/>
      </xdr:nvSpPr>
      <xdr:spPr>
        <a:xfrm>
          <a:off x="1079500" y="1679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81081</xdr:rowOff>
    </xdr:from>
    <xdr:ext cx="534377" cy="259045"/>
    <xdr:sp macro="" textlink="">
      <xdr:nvSpPr>
        <xdr:cNvPr id="258" name="テキスト ボックス 257"/>
        <xdr:cNvSpPr txBox="1"/>
      </xdr:nvSpPr>
      <xdr:spPr>
        <a:xfrm>
          <a:off x="863111" y="1688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0" name="テキスト ボックス 26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2" name="テキスト ボックス 27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6" name="テキスト ボックス 27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8" name="テキスト ボックス 277"/>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95276</xdr:rowOff>
    </xdr:from>
    <xdr:to>
      <xdr:col>54</xdr:col>
      <xdr:colOff>189865</xdr:colOff>
      <xdr:row>37</xdr:row>
      <xdr:rowOff>148844</xdr:rowOff>
    </xdr:to>
    <xdr:cxnSp macro="">
      <xdr:nvCxnSpPr>
        <xdr:cNvPr id="282" name="直線コネクタ 281"/>
        <xdr:cNvCxnSpPr/>
      </xdr:nvCxnSpPr>
      <xdr:spPr>
        <a:xfrm flipV="1">
          <a:off x="10475595" y="5238776"/>
          <a:ext cx="1270" cy="1253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152671</xdr:rowOff>
    </xdr:from>
    <xdr:ext cx="534377" cy="259045"/>
    <xdr:sp macro="" textlink="">
      <xdr:nvSpPr>
        <xdr:cNvPr id="283" name="補助費等最小値テキスト"/>
        <xdr:cNvSpPr txBox="1"/>
      </xdr:nvSpPr>
      <xdr:spPr>
        <a:xfrm>
          <a:off x="10528300" y="649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148844</xdr:rowOff>
    </xdr:from>
    <xdr:to>
      <xdr:col>55</xdr:col>
      <xdr:colOff>88900</xdr:colOff>
      <xdr:row>37</xdr:row>
      <xdr:rowOff>148844</xdr:rowOff>
    </xdr:to>
    <xdr:cxnSp macro="">
      <xdr:nvCxnSpPr>
        <xdr:cNvPr id="284" name="直線コネクタ 283"/>
        <xdr:cNvCxnSpPr/>
      </xdr:nvCxnSpPr>
      <xdr:spPr>
        <a:xfrm>
          <a:off x="10388600" y="649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41953</xdr:rowOff>
    </xdr:from>
    <xdr:ext cx="534377" cy="259045"/>
    <xdr:sp macro="" textlink="">
      <xdr:nvSpPr>
        <xdr:cNvPr id="285" name="補助費等最大値テキスト"/>
        <xdr:cNvSpPr txBox="1"/>
      </xdr:nvSpPr>
      <xdr:spPr>
        <a:xfrm>
          <a:off x="10528300" y="501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95276</xdr:rowOff>
    </xdr:from>
    <xdr:to>
      <xdr:col>55</xdr:col>
      <xdr:colOff>88900</xdr:colOff>
      <xdr:row>30</xdr:row>
      <xdr:rowOff>95276</xdr:rowOff>
    </xdr:to>
    <xdr:cxnSp macro="">
      <xdr:nvCxnSpPr>
        <xdr:cNvPr id="286" name="直線コネクタ 285"/>
        <xdr:cNvCxnSpPr/>
      </xdr:nvCxnSpPr>
      <xdr:spPr>
        <a:xfrm>
          <a:off x="10388600" y="5238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21152</xdr:rowOff>
    </xdr:from>
    <xdr:to>
      <xdr:col>55</xdr:col>
      <xdr:colOff>0</xdr:colOff>
      <xdr:row>36</xdr:row>
      <xdr:rowOff>35630</xdr:rowOff>
    </xdr:to>
    <xdr:cxnSp macro="">
      <xdr:nvCxnSpPr>
        <xdr:cNvPr id="287" name="直線コネクタ 286"/>
        <xdr:cNvCxnSpPr/>
      </xdr:nvCxnSpPr>
      <xdr:spPr>
        <a:xfrm flipV="1">
          <a:off x="9639300" y="6193352"/>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101871</xdr:rowOff>
    </xdr:from>
    <xdr:ext cx="534377" cy="259045"/>
    <xdr:sp macro="" textlink="">
      <xdr:nvSpPr>
        <xdr:cNvPr id="288" name="補助費等平均値テキスト"/>
        <xdr:cNvSpPr txBox="1"/>
      </xdr:nvSpPr>
      <xdr:spPr>
        <a:xfrm>
          <a:off x="10528300" y="5931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78994</xdr:rowOff>
    </xdr:from>
    <xdr:to>
      <xdr:col>55</xdr:col>
      <xdr:colOff>50800</xdr:colOff>
      <xdr:row>36</xdr:row>
      <xdr:rowOff>9144</xdr:rowOff>
    </xdr:to>
    <xdr:sp macro="" textlink="">
      <xdr:nvSpPr>
        <xdr:cNvPr id="289" name="フローチャート: 判断 288"/>
        <xdr:cNvSpPr/>
      </xdr:nvSpPr>
      <xdr:spPr>
        <a:xfrm>
          <a:off x="10426700" y="60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164884</xdr:rowOff>
    </xdr:from>
    <xdr:to>
      <xdr:col>50</xdr:col>
      <xdr:colOff>114300</xdr:colOff>
      <xdr:row>36</xdr:row>
      <xdr:rowOff>35630</xdr:rowOff>
    </xdr:to>
    <xdr:cxnSp macro="">
      <xdr:nvCxnSpPr>
        <xdr:cNvPr id="290" name="直線コネクタ 289"/>
        <xdr:cNvCxnSpPr/>
      </xdr:nvCxnSpPr>
      <xdr:spPr>
        <a:xfrm>
          <a:off x="8750300" y="6165634"/>
          <a:ext cx="889000" cy="42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76975</xdr:rowOff>
    </xdr:from>
    <xdr:to>
      <xdr:col>50</xdr:col>
      <xdr:colOff>165100</xdr:colOff>
      <xdr:row>36</xdr:row>
      <xdr:rowOff>7125</xdr:rowOff>
    </xdr:to>
    <xdr:sp macro="" textlink="">
      <xdr:nvSpPr>
        <xdr:cNvPr id="291" name="フローチャート: 判断 290"/>
        <xdr:cNvSpPr/>
      </xdr:nvSpPr>
      <xdr:spPr>
        <a:xfrm>
          <a:off x="9588500" y="607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23652</xdr:rowOff>
    </xdr:from>
    <xdr:ext cx="534377" cy="259045"/>
    <xdr:sp macro="" textlink="">
      <xdr:nvSpPr>
        <xdr:cNvPr id="292" name="テキスト ボックス 291"/>
        <xdr:cNvSpPr txBox="1"/>
      </xdr:nvSpPr>
      <xdr:spPr>
        <a:xfrm>
          <a:off x="9372111" y="585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146825</xdr:rowOff>
    </xdr:from>
    <xdr:to>
      <xdr:col>45</xdr:col>
      <xdr:colOff>177800</xdr:colOff>
      <xdr:row>35</xdr:row>
      <xdr:rowOff>164884</xdr:rowOff>
    </xdr:to>
    <xdr:cxnSp macro="">
      <xdr:nvCxnSpPr>
        <xdr:cNvPr id="293" name="直線コネクタ 292"/>
        <xdr:cNvCxnSpPr/>
      </xdr:nvCxnSpPr>
      <xdr:spPr>
        <a:xfrm>
          <a:off x="7861300" y="6147575"/>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91529</xdr:rowOff>
    </xdr:from>
    <xdr:to>
      <xdr:col>46</xdr:col>
      <xdr:colOff>38100</xdr:colOff>
      <xdr:row>36</xdr:row>
      <xdr:rowOff>21679</xdr:rowOff>
    </xdr:to>
    <xdr:sp macro="" textlink="">
      <xdr:nvSpPr>
        <xdr:cNvPr id="294" name="フローチャート: 判断 293"/>
        <xdr:cNvSpPr/>
      </xdr:nvSpPr>
      <xdr:spPr>
        <a:xfrm>
          <a:off x="86995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38206</xdr:rowOff>
    </xdr:from>
    <xdr:ext cx="534377" cy="259045"/>
    <xdr:sp macro="" textlink="">
      <xdr:nvSpPr>
        <xdr:cNvPr id="295" name="テキスト ボックス 294"/>
        <xdr:cNvSpPr txBox="1"/>
      </xdr:nvSpPr>
      <xdr:spPr>
        <a:xfrm>
          <a:off x="8483111" y="586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146825</xdr:rowOff>
    </xdr:from>
    <xdr:to>
      <xdr:col>41</xdr:col>
      <xdr:colOff>50800</xdr:colOff>
      <xdr:row>36</xdr:row>
      <xdr:rowOff>27915</xdr:rowOff>
    </xdr:to>
    <xdr:cxnSp macro="">
      <xdr:nvCxnSpPr>
        <xdr:cNvPr id="296" name="直線コネクタ 295"/>
        <xdr:cNvCxnSpPr/>
      </xdr:nvCxnSpPr>
      <xdr:spPr>
        <a:xfrm flipV="1">
          <a:off x="6972300" y="6147575"/>
          <a:ext cx="889000" cy="5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140164</xdr:rowOff>
    </xdr:from>
    <xdr:to>
      <xdr:col>41</xdr:col>
      <xdr:colOff>101600</xdr:colOff>
      <xdr:row>36</xdr:row>
      <xdr:rowOff>70314</xdr:rowOff>
    </xdr:to>
    <xdr:sp macro="" textlink="">
      <xdr:nvSpPr>
        <xdr:cNvPr id="297" name="フローチャート: 判断 296"/>
        <xdr:cNvSpPr/>
      </xdr:nvSpPr>
      <xdr:spPr>
        <a:xfrm>
          <a:off x="7810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61441</xdr:rowOff>
    </xdr:from>
    <xdr:ext cx="534377" cy="259045"/>
    <xdr:sp macro="" textlink="">
      <xdr:nvSpPr>
        <xdr:cNvPr id="298" name="テキスト ボックス 297"/>
        <xdr:cNvSpPr txBox="1"/>
      </xdr:nvSpPr>
      <xdr:spPr>
        <a:xfrm>
          <a:off x="7594111" y="623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98292</xdr:rowOff>
    </xdr:from>
    <xdr:to>
      <xdr:col>36</xdr:col>
      <xdr:colOff>165100</xdr:colOff>
      <xdr:row>36</xdr:row>
      <xdr:rowOff>28442</xdr:rowOff>
    </xdr:to>
    <xdr:sp macro="" textlink="">
      <xdr:nvSpPr>
        <xdr:cNvPr id="299" name="フローチャート: 判断 298"/>
        <xdr:cNvSpPr/>
      </xdr:nvSpPr>
      <xdr:spPr>
        <a:xfrm>
          <a:off x="6921500" y="60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44969</xdr:rowOff>
    </xdr:from>
    <xdr:ext cx="534377" cy="259045"/>
    <xdr:sp macro="" textlink="">
      <xdr:nvSpPr>
        <xdr:cNvPr id="300" name="テキスト ボックス 299"/>
        <xdr:cNvSpPr txBox="1"/>
      </xdr:nvSpPr>
      <xdr:spPr>
        <a:xfrm>
          <a:off x="6705111" y="58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141802</xdr:rowOff>
    </xdr:from>
    <xdr:to>
      <xdr:col>55</xdr:col>
      <xdr:colOff>50800</xdr:colOff>
      <xdr:row>36</xdr:row>
      <xdr:rowOff>71952</xdr:rowOff>
    </xdr:to>
    <xdr:sp macro="" textlink="">
      <xdr:nvSpPr>
        <xdr:cNvPr id="306" name="楕円 305"/>
        <xdr:cNvSpPr/>
      </xdr:nvSpPr>
      <xdr:spPr>
        <a:xfrm>
          <a:off x="10426700" y="614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120229</xdr:rowOff>
    </xdr:from>
    <xdr:ext cx="534377" cy="259045"/>
    <xdr:sp macro="" textlink="">
      <xdr:nvSpPr>
        <xdr:cNvPr id="307" name="補助費等該当値テキスト"/>
        <xdr:cNvSpPr txBox="1"/>
      </xdr:nvSpPr>
      <xdr:spPr>
        <a:xfrm>
          <a:off x="10528300" y="612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156280</xdr:rowOff>
    </xdr:from>
    <xdr:to>
      <xdr:col>50</xdr:col>
      <xdr:colOff>165100</xdr:colOff>
      <xdr:row>36</xdr:row>
      <xdr:rowOff>86430</xdr:rowOff>
    </xdr:to>
    <xdr:sp macro="" textlink="">
      <xdr:nvSpPr>
        <xdr:cNvPr id="308" name="楕円 307"/>
        <xdr:cNvSpPr/>
      </xdr:nvSpPr>
      <xdr:spPr>
        <a:xfrm>
          <a:off x="9588500" y="615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77557</xdr:rowOff>
    </xdr:from>
    <xdr:ext cx="534377" cy="259045"/>
    <xdr:sp macro="" textlink="">
      <xdr:nvSpPr>
        <xdr:cNvPr id="309" name="テキスト ボックス 308"/>
        <xdr:cNvSpPr txBox="1"/>
      </xdr:nvSpPr>
      <xdr:spPr>
        <a:xfrm>
          <a:off x="9372111" y="624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114084</xdr:rowOff>
    </xdr:from>
    <xdr:to>
      <xdr:col>46</xdr:col>
      <xdr:colOff>38100</xdr:colOff>
      <xdr:row>36</xdr:row>
      <xdr:rowOff>44234</xdr:rowOff>
    </xdr:to>
    <xdr:sp macro="" textlink="">
      <xdr:nvSpPr>
        <xdr:cNvPr id="310" name="楕円 309"/>
        <xdr:cNvSpPr/>
      </xdr:nvSpPr>
      <xdr:spPr>
        <a:xfrm>
          <a:off x="8699500" y="611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35361</xdr:rowOff>
    </xdr:from>
    <xdr:ext cx="534377" cy="259045"/>
    <xdr:sp macro="" textlink="">
      <xdr:nvSpPr>
        <xdr:cNvPr id="311" name="テキスト ボックス 310"/>
        <xdr:cNvSpPr txBox="1"/>
      </xdr:nvSpPr>
      <xdr:spPr>
        <a:xfrm>
          <a:off x="8483111" y="620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96025</xdr:rowOff>
    </xdr:from>
    <xdr:to>
      <xdr:col>41</xdr:col>
      <xdr:colOff>101600</xdr:colOff>
      <xdr:row>36</xdr:row>
      <xdr:rowOff>26175</xdr:rowOff>
    </xdr:to>
    <xdr:sp macro="" textlink="">
      <xdr:nvSpPr>
        <xdr:cNvPr id="312" name="楕円 311"/>
        <xdr:cNvSpPr/>
      </xdr:nvSpPr>
      <xdr:spPr>
        <a:xfrm>
          <a:off x="7810500" y="609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42702</xdr:rowOff>
    </xdr:from>
    <xdr:ext cx="534377" cy="259045"/>
    <xdr:sp macro="" textlink="">
      <xdr:nvSpPr>
        <xdr:cNvPr id="313" name="テキスト ボックス 312"/>
        <xdr:cNvSpPr txBox="1"/>
      </xdr:nvSpPr>
      <xdr:spPr>
        <a:xfrm>
          <a:off x="7594111" y="587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148565</xdr:rowOff>
    </xdr:from>
    <xdr:to>
      <xdr:col>36</xdr:col>
      <xdr:colOff>165100</xdr:colOff>
      <xdr:row>36</xdr:row>
      <xdr:rowOff>78715</xdr:rowOff>
    </xdr:to>
    <xdr:sp macro="" textlink="">
      <xdr:nvSpPr>
        <xdr:cNvPr id="314" name="楕円 313"/>
        <xdr:cNvSpPr/>
      </xdr:nvSpPr>
      <xdr:spPr>
        <a:xfrm>
          <a:off x="6921500" y="614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69842</xdr:rowOff>
    </xdr:from>
    <xdr:ext cx="534377" cy="259045"/>
    <xdr:sp macro="" textlink="">
      <xdr:nvSpPr>
        <xdr:cNvPr id="315" name="テキスト ボックス 314"/>
        <xdr:cNvSpPr txBox="1"/>
      </xdr:nvSpPr>
      <xdr:spPr>
        <a:xfrm>
          <a:off x="6705111" y="62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3" name="テキスト ボックス 33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50686</xdr:rowOff>
    </xdr:from>
    <xdr:to>
      <xdr:col>54</xdr:col>
      <xdr:colOff>189865</xdr:colOff>
      <xdr:row>57</xdr:row>
      <xdr:rowOff>138836</xdr:rowOff>
    </xdr:to>
    <xdr:cxnSp macro="">
      <xdr:nvCxnSpPr>
        <xdr:cNvPr id="339" name="直線コネクタ 338"/>
        <xdr:cNvCxnSpPr/>
      </xdr:nvCxnSpPr>
      <xdr:spPr>
        <a:xfrm flipV="1">
          <a:off x="10475595" y="8623186"/>
          <a:ext cx="1270" cy="128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142663</xdr:rowOff>
    </xdr:from>
    <xdr:ext cx="534377" cy="259045"/>
    <xdr:sp macro="" textlink="">
      <xdr:nvSpPr>
        <xdr:cNvPr id="340" name="普通建設事業費最小値テキスト"/>
        <xdr:cNvSpPr txBox="1"/>
      </xdr:nvSpPr>
      <xdr:spPr>
        <a:xfrm>
          <a:off x="10528300" y="991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138836</xdr:rowOff>
    </xdr:from>
    <xdr:to>
      <xdr:col>55</xdr:col>
      <xdr:colOff>88900</xdr:colOff>
      <xdr:row>57</xdr:row>
      <xdr:rowOff>138836</xdr:rowOff>
    </xdr:to>
    <xdr:cxnSp macro="">
      <xdr:nvCxnSpPr>
        <xdr:cNvPr id="341" name="直線コネクタ 340"/>
        <xdr:cNvCxnSpPr/>
      </xdr:nvCxnSpPr>
      <xdr:spPr>
        <a:xfrm>
          <a:off x="10388600" y="9911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168813</xdr:rowOff>
    </xdr:from>
    <xdr:ext cx="599010" cy="259045"/>
    <xdr:sp macro="" textlink="">
      <xdr:nvSpPr>
        <xdr:cNvPr id="342" name="普通建設事業費最大値テキスト"/>
        <xdr:cNvSpPr txBox="1"/>
      </xdr:nvSpPr>
      <xdr:spPr>
        <a:xfrm>
          <a:off x="10528300" y="8398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50686</xdr:rowOff>
    </xdr:from>
    <xdr:to>
      <xdr:col>55</xdr:col>
      <xdr:colOff>88900</xdr:colOff>
      <xdr:row>50</xdr:row>
      <xdr:rowOff>50686</xdr:rowOff>
    </xdr:to>
    <xdr:cxnSp macro="">
      <xdr:nvCxnSpPr>
        <xdr:cNvPr id="343" name="直線コネクタ 342"/>
        <xdr:cNvCxnSpPr/>
      </xdr:nvCxnSpPr>
      <xdr:spPr>
        <a:xfrm>
          <a:off x="10388600" y="8623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82562</xdr:rowOff>
    </xdr:from>
    <xdr:to>
      <xdr:col>55</xdr:col>
      <xdr:colOff>0</xdr:colOff>
      <xdr:row>56</xdr:row>
      <xdr:rowOff>106604</xdr:rowOff>
    </xdr:to>
    <xdr:cxnSp macro="">
      <xdr:nvCxnSpPr>
        <xdr:cNvPr id="344" name="直線コネクタ 343"/>
        <xdr:cNvCxnSpPr/>
      </xdr:nvCxnSpPr>
      <xdr:spPr>
        <a:xfrm>
          <a:off x="9639300" y="9683762"/>
          <a:ext cx="838200" cy="2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125416</xdr:rowOff>
    </xdr:from>
    <xdr:ext cx="534377" cy="259045"/>
    <xdr:sp macro="" textlink="">
      <xdr:nvSpPr>
        <xdr:cNvPr id="345" name="普通建設事業費平均値テキスト"/>
        <xdr:cNvSpPr txBox="1"/>
      </xdr:nvSpPr>
      <xdr:spPr>
        <a:xfrm>
          <a:off x="10528300" y="93837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102539</xdr:rowOff>
    </xdr:from>
    <xdr:to>
      <xdr:col>55</xdr:col>
      <xdr:colOff>50800</xdr:colOff>
      <xdr:row>56</xdr:row>
      <xdr:rowOff>32689</xdr:rowOff>
    </xdr:to>
    <xdr:sp macro="" textlink="">
      <xdr:nvSpPr>
        <xdr:cNvPr id="346" name="フローチャート: 判断 345"/>
        <xdr:cNvSpPr/>
      </xdr:nvSpPr>
      <xdr:spPr>
        <a:xfrm>
          <a:off x="10426700" y="9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7417</xdr:rowOff>
    </xdr:from>
    <xdr:to>
      <xdr:col>50</xdr:col>
      <xdr:colOff>114300</xdr:colOff>
      <xdr:row>56</xdr:row>
      <xdr:rowOff>82562</xdr:rowOff>
    </xdr:to>
    <xdr:cxnSp macro="">
      <xdr:nvCxnSpPr>
        <xdr:cNvPr id="347" name="直線コネクタ 346"/>
        <xdr:cNvCxnSpPr/>
      </xdr:nvCxnSpPr>
      <xdr:spPr>
        <a:xfrm>
          <a:off x="8750300" y="9608617"/>
          <a:ext cx="889000" cy="7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138671</xdr:rowOff>
    </xdr:from>
    <xdr:to>
      <xdr:col>50</xdr:col>
      <xdr:colOff>165100</xdr:colOff>
      <xdr:row>56</xdr:row>
      <xdr:rowOff>68821</xdr:rowOff>
    </xdr:to>
    <xdr:sp macro="" textlink="">
      <xdr:nvSpPr>
        <xdr:cNvPr id="348" name="フローチャート: 判断 347"/>
        <xdr:cNvSpPr/>
      </xdr:nvSpPr>
      <xdr:spPr>
        <a:xfrm>
          <a:off x="9588500" y="95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85348</xdr:rowOff>
    </xdr:from>
    <xdr:ext cx="534377" cy="259045"/>
    <xdr:sp macro="" textlink="">
      <xdr:nvSpPr>
        <xdr:cNvPr id="349" name="テキスト ボックス 348"/>
        <xdr:cNvSpPr txBox="1"/>
      </xdr:nvSpPr>
      <xdr:spPr>
        <a:xfrm>
          <a:off x="9372111" y="934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7417</xdr:rowOff>
    </xdr:from>
    <xdr:to>
      <xdr:col>45</xdr:col>
      <xdr:colOff>177800</xdr:colOff>
      <xdr:row>56</xdr:row>
      <xdr:rowOff>168631</xdr:rowOff>
    </xdr:to>
    <xdr:cxnSp macro="">
      <xdr:nvCxnSpPr>
        <xdr:cNvPr id="350" name="直線コネクタ 349"/>
        <xdr:cNvCxnSpPr/>
      </xdr:nvCxnSpPr>
      <xdr:spPr>
        <a:xfrm flipV="1">
          <a:off x="7861300" y="9608617"/>
          <a:ext cx="889000" cy="16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126314</xdr:rowOff>
    </xdr:from>
    <xdr:to>
      <xdr:col>46</xdr:col>
      <xdr:colOff>38100</xdr:colOff>
      <xdr:row>56</xdr:row>
      <xdr:rowOff>56464</xdr:rowOff>
    </xdr:to>
    <xdr:sp macro="" textlink="">
      <xdr:nvSpPr>
        <xdr:cNvPr id="351" name="フローチャート: 判断 350"/>
        <xdr:cNvSpPr/>
      </xdr:nvSpPr>
      <xdr:spPr>
        <a:xfrm>
          <a:off x="8699500" y="955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72991</xdr:rowOff>
    </xdr:from>
    <xdr:ext cx="534377" cy="259045"/>
    <xdr:sp macro="" textlink="">
      <xdr:nvSpPr>
        <xdr:cNvPr id="352" name="テキスト ボックス 351"/>
        <xdr:cNvSpPr txBox="1"/>
      </xdr:nvSpPr>
      <xdr:spPr>
        <a:xfrm>
          <a:off x="8483111" y="933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49047</xdr:rowOff>
    </xdr:from>
    <xdr:to>
      <xdr:col>41</xdr:col>
      <xdr:colOff>50800</xdr:colOff>
      <xdr:row>56</xdr:row>
      <xdr:rowOff>168631</xdr:rowOff>
    </xdr:to>
    <xdr:cxnSp macro="">
      <xdr:nvCxnSpPr>
        <xdr:cNvPr id="353" name="直線コネクタ 352"/>
        <xdr:cNvCxnSpPr/>
      </xdr:nvCxnSpPr>
      <xdr:spPr>
        <a:xfrm>
          <a:off x="6972300" y="9478797"/>
          <a:ext cx="889000" cy="29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147803</xdr:rowOff>
    </xdr:from>
    <xdr:to>
      <xdr:col>41</xdr:col>
      <xdr:colOff>101600</xdr:colOff>
      <xdr:row>56</xdr:row>
      <xdr:rowOff>77953</xdr:rowOff>
    </xdr:to>
    <xdr:sp macro="" textlink="">
      <xdr:nvSpPr>
        <xdr:cNvPr id="354" name="フローチャート: 判断 353"/>
        <xdr:cNvSpPr/>
      </xdr:nvSpPr>
      <xdr:spPr>
        <a:xfrm>
          <a:off x="7810500" y="95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94480</xdr:rowOff>
    </xdr:from>
    <xdr:ext cx="534377" cy="259045"/>
    <xdr:sp macro="" textlink="">
      <xdr:nvSpPr>
        <xdr:cNvPr id="355" name="テキスト ボックス 354"/>
        <xdr:cNvSpPr txBox="1"/>
      </xdr:nvSpPr>
      <xdr:spPr>
        <a:xfrm>
          <a:off x="7594111" y="935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155766</xdr:rowOff>
    </xdr:from>
    <xdr:to>
      <xdr:col>36</xdr:col>
      <xdr:colOff>165100</xdr:colOff>
      <xdr:row>56</xdr:row>
      <xdr:rowOff>85916</xdr:rowOff>
    </xdr:to>
    <xdr:sp macro="" textlink="">
      <xdr:nvSpPr>
        <xdr:cNvPr id="356" name="フローチャート: 判断 355"/>
        <xdr:cNvSpPr/>
      </xdr:nvSpPr>
      <xdr:spPr>
        <a:xfrm>
          <a:off x="6921500" y="9585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77043</xdr:rowOff>
    </xdr:from>
    <xdr:ext cx="534377" cy="259045"/>
    <xdr:sp macro="" textlink="">
      <xdr:nvSpPr>
        <xdr:cNvPr id="357" name="テキスト ボックス 356"/>
        <xdr:cNvSpPr txBox="1"/>
      </xdr:nvSpPr>
      <xdr:spPr>
        <a:xfrm>
          <a:off x="6705111" y="967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55804</xdr:rowOff>
    </xdr:from>
    <xdr:to>
      <xdr:col>55</xdr:col>
      <xdr:colOff>50800</xdr:colOff>
      <xdr:row>56</xdr:row>
      <xdr:rowOff>157404</xdr:rowOff>
    </xdr:to>
    <xdr:sp macro="" textlink="">
      <xdr:nvSpPr>
        <xdr:cNvPr id="363" name="楕円 362"/>
        <xdr:cNvSpPr/>
      </xdr:nvSpPr>
      <xdr:spPr>
        <a:xfrm>
          <a:off x="10426700" y="965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34231</xdr:rowOff>
    </xdr:from>
    <xdr:ext cx="534377" cy="259045"/>
    <xdr:sp macro="" textlink="">
      <xdr:nvSpPr>
        <xdr:cNvPr id="364" name="普通建設事業費該当値テキスト"/>
        <xdr:cNvSpPr txBox="1"/>
      </xdr:nvSpPr>
      <xdr:spPr>
        <a:xfrm>
          <a:off x="10528300" y="963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31762</xdr:rowOff>
    </xdr:from>
    <xdr:to>
      <xdr:col>50</xdr:col>
      <xdr:colOff>165100</xdr:colOff>
      <xdr:row>56</xdr:row>
      <xdr:rowOff>133362</xdr:rowOff>
    </xdr:to>
    <xdr:sp macro="" textlink="">
      <xdr:nvSpPr>
        <xdr:cNvPr id="365" name="楕円 364"/>
        <xdr:cNvSpPr/>
      </xdr:nvSpPr>
      <xdr:spPr>
        <a:xfrm>
          <a:off x="9588500" y="963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124489</xdr:rowOff>
    </xdr:from>
    <xdr:ext cx="534377" cy="259045"/>
    <xdr:sp macro="" textlink="">
      <xdr:nvSpPr>
        <xdr:cNvPr id="366" name="テキスト ボックス 365"/>
        <xdr:cNvSpPr txBox="1"/>
      </xdr:nvSpPr>
      <xdr:spPr>
        <a:xfrm>
          <a:off x="9372111" y="972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128067</xdr:rowOff>
    </xdr:from>
    <xdr:to>
      <xdr:col>46</xdr:col>
      <xdr:colOff>38100</xdr:colOff>
      <xdr:row>56</xdr:row>
      <xdr:rowOff>58217</xdr:rowOff>
    </xdr:to>
    <xdr:sp macro="" textlink="">
      <xdr:nvSpPr>
        <xdr:cNvPr id="367" name="楕円 366"/>
        <xdr:cNvSpPr/>
      </xdr:nvSpPr>
      <xdr:spPr>
        <a:xfrm>
          <a:off x="8699500" y="955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49344</xdr:rowOff>
    </xdr:from>
    <xdr:ext cx="534377" cy="259045"/>
    <xdr:sp macro="" textlink="">
      <xdr:nvSpPr>
        <xdr:cNvPr id="368" name="テキスト ボックス 367"/>
        <xdr:cNvSpPr txBox="1"/>
      </xdr:nvSpPr>
      <xdr:spPr>
        <a:xfrm>
          <a:off x="8483111" y="965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117831</xdr:rowOff>
    </xdr:from>
    <xdr:to>
      <xdr:col>41</xdr:col>
      <xdr:colOff>101600</xdr:colOff>
      <xdr:row>57</xdr:row>
      <xdr:rowOff>47981</xdr:rowOff>
    </xdr:to>
    <xdr:sp macro="" textlink="">
      <xdr:nvSpPr>
        <xdr:cNvPr id="369" name="楕円 368"/>
        <xdr:cNvSpPr/>
      </xdr:nvSpPr>
      <xdr:spPr>
        <a:xfrm>
          <a:off x="7810500" y="971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39108</xdr:rowOff>
    </xdr:from>
    <xdr:ext cx="534377" cy="259045"/>
    <xdr:sp macro="" textlink="">
      <xdr:nvSpPr>
        <xdr:cNvPr id="370" name="テキスト ボックス 369"/>
        <xdr:cNvSpPr txBox="1"/>
      </xdr:nvSpPr>
      <xdr:spPr>
        <a:xfrm>
          <a:off x="7594111" y="981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169697</xdr:rowOff>
    </xdr:from>
    <xdr:to>
      <xdr:col>36</xdr:col>
      <xdr:colOff>165100</xdr:colOff>
      <xdr:row>55</xdr:row>
      <xdr:rowOff>99847</xdr:rowOff>
    </xdr:to>
    <xdr:sp macro="" textlink="">
      <xdr:nvSpPr>
        <xdr:cNvPr id="371" name="楕円 370"/>
        <xdr:cNvSpPr/>
      </xdr:nvSpPr>
      <xdr:spPr>
        <a:xfrm>
          <a:off x="6921500" y="942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116374</xdr:rowOff>
    </xdr:from>
    <xdr:ext cx="534377" cy="259045"/>
    <xdr:sp macro="" textlink="">
      <xdr:nvSpPr>
        <xdr:cNvPr id="372" name="テキスト ボックス 371"/>
        <xdr:cNvSpPr txBox="1"/>
      </xdr:nvSpPr>
      <xdr:spPr>
        <a:xfrm>
          <a:off x="6705111" y="920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103467</xdr:rowOff>
    </xdr:from>
    <xdr:to>
      <xdr:col>54</xdr:col>
      <xdr:colOff>189865</xdr:colOff>
      <xdr:row>78</xdr:row>
      <xdr:rowOff>131493</xdr:rowOff>
    </xdr:to>
    <xdr:cxnSp macro="">
      <xdr:nvCxnSpPr>
        <xdr:cNvPr id="394" name="直線コネクタ 393"/>
        <xdr:cNvCxnSpPr/>
      </xdr:nvCxnSpPr>
      <xdr:spPr>
        <a:xfrm flipV="1">
          <a:off x="10475595" y="12276417"/>
          <a:ext cx="1270" cy="122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135320</xdr:rowOff>
    </xdr:from>
    <xdr:ext cx="378565" cy="259045"/>
    <xdr:sp macro="" textlink="">
      <xdr:nvSpPr>
        <xdr:cNvPr id="395" name="普通建設事業費 （ うち新規整備　）最小値テキスト"/>
        <xdr:cNvSpPr txBox="1"/>
      </xdr:nvSpPr>
      <xdr:spPr>
        <a:xfrm>
          <a:off x="10528300" y="13508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131493</xdr:rowOff>
    </xdr:from>
    <xdr:to>
      <xdr:col>55</xdr:col>
      <xdr:colOff>88900</xdr:colOff>
      <xdr:row>78</xdr:row>
      <xdr:rowOff>131493</xdr:rowOff>
    </xdr:to>
    <xdr:cxnSp macro="">
      <xdr:nvCxnSpPr>
        <xdr:cNvPr id="396" name="直線コネクタ 395"/>
        <xdr:cNvCxnSpPr/>
      </xdr:nvCxnSpPr>
      <xdr:spPr>
        <a:xfrm>
          <a:off x="10388600" y="13504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50144</xdr:rowOff>
    </xdr:from>
    <xdr:ext cx="534377" cy="259045"/>
    <xdr:sp macro="" textlink="">
      <xdr:nvSpPr>
        <xdr:cNvPr id="397" name="普通建設事業費 （ うち新規整備　）最大値テキスト"/>
        <xdr:cNvSpPr txBox="1"/>
      </xdr:nvSpPr>
      <xdr:spPr>
        <a:xfrm>
          <a:off x="10528300" y="1205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103467</xdr:rowOff>
    </xdr:from>
    <xdr:to>
      <xdr:col>55</xdr:col>
      <xdr:colOff>88900</xdr:colOff>
      <xdr:row>71</xdr:row>
      <xdr:rowOff>103467</xdr:rowOff>
    </xdr:to>
    <xdr:cxnSp macro="">
      <xdr:nvCxnSpPr>
        <xdr:cNvPr id="398" name="直線コネクタ 397"/>
        <xdr:cNvCxnSpPr/>
      </xdr:nvCxnSpPr>
      <xdr:spPr>
        <a:xfrm>
          <a:off x="10388600" y="12276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85224</xdr:rowOff>
    </xdr:from>
    <xdr:to>
      <xdr:col>55</xdr:col>
      <xdr:colOff>0</xdr:colOff>
      <xdr:row>78</xdr:row>
      <xdr:rowOff>105547</xdr:rowOff>
    </xdr:to>
    <xdr:cxnSp macro="">
      <xdr:nvCxnSpPr>
        <xdr:cNvPr id="399" name="直線コネクタ 398"/>
        <xdr:cNvCxnSpPr/>
      </xdr:nvCxnSpPr>
      <xdr:spPr>
        <a:xfrm>
          <a:off x="9639300" y="13458324"/>
          <a:ext cx="838200" cy="20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161337</xdr:rowOff>
    </xdr:from>
    <xdr:ext cx="534377" cy="259045"/>
    <xdr:sp macro="" textlink="">
      <xdr:nvSpPr>
        <xdr:cNvPr id="400" name="普通建設事業費 （ うち新規整備　）平均値テキスト"/>
        <xdr:cNvSpPr txBox="1"/>
      </xdr:nvSpPr>
      <xdr:spPr>
        <a:xfrm>
          <a:off x="10528300" y="13020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138460</xdr:rowOff>
    </xdr:from>
    <xdr:to>
      <xdr:col>55</xdr:col>
      <xdr:colOff>50800</xdr:colOff>
      <xdr:row>77</xdr:row>
      <xdr:rowOff>68610</xdr:rowOff>
    </xdr:to>
    <xdr:sp macro="" textlink="">
      <xdr:nvSpPr>
        <xdr:cNvPr id="401" name="フローチャート: 判断 400"/>
        <xdr:cNvSpPr/>
      </xdr:nvSpPr>
      <xdr:spPr>
        <a:xfrm>
          <a:off x="10426700" y="131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97706</xdr:rowOff>
    </xdr:from>
    <xdr:to>
      <xdr:col>50</xdr:col>
      <xdr:colOff>114300</xdr:colOff>
      <xdr:row>78</xdr:row>
      <xdr:rowOff>85224</xdr:rowOff>
    </xdr:to>
    <xdr:cxnSp macro="">
      <xdr:nvCxnSpPr>
        <xdr:cNvPr id="402" name="直線コネクタ 401"/>
        <xdr:cNvCxnSpPr/>
      </xdr:nvCxnSpPr>
      <xdr:spPr>
        <a:xfrm>
          <a:off x="8750300" y="13299356"/>
          <a:ext cx="889000" cy="15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139032</xdr:rowOff>
    </xdr:from>
    <xdr:to>
      <xdr:col>50</xdr:col>
      <xdr:colOff>165100</xdr:colOff>
      <xdr:row>77</xdr:row>
      <xdr:rowOff>69182</xdr:rowOff>
    </xdr:to>
    <xdr:sp macro="" textlink="">
      <xdr:nvSpPr>
        <xdr:cNvPr id="403" name="フローチャート: 判断 402"/>
        <xdr:cNvSpPr/>
      </xdr:nvSpPr>
      <xdr:spPr>
        <a:xfrm>
          <a:off x="9588500" y="1316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85709</xdr:rowOff>
    </xdr:from>
    <xdr:ext cx="534377" cy="259045"/>
    <xdr:sp macro="" textlink="">
      <xdr:nvSpPr>
        <xdr:cNvPr id="404" name="テキスト ボックス 403"/>
        <xdr:cNvSpPr txBox="1"/>
      </xdr:nvSpPr>
      <xdr:spPr>
        <a:xfrm>
          <a:off x="9372111" y="1294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97706</xdr:rowOff>
    </xdr:from>
    <xdr:to>
      <xdr:col>45</xdr:col>
      <xdr:colOff>177800</xdr:colOff>
      <xdr:row>77</xdr:row>
      <xdr:rowOff>165714</xdr:rowOff>
    </xdr:to>
    <xdr:cxnSp macro="">
      <xdr:nvCxnSpPr>
        <xdr:cNvPr id="405" name="直線コネクタ 404"/>
        <xdr:cNvCxnSpPr/>
      </xdr:nvCxnSpPr>
      <xdr:spPr>
        <a:xfrm flipV="1">
          <a:off x="7861300" y="13299356"/>
          <a:ext cx="889000" cy="6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54198</xdr:rowOff>
    </xdr:from>
    <xdr:to>
      <xdr:col>46</xdr:col>
      <xdr:colOff>38100</xdr:colOff>
      <xdr:row>76</xdr:row>
      <xdr:rowOff>155798</xdr:rowOff>
    </xdr:to>
    <xdr:sp macro="" textlink="">
      <xdr:nvSpPr>
        <xdr:cNvPr id="406" name="フローチャート: 判断 405"/>
        <xdr:cNvSpPr/>
      </xdr:nvSpPr>
      <xdr:spPr>
        <a:xfrm>
          <a:off x="86995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875</xdr:rowOff>
    </xdr:from>
    <xdr:ext cx="534377" cy="259045"/>
    <xdr:sp macro="" textlink="">
      <xdr:nvSpPr>
        <xdr:cNvPr id="407" name="テキスト ボックス 406"/>
        <xdr:cNvSpPr txBox="1"/>
      </xdr:nvSpPr>
      <xdr:spPr>
        <a:xfrm>
          <a:off x="8483111" y="1285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112629</xdr:rowOff>
    </xdr:from>
    <xdr:to>
      <xdr:col>41</xdr:col>
      <xdr:colOff>101600</xdr:colOff>
      <xdr:row>77</xdr:row>
      <xdr:rowOff>42779</xdr:rowOff>
    </xdr:to>
    <xdr:sp macro="" textlink="">
      <xdr:nvSpPr>
        <xdr:cNvPr id="408" name="フローチャート: 判断 407"/>
        <xdr:cNvSpPr/>
      </xdr:nvSpPr>
      <xdr:spPr>
        <a:xfrm>
          <a:off x="7810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59306</xdr:rowOff>
    </xdr:from>
    <xdr:ext cx="534377" cy="259045"/>
    <xdr:sp macro="" textlink="">
      <xdr:nvSpPr>
        <xdr:cNvPr id="409" name="テキスト ボックス 408"/>
        <xdr:cNvSpPr txBox="1"/>
      </xdr:nvSpPr>
      <xdr:spPr>
        <a:xfrm>
          <a:off x="7594111" y="1291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54747</xdr:rowOff>
    </xdr:from>
    <xdr:to>
      <xdr:col>55</xdr:col>
      <xdr:colOff>50800</xdr:colOff>
      <xdr:row>78</xdr:row>
      <xdr:rowOff>156347</xdr:rowOff>
    </xdr:to>
    <xdr:sp macro="" textlink="">
      <xdr:nvSpPr>
        <xdr:cNvPr id="415" name="楕円 414"/>
        <xdr:cNvSpPr/>
      </xdr:nvSpPr>
      <xdr:spPr>
        <a:xfrm>
          <a:off x="10426700" y="1342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141124</xdr:rowOff>
    </xdr:from>
    <xdr:ext cx="469744" cy="259045"/>
    <xdr:sp macro="" textlink="">
      <xdr:nvSpPr>
        <xdr:cNvPr id="416" name="普通建設事業費 （ うち新規整備　）該当値テキスト"/>
        <xdr:cNvSpPr txBox="1"/>
      </xdr:nvSpPr>
      <xdr:spPr>
        <a:xfrm>
          <a:off x="10528300" y="1334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34424</xdr:rowOff>
    </xdr:from>
    <xdr:to>
      <xdr:col>50</xdr:col>
      <xdr:colOff>165100</xdr:colOff>
      <xdr:row>78</xdr:row>
      <xdr:rowOff>136024</xdr:rowOff>
    </xdr:to>
    <xdr:sp macro="" textlink="">
      <xdr:nvSpPr>
        <xdr:cNvPr id="417" name="楕円 416"/>
        <xdr:cNvSpPr/>
      </xdr:nvSpPr>
      <xdr:spPr>
        <a:xfrm>
          <a:off x="9588500" y="1340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127151</xdr:rowOff>
    </xdr:from>
    <xdr:ext cx="469744" cy="259045"/>
    <xdr:sp macro="" textlink="">
      <xdr:nvSpPr>
        <xdr:cNvPr id="418" name="テキスト ボックス 417"/>
        <xdr:cNvSpPr txBox="1"/>
      </xdr:nvSpPr>
      <xdr:spPr>
        <a:xfrm>
          <a:off x="9404428" y="13500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46906</xdr:rowOff>
    </xdr:from>
    <xdr:to>
      <xdr:col>46</xdr:col>
      <xdr:colOff>38100</xdr:colOff>
      <xdr:row>77</xdr:row>
      <xdr:rowOff>148506</xdr:rowOff>
    </xdr:to>
    <xdr:sp macro="" textlink="">
      <xdr:nvSpPr>
        <xdr:cNvPr id="419" name="楕円 418"/>
        <xdr:cNvSpPr/>
      </xdr:nvSpPr>
      <xdr:spPr>
        <a:xfrm>
          <a:off x="8699500" y="1324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139633</xdr:rowOff>
    </xdr:from>
    <xdr:ext cx="469744" cy="259045"/>
    <xdr:sp macro="" textlink="">
      <xdr:nvSpPr>
        <xdr:cNvPr id="420" name="テキスト ボックス 419"/>
        <xdr:cNvSpPr txBox="1"/>
      </xdr:nvSpPr>
      <xdr:spPr>
        <a:xfrm>
          <a:off x="8515428" y="1334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114914</xdr:rowOff>
    </xdr:from>
    <xdr:to>
      <xdr:col>41</xdr:col>
      <xdr:colOff>101600</xdr:colOff>
      <xdr:row>78</xdr:row>
      <xdr:rowOff>45064</xdr:rowOff>
    </xdr:to>
    <xdr:sp macro="" textlink="">
      <xdr:nvSpPr>
        <xdr:cNvPr id="421" name="楕円 420"/>
        <xdr:cNvSpPr/>
      </xdr:nvSpPr>
      <xdr:spPr>
        <a:xfrm>
          <a:off x="7810500" y="1331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36191</xdr:rowOff>
    </xdr:from>
    <xdr:ext cx="469744" cy="259045"/>
    <xdr:sp macro="" textlink="">
      <xdr:nvSpPr>
        <xdr:cNvPr id="422" name="テキスト ボックス 421"/>
        <xdr:cNvSpPr txBox="1"/>
      </xdr:nvSpPr>
      <xdr:spPr>
        <a:xfrm>
          <a:off x="7626428" y="13409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6" name="テキスト ボックス 435"/>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8" name="テキスト ボックス 437"/>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0" name="テキスト ボックス 439"/>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2" name="テキスト ボックス 44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150833</xdr:rowOff>
    </xdr:from>
    <xdr:to>
      <xdr:col>54</xdr:col>
      <xdr:colOff>189865</xdr:colOff>
      <xdr:row>98</xdr:row>
      <xdr:rowOff>30087</xdr:rowOff>
    </xdr:to>
    <xdr:cxnSp macro="">
      <xdr:nvCxnSpPr>
        <xdr:cNvPr id="444" name="直線コネクタ 443"/>
        <xdr:cNvCxnSpPr/>
      </xdr:nvCxnSpPr>
      <xdr:spPr>
        <a:xfrm flipV="1">
          <a:off x="10475595" y="15581333"/>
          <a:ext cx="1270" cy="1250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33914</xdr:rowOff>
    </xdr:from>
    <xdr:ext cx="469744" cy="259045"/>
    <xdr:sp macro="" textlink="">
      <xdr:nvSpPr>
        <xdr:cNvPr id="445" name="普通建設事業費 （ うち更新整備　）最小値テキスト"/>
        <xdr:cNvSpPr txBox="1"/>
      </xdr:nvSpPr>
      <xdr:spPr>
        <a:xfrm>
          <a:off x="10528300" y="1683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30087</xdr:rowOff>
    </xdr:from>
    <xdr:to>
      <xdr:col>55</xdr:col>
      <xdr:colOff>88900</xdr:colOff>
      <xdr:row>98</xdr:row>
      <xdr:rowOff>30087</xdr:rowOff>
    </xdr:to>
    <xdr:cxnSp macro="">
      <xdr:nvCxnSpPr>
        <xdr:cNvPr id="446" name="直線コネクタ 445"/>
        <xdr:cNvCxnSpPr/>
      </xdr:nvCxnSpPr>
      <xdr:spPr>
        <a:xfrm>
          <a:off x="10388600" y="1683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97510</xdr:rowOff>
    </xdr:from>
    <xdr:ext cx="534377" cy="259045"/>
    <xdr:sp macro="" textlink="">
      <xdr:nvSpPr>
        <xdr:cNvPr id="447" name="普通建設事業費 （ うち更新整備　）最大値テキスト"/>
        <xdr:cNvSpPr txBox="1"/>
      </xdr:nvSpPr>
      <xdr:spPr>
        <a:xfrm>
          <a:off x="10528300" y="1535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150833</xdr:rowOff>
    </xdr:from>
    <xdr:to>
      <xdr:col>55</xdr:col>
      <xdr:colOff>88900</xdr:colOff>
      <xdr:row>90</xdr:row>
      <xdr:rowOff>150833</xdr:rowOff>
    </xdr:to>
    <xdr:cxnSp macro="">
      <xdr:nvCxnSpPr>
        <xdr:cNvPr id="448" name="直線コネクタ 447"/>
        <xdr:cNvCxnSpPr/>
      </xdr:nvCxnSpPr>
      <xdr:spPr>
        <a:xfrm>
          <a:off x="10388600" y="15581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101547</xdr:rowOff>
    </xdr:from>
    <xdr:to>
      <xdr:col>55</xdr:col>
      <xdr:colOff>0</xdr:colOff>
      <xdr:row>94</xdr:row>
      <xdr:rowOff>113320</xdr:rowOff>
    </xdr:to>
    <xdr:cxnSp macro="">
      <xdr:nvCxnSpPr>
        <xdr:cNvPr id="449" name="直線コネクタ 448"/>
        <xdr:cNvCxnSpPr/>
      </xdr:nvCxnSpPr>
      <xdr:spPr>
        <a:xfrm flipV="1">
          <a:off x="9639300" y="16217847"/>
          <a:ext cx="8382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46045</xdr:rowOff>
    </xdr:from>
    <xdr:ext cx="534377" cy="259045"/>
    <xdr:sp macro="" textlink="">
      <xdr:nvSpPr>
        <xdr:cNvPr id="450" name="普通建設事業費 （ うち更新整備　）平均値テキスト"/>
        <xdr:cNvSpPr txBox="1"/>
      </xdr:nvSpPr>
      <xdr:spPr>
        <a:xfrm>
          <a:off x="10528300" y="16333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67618</xdr:rowOff>
    </xdr:from>
    <xdr:to>
      <xdr:col>55</xdr:col>
      <xdr:colOff>50800</xdr:colOff>
      <xdr:row>95</xdr:row>
      <xdr:rowOff>169218</xdr:rowOff>
    </xdr:to>
    <xdr:sp macro="" textlink="">
      <xdr:nvSpPr>
        <xdr:cNvPr id="451" name="フローチャート: 判断 450"/>
        <xdr:cNvSpPr/>
      </xdr:nvSpPr>
      <xdr:spPr>
        <a:xfrm>
          <a:off x="10426700" y="1635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113320</xdr:rowOff>
    </xdr:from>
    <xdr:to>
      <xdr:col>50</xdr:col>
      <xdr:colOff>114300</xdr:colOff>
      <xdr:row>94</xdr:row>
      <xdr:rowOff>134807</xdr:rowOff>
    </xdr:to>
    <xdr:cxnSp macro="">
      <xdr:nvCxnSpPr>
        <xdr:cNvPr id="452" name="直線コネクタ 451"/>
        <xdr:cNvCxnSpPr/>
      </xdr:nvCxnSpPr>
      <xdr:spPr>
        <a:xfrm flipV="1">
          <a:off x="8750300" y="16229620"/>
          <a:ext cx="889000" cy="2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121475</xdr:rowOff>
    </xdr:from>
    <xdr:to>
      <xdr:col>50</xdr:col>
      <xdr:colOff>165100</xdr:colOff>
      <xdr:row>96</xdr:row>
      <xdr:rowOff>51625</xdr:rowOff>
    </xdr:to>
    <xdr:sp macro="" textlink="">
      <xdr:nvSpPr>
        <xdr:cNvPr id="453" name="フローチャート: 判断 452"/>
        <xdr:cNvSpPr/>
      </xdr:nvSpPr>
      <xdr:spPr>
        <a:xfrm>
          <a:off x="9588500" y="1640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42752</xdr:rowOff>
    </xdr:from>
    <xdr:ext cx="534377" cy="259045"/>
    <xdr:sp macro="" textlink="">
      <xdr:nvSpPr>
        <xdr:cNvPr id="454" name="テキスト ボックス 453"/>
        <xdr:cNvSpPr txBox="1"/>
      </xdr:nvSpPr>
      <xdr:spPr>
        <a:xfrm>
          <a:off x="9372111" y="1650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134807</xdr:rowOff>
    </xdr:from>
    <xdr:to>
      <xdr:col>45</xdr:col>
      <xdr:colOff>177800</xdr:colOff>
      <xdr:row>96</xdr:row>
      <xdr:rowOff>8896</xdr:rowOff>
    </xdr:to>
    <xdr:cxnSp macro="">
      <xdr:nvCxnSpPr>
        <xdr:cNvPr id="455" name="直線コネクタ 454"/>
        <xdr:cNvCxnSpPr/>
      </xdr:nvCxnSpPr>
      <xdr:spPr>
        <a:xfrm flipV="1">
          <a:off x="7861300" y="16251107"/>
          <a:ext cx="889000" cy="21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6902</xdr:rowOff>
    </xdr:from>
    <xdr:to>
      <xdr:col>46</xdr:col>
      <xdr:colOff>38100</xdr:colOff>
      <xdr:row>96</xdr:row>
      <xdr:rowOff>108502</xdr:rowOff>
    </xdr:to>
    <xdr:sp macro="" textlink="">
      <xdr:nvSpPr>
        <xdr:cNvPr id="456" name="フローチャート: 判断 455"/>
        <xdr:cNvSpPr/>
      </xdr:nvSpPr>
      <xdr:spPr>
        <a:xfrm>
          <a:off x="8699500" y="1646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99629</xdr:rowOff>
    </xdr:from>
    <xdr:ext cx="534377" cy="259045"/>
    <xdr:sp macro="" textlink="">
      <xdr:nvSpPr>
        <xdr:cNvPr id="457" name="テキスト ボックス 456"/>
        <xdr:cNvSpPr txBox="1"/>
      </xdr:nvSpPr>
      <xdr:spPr>
        <a:xfrm>
          <a:off x="8483111" y="1655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37099</xdr:rowOff>
    </xdr:from>
    <xdr:to>
      <xdr:col>41</xdr:col>
      <xdr:colOff>101600</xdr:colOff>
      <xdr:row>96</xdr:row>
      <xdr:rowOff>138699</xdr:rowOff>
    </xdr:to>
    <xdr:sp macro="" textlink="">
      <xdr:nvSpPr>
        <xdr:cNvPr id="458" name="フローチャート: 判断 457"/>
        <xdr:cNvSpPr/>
      </xdr:nvSpPr>
      <xdr:spPr>
        <a:xfrm>
          <a:off x="7810500" y="164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129826</xdr:rowOff>
    </xdr:from>
    <xdr:ext cx="534377" cy="259045"/>
    <xdr:sp macro="" textlink="">
      <xdr:nvSpPr>
        <xdr:cNvPr id="459" name="テキスト ボックス 458"/>
        <xdr:cNvSpPr txBox="1"/>
      </xdr:nvSpPr>
      <xdr:spPr>
        <a:xfrm>
          <a:off x="7594111" y="1658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50747</xdr:rowOff>
    </xdr:from>
    <xdr:to>
      <xdr:col>55</xdr:col>
      <xdr:colOff>50800</xdr:colOff>
      <xdr:row>94</xdr:row>
      <xdr:rowOff>152347</xdr:rowOff>
    </xdr:to>
    <xdr:sp macro="" textlink="">
      <xdr:nvSpPr>
        <xdr:cNvPr id="465" name="楕円 464"/>
        <xdr:cNvSpPr/>
      </xdr:nvSpPr>
      <xdr:spPr>
        <a:xfrm>
          <a:off x="10426700" y="1616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73624</xdr:rowOff>
    </xdr:from>
    <xdr:ext cx="534377" cy="259045"/>
    <xdr:sp macro="" textlink="">
      <xdr:nvSpPr>
        <xdr:cNvPr id="466" name="普通建設事業費 （ うち更新整備　）該当値テキスト"/>
        <xdr:cNvSpPr txBox="1"/>
      </xdr:nvSpPr>
      <xdr:spPr>
        <a:xfrm>
          <a:off x="10528300" y="16018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62520</xdr:rowOff>
    </xdr:from>
    <xdr:to>
      <xdr:col>50</xdr:col>
      <xdr:colOff>165100</xdr:colOff>
      <xdr:row>94</xdr:row>
      <xdr:rowOff>164120</xdr:rowOff>
    </xdr:to>
    <xdr:sp macro="" textlink="">
      <xdr:nvSpPr>
        <xdr:cNvPr id="467" name="楕円 466"/>
        <xdr:cNvSpPr/>
      </xdr:nvSpPr>
      <xdr:spPr>
        <a:xfrm>
          <a:off x="9588500" y="1617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9197</xdr:rowOff>
    </xdr:from>
    <xdr:ext cx="534377" cy="259045"/>
    <xdr:sp macro="" textlink="">
      <xdr:nvSpPr>
        <xdr:cNvPr id="468" name="テキスト ボックス 467"/>
        <xdr:cNvSpPr txBox="1"/>
      </xdr:nvSpPr>
      <xdr:spPr>
        <a:xfrm>
          <a:off x="9372111" y="1595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84007</xdr:rowOff>
    </xdr:from>
    <xdr:to>
      <xdr:col>46</xdr:col>
      <xdr:colOff>38100</xdr:colOff>
      <xdr:row>95</xdr:row>
      <xdr:rowOff>14157</xdr:rowOff>
    </xdr:to>
    <xdr:sp macro="" textlink="">
      <xdr:nvSpPr>
        <xdr:cNvPr id="469" name="楕円 468"/>
        <xdr:cNvSpPr/>
      </xdr:nvSpPr>
      <xdr:spPr>
        <a:xfrm>
          <a:off x="8699500" y="1620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30684</xdr:rowOff>
    </xdr:from>
    <xdr:ext cx="534377" cy="259045"/>
    <xdr:sp macro="" textlink="">
      <xdr:nvSpPr>
        <xdr:cNvPr id="470" name="テキスト ボックス 469"/>
        <xdr:cNvSpPr txBox="1"/>
      </xdr:nvSpPr>
      <xdr:spPr>
        <a:xfrm>
          <a:off x="8483111" y="15975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129546</xdr:rowOff>
    </xdr:from>
    <xdr:to>
      <xdr:col>41</xdr:col>
      <xdr:colOff>101600</xdr:colOff>
      <xdr:row>96</xdr:row>
      <xdr:rowOff>59696</xdr:rowOff>
    </xdr:to>
    <xdr:sp macro="" textlink="">
      <xdr:nvSpPr>
        <xdr:cNvPr id="471" name="楕円 470"/>
        <xdr:cNvSpPr/>
      </xdr:nvSpPr>
      <xdr:spPr>
        <a:xfrm>
          <a:off x="7810500" y="16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76223</xdr:rowOff>
    </xdr:from>
    <xdr:ext cx="534377" cy="259045"/>
    <xdr:sp macro="" textlink="">
      <xdr:nvSpPr>
        <xdr:cNvPr id="472" name="テキスト ボックス 471"/>
        <xdr:cNvSpPr txBox="1"/>
      </xdr:nvSpPr>
      <xdr:spPr>
        <a:xfrm>
          <a:off x="7594111" y="161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3" name="直線コネクタ 48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4" name="テキスト ボックス 48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85" name="直線コネクタ 48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486" name="テキスト ボックス 485"/>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87" name="直線コネクタ 48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488" name="テキスト ボックス 487"/>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89" name="直線コネクタ 48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490" name="テキスト ボックス 489"/>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1" name="直線コネクタ 49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492" name="テキスト ボックス 491"/>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146101</xdr:rowOff>
    </xdr:from>
    <xdr:to>
      <xdr:col>85</xdr:col>
      <xdr:colOff>126364</xdr:colOff>
      <xdr:row>38</xdr:row>
      <xdr:rowOff>139700</xdr:rowOff>
    </xdr:to>
    <xdr:cxnSp macro="">
      <xdr:nvCxnSpPr>
        <xdr:cNvPr id="494" name="直線コネクタ 493"/>
        <xdr:cNvCxnSpPr/>
      </xdr:nvCxnSpPr>
      <xdr:spPr>
        <a:xfrm flipV="1">
          <a:off x="16317595" y="5289601"/>
          <a:ext cx="1269" cy="1365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495"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496" name="直線コネクタ 49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92778</xdr:rowOff>
    </xdr:from>
    <xdr:ext cx="469744" cy="259045"/>
    <xdr:sp macro="" textlink="">
      <xdr:nvSpPr>
        <xdr:cNvPr id="497" name="災害復旧事業費最大値テキスト"/>
        <xdr:cNvSpPr txBox="1"/>
      </xdr:nvSpPr>
      <xdr:spPr>
        <a:xfrm>
          <a:off x="16370300" y="506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146101</xdr:rowOff>
    </xdr:from>
    <xdr:to>
      <xdr:col>86</xdr:col>
      <xdr:colOff>25400</xdr:colOff>
      <xdr:row>30</xdr:row>
      <xdr:rowOff>146101</xdr:rowOff>
    </xdr:to>
    <xdr:cxnSp macro="">
      <xdr:nvCxnSpPr>
        <xdr:cNvPr id="498" name="直線コネクタ 497"/>
        <xdr:cNvCxnSpPr/>
      </xdr:nvCxnSpPr>
      <xdr:spPr>
        <a:xfrm>
          <a:off x="16230600" y="528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499" name="直線コネクタ 498"/>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162526</xdr:rowOff>
    </xdr:from>
    <xdr:ext cx="378565" cy="259045"/>
    <xdr:sp macro="" textlink="">
      <xdr:nvSpPr>
        <xdr:cNvPr id="500" name="災害復旧事業費平均値テキスト"/>
        <xdr:cNvSpPr txBox="1"/>
      </xdr:nvSpPr>
      <xdr:spPr>
        <a:xfrm>
          <a:off x="16370300" y="63347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139649</xdr:rowOff>
    </xdr:from>
    <xdr:to>
      <xdr:col>85</xdr:col>
      <xdr:colOff>177800</xdr:colOff>
      <xdr:row>38</xdr:row>
      <xdr:rowOff>69799</xdr:rowOff>
    </xdr:to>
    <xdr:sp macro="" textlink="">
      <xdr:nvSpPr>
        <xdr:cNvPr id="501" name="フローチャート: 判断 500"/>
        <xdr:cNvSpPr/>
      </xdr:nvSpPr>
      <xdr:spPr>
        <a:xfrm>
          <a:off x="16268700" y="6483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02" name="直線コネクタ 501"/>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40894</xdr:rowOff>
    </xdr:from>
    <xdr:to>
      <xdr:col>81</xdr:col>
      <xdr:colOff>101600</xdr:colOff>
      <xdr:row>38</xdr:row>
      <xdr:rowOff>142494</xdr:rowOff>
    </xdr:to>
    <xdr:sp macro="" textlink="">
      <xdr:nvSpPr>
        <xdr:cNvPr id="503" name="フローチャート: 判断 502"/>
        <xdr:cNvSpPr/>
      </xdr:nvSpPr>
      <xdr:spPr>
        <a:xfrm>
          <a:off x="15430500" y="655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159021</xdr:rowOff>
    </xdr:from>
    <xdr:ext cx="378565" cy="259045"/>
    <xdr:sp macro="" textlink="">
      <xdr:nvSpPr>
        <xdr:cNvPr id="504" name="テキスト ボックス 503"/>
        <xdr:cNvSpPr txBox="1"/>
      </xdr:nvSpPr>
      <xdr:spPr>
        <a:xfrm>
          <a:off x="15292017" y="6331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05" name="直線コネクタ 504"/>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120904</xdr:rowOff>
    </xdr:from>
    <xdr:to>
      <xdr:col>76</xdr:col>
      <xdr:colOff>165100</xdr:colOff>
      <xdr:row>38</xdr:row>
      <xdr:rowOff>51054</xdr:rowOff>
    </xdr:to>
    <xdr:sp macro="" textlink="">
      <xdr:nvSpPr>
        <xdr:cNvPr id="506" name="フローチャート: 判断 505"/>
        <xdr:cNvSpPr/>
      </xdr:nvSpPr>
      <xdr:spPr>
        <a:xfrm>
          <a:off x="14541500" y="646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67581</xdr:rowOff>
    </xdr:from>
    <xdr:ext cx="378565" cy="259045"/>
    <xdr:sp macro="" textlink="">
      <xdr:nvSpPr>
        <xdr:cNvPr id="507" name="テキスト ボックス 506"/>
        <xdr:cNvSpPr txBox="1"/>
      </xdr:nvSpPr>
      <xdr:spPr>
        <a:xfrm>
          <a:off x="14403017" y="623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08" name="直線コネクタ 507"/>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112217</xdr:rowOff>
    </xdr:from>
    <xdr:to>
      <xdr:col>72</xdr:col>
      <xdr:colOff>38100</xdr:colOff>
      <xdr:row>38</xdr:row>
      <xdr:rowOff>42367</xdr:rowOff>
    </xdr:to>
    <xdr:sp macro="" textlink="">
      <xdr:nvSpPr>
        <xdr:cNvPr id="509" name="フローチャート: 判断 508"/>
        <xdr:cNvSpPr/>
      </xdr:nvSpPr>
      <xdr:spPr>
        <a:xfrm>
          <a:off x="136525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58894</xdr:rowOff>
    </xdr:from>
    <xdr:ext cx="378565" cy="259045"/>
    <xdr:sp macro="" textlink="">
      <xdr:nvSpPr>
        <xdr:cNvPr id="510" name="テキスト ボックス 509"/>
        <xdr:cNvSpPr txBox="1"/>
      </xdr:nvSpPr>
      <xdr:spPr>
        <a:xfrm>
          <a:off x="13514017" y="6231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61925</xdr:rowOff>
    </xdr:from>
    <xdr:to>
      <xdr:col>67</xdr:col>
      <xdr:colOff>101600</xdr:colOff>
      <xdr:row>37</xdr:row>
      <xdr:rowOff>163525</xdr:rowOff>
    </xdr:to>
    <xdr:sp macro="" textlink="">
      <xdr:nvSpPr>
        <xdr:cNvPr id="511" name="フローチャート: 判断 510"/>
        <xdr:cNvSpPr/>
      </xdr:nvSpPr>
      <xdr:spPr>
        <a:xfrm>
          <a:off x="12763500" y="64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8602</xdr:rowOff>
    </xdr:from>
    <xdr:ext cx="378565" cy="259045"/>
    <xdr:sp macro="" textlink="">
      <xdr:nvSpPr>
        <xdr:cNvPr id="512" name="テキスト ボックス 511"/>
        <xdr:cNvSpPr txBox="1"/>
      </xdr:nvSpPr>
      <xdr:spPr>
        <a:xfrm>
          <a:off x="12625017" y="6180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3" name="テキスト ボックス 51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4" name="テキスト ボックス 51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5" name="テキスト ボックス 51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6" name="テキスト ボックス 51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7" name="テキスト ボックス 51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18" name="楕円 517"/>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19"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20" name="楕円 519"/>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21" name="テキスト ボックス 520"/>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22" name="楕円 521"/>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23" name="テキスト ボックス 522"/>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24" name="楕円 523"/>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25" name="テキスト ボックス 524"/>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26" name="楕円 525"/>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27" name="テキスト ボックス 526"/>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8" name="正方形/長方形 52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29" name="正方形/長方形 52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0" name="正方形/長方形 52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1" name="正方形/長方形 53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2" name="正方形/長方形 53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3" name="正方形/長方形 53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4" name="正方形/長方形 53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5" name="正方形/長方形 53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6" name="テキスト ボックス 53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7" name="直線コネクタ 53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8" name="直線コネクタ 53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39" name="テキスト ボックス 53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1" name="テキスト ボックス 54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3" name="直線コネクタ 54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8" name="直線コネクタ 54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4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0" name="フローチャート: 判断 54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1" name="直線コネクタ 55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2" name="フローチャート: 判断 55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3" name="テキスト ボックス 55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4" name="直線コネクタ 55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5" name="フローチャート: 判断 55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6" name="テキスト ボックス 55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7" name="直線コネクタ 55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8" name="フローチャート: 判断 55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59" name="テキスト ボックス 55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0" name="フローチャート: 判断 55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1" name="テキスト ボックス 56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楕円 56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69" name="楕円 56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0" name="テキスト ボックス 56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1" name="楕円 57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2" name="テキスト ボックス 57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3" name="楕円 57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4" name="テキスト ボックス 57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楕円 57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6" name="テキスト ボックス 57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0" name="テキスト ボックス 58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2" name="テキスト ボックス 59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4" name="テキスト ボックス 59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596" name="テキスト ボックス 59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143243</xdr:rowOff>
    </xdr:from>
    <xdr:to>
      <xdr:col>85</xdr:col>
      <xdr:colOff>126364</xdr:colOff>
      <xdr:row>77</xdr:row>
      <xdr:rowOff>126136</xdr:rowOff>
    </xdr:to>
    <xdr:cxnSp macro="">
      <xdr:nvCxnSpPr>
        <xdr:cNvPr id="600" name="直線コネクタ 599"/>
        <xdr:cNvCxnSpPr/>
      </xdr:nvCxnSpPr>
      <xdr:spPr>
        <a:xfrm flipV="1">
          <a:off x="16317595" y="12316193"/>
          <a:ext cx="1269" cy="1011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129963</xdr:rowOff>
    </xdr:from>
    <xdr:ext cx="534377" cy="259045"/>
    <xdr:sp macro="" textlink="">
      <xdr:nvSpPr>
        <xdr:cNvPr id="601" name="公債費最小値テキスト"/>
        <xdr:cNvSpPr txBox="1"/>
      </xdr:nvSpPr>
      <xdr:spPr>
        <a:xfrm>
          <a:off x="16370300" y="1333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126136</xdr:rowOff>
    </xdr:from>
    <xdr:to>
      <xdr:col>86</xdr:col>
      <xdr:colOff>25400</xdr:colOff>
      <xdr:row>77</xdr:row>
      <xdr:rowOff>126136</xdr:rowOff>
    </xdr:to>
    <xdr:cxnSp macro="">
      <xdr:nvCxnSpPr>
        <xdr:cNvPr id="602" name="直線コネクタ 601"/>
        <xdr:cNvCxnSpPr/>
      </xdr:nvCxnSpPr>
      <xdr:spPr>
        <a:xfrm>
          <a:off x="16230600" y="1332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89920</xdr:rowOff>
    </xdr:from>
    <xdr:ext cx="534377" cy="259045"/>
    <xdr:sp macro="" textlink="">
      <xdr:nvSpPr>
        <xdr:cNvPr id="603" name="公債費最大値テキスト"/>
        <xdr:cNvSpPr txBox="1"/>
      </xdr:nvSpPr>
      <xdr:spPr>
        <a:xfrm>
          <a:off x="16370300" y="1209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143243</xdr:rowOff>
    </xdr:from>
    <xdr:to>
      <xdr:col>86</xdr:col>
      <xdr:colOff>25400</xdr:colOff>
      <xdr:row>71</xdr:row>
      <xdr:rowOff>143243</xdr:rowOff>
    </xdr:to>
    <xdr:cxnSp macro="">
      <xdr:nvCxnSpPr>
        <xdr:cNvPr id="604" name="直線コネクタ 603"/>
        <xdr:cNvCxnSpPr/>
      </xdr:nvCxnSpPr>
      <xdr:spPr>
        <a:xfrm>
          <a:off x="16230600" y="12316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115773</xdr:rowOff>
    </xdr:from>
    <xdr:to>
      <xdr:col>85</xdr:col>
      <xdr:colOff>127000</xdr:colOff>
      <xdr:row>76</xdr:row>
      <xdr:rowOff>143814</xdr:rowOff>
    </xdr:to>
    <xdr:cxnSp macro="">
      <xdr:nvCxnSpPr>
        <xdr:cNvPr id="605" name="直線コネクタ 604"/>
        <xdr:cNvCxnSpPr/>
      </xdr:nvCxnSpPr>
      <xdr:spPr>
        <a:xfrm flipV="1">
          <a:off x="15481300" y="13145973"/>
          <a:ext cx="838200" cy="2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104176</xdr:rowOff>
    </xdr:from>
    <xdr:ext cx="534377" cy="259045"/>
    <xdr:sp macro="" textlink="">
      <xdr:nvSpPr>
        <xdr:cNvPr id="606" name="公債費平均値テキスト"/>
        <xdr:cNvSpPr txBox="1"/>
      </xdr:nvSpPr>
      <xdr:spPr>
        <a:xfrm>
          <a:off x="16370300" y="12791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81299</xdr:rowOff>
    </xdr:from>
    <xdr:to>
      <xdr:col>85</xdr:col>
      <xdr:colOff>177800</xdr:colOff>
      <xdr:row>76</xdr:row>
      <xdr:rowOff>11449</xdr:rowOff>
    </xdr:to>
    <xdr:sp macro="" textlink="">
      <xdr:nvSpPr>
        <xdr:cNvPr id="607" name="フローチャート: 判断 606"/>
        <xdr:cNvSpPr/>
      </xdr:nvSpPr>
      <xdr:spPr>
        <a:xfrm>
          <a:off x="16268700" y="1294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143814</xdr:rowOff>
    </xdr:from>
    <xdr:to>
      <xdr:col>81</xdr:col>
      <xdr:colOff>50800</xdr:colOff>
      <xdr:row>76</xdr:row>
      <xdr:rowOff>146386</xdr:rowOff>
    </xdr:to>
    <xdr:cxnSp macro="">
      <xdr:nvCxnSpPr>
        <xdr:cNvPr id="608" name="直線コネクタ 607"/>
        <xdr:cNvCxnSpPr/>
      </xdr:nvCxnSpPr>
      <xdr:spPr>
        <a:xfrm flipV="1">
          <a:off x="14592300" y="13174014"/>
          <a:ext cx="889000" cy="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72193</xdr:rowOff>
    </xdr:from>
    <xdr:to>
      <xdr:col>81</xdr:col>
      <xdr:colOff>101600</xdr:colOff>
      <xdr:row>76</xdr:row>
      <xdr:rowOff>2344</xdr:rowOff>
    </xdr:to>
    <xdr:sp macro="" textlink="">
      <xdr:nvSpPr>
        <xdr:cNvPr id="609" name="フローチャート: 判断 608"/>
        <xdr:cNvSpPr/>
      </xdr:nvSpPr>
      <xdr:spPr>
        <a:xfrm>
          <a:off x="15430500" y="12930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18870</xdr:rowOff>
    </xdr:from>
    <xdr:ext cx="534377" cy="259045"/>
    <xdr:sp macro="" textlink="">
      <xdr:nvSpPr>
        <xdr:cNvPr id="610" name="テキスト ボックス 609"/>
        <xdr:cNvSpPr txBox="1"/>
      </xdr:nvSpPr>
      <xdr:spPr>
        <a:xfrm>
          <a:off x="15214111" y="1270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126860</xdr:rowOff>
    </xdr:from>
    <xdr:to>
      <xdr:col>76</xdr:col>
      <xdr:colOff>114300</xdr:colOff>
      <xdr:row>76</xdr:row>
      <xdr:rowOff>146386</xdr:rowOff>
    </xdr:to>
    <xdr:cxnSp macro="">
      <xdr:nvCxnSpPr>
        <xdr:cNvPr id="611" name="直線コネクタ 610"/>
        <xdr:cNvCxnSpPr/>
      </xdr:nvCxnSpPr>
      <xdr:spPr>
        <a:xfrm>
          <a:off x="13703300" y="13157060"/>
          <a:ext cx="889000" cy="1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40570</xdr:rowOff>
    </xdr:from>
    <xdr:to>
      <xdr:col>76</xdr:col>
      <xdr:colOff>165100</xdr:colOff>
      <xdr:row>75</xdr:row>
      <xdr:rowOff>142170</xdr:rowOff>
    </xdr:to>
    <xdr:sp macro="" textlink="">
      <xdr:nvSpPr>
        <xdr:cNvPr id="612" name="フローチャート: 判断 611"/>
        <xdr:cNvSpPr/>
      </xdr:nvSpPr>
      <xdr:spPr>
        <a:xfrm>
          <a:off x="14541500" y="128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158697</xdr:rowOff>
    </xdr:from>
    <xdr:ext cx="534377" cy="259045"/>
    <xdr:sp macro="" textlink="">
      <xdr:nvSpPr>
        <xdr:cNvPr id="613" name="テキスト ボックス 612"/>
        <xdr:cNvSpPr txBox="1"/>
      </xdr:nvSpPr>
      <xdr:spPr>
        <a:xfrm>
          <a:off x="14325111" y="1267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126860</xdr:rowOff>
    </xdr:from>
    <xdr:to>
      <xdr:col>71</xdr:col>
      <xdr:colOff>177800</xdr:colOff>
      <xdr:row>76</xdr:row>
      <xdr:rowOff>149586</xdr:rowOff>
    </xdr:to>
    <xdr:cxnSp macro="">
      <xdr:nvCxnSpPr>
        <xdr:cNvPr id="614" name="直線コネクタ 613"/>
        <xdr:cNvCxnSpPr/>
      </xdr:nvCxnSpPr>
      <xdr:spPr>
        <a:xfrm flipV="1">
          <a:off x="12814300" y="13157060"/>
          <a:ext cx="889000" cy="2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6299</xdr:rowOff>
    </xdr:from>
    <xdr:to>
      <xdr:col>72</xdr:col>
      <xdr:colOff>38100</xdr:colOff>
      <xdr:row>75</xdr:row>
      <xdr:rowOff>107899</xdr:rowOff>
    </xdr:to>
    <xdr:sp macro="" textlink="">
      <xdr:nvSpPr>
        <xdr:cNvPr id="615" name="フローチャート: 判断 614"/>
        <xdr:cNvSpPr/>
      </xdr:nvSpPr>
      <xdr:spPr>
        <a:xfrm>
          <a:off x="13652500" y="1286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124426</xdr:rowOff>
    </xdr:from>
    <xdr:ext cx="534377" cy="259045"/>
    <xdr:sp macro="" textlink="">
      <xdr:nvSpPr>
        <xdr:cNvPr id="616" name="テキスト ボックス 615"/>
        <xdr:cNvSpPr txBox="1"/>
      </xdr:nvSpPr>
      <xdr:spPr>
        <a:xfrm>
          <a:off x="13436111" y="1264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7328</xdr:rowOff>
    </xdr:from>
    <xdr:to>
      <xdr:col>67</xdr:col>
      <xdr:colOff>101600</xdr:colOff>
      <xdr:row>75</xdr:row>
      <xdr:rowOff>108928</xdr:rowOff>
    </xdr:to>
    <xdr:sp macro="" textlink="">
      <xdr:nvSpPr>
        <xdr:cNvPr id="617" name="フローチャート: 判断 616"/>
        <xdr:cNvSpPr/>
      </xdr:nvSpPr>
      <xdr:spPr>
        <a:xfrm>
          <a:off x="12763500" y="128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125455</xdr:rowOff>
    </xdr:from>
    <xdr:ext cx="534377" cy="259045"/>
    <xdr:sp macro="" textlink="">
      <xdr:nvSpPr>
        <xdr:cNvPr id="618" name="テキスト ボックス 617"/>
        <xdr:cNvSpPr txBox="1"/>
      </xdr:nvSpPr>
      <xdr:spPr>
        <a:xfrm>
          <a:off x="12547111" y="1264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64973</xdr:rowOff>
    </xdr:from>
    <xdr:to>
      <xdr:col>85</xdr:col>
      <xdr:colOff>177800</xdr:colOff>
      <xdr:row>76</xdr:row>
      <xdr:rowOff>166573</xdr:rowOff>
    </xdr:to>
    <xdr:sp macro="" textlink="">
      <xdr:nvSpPr>
        <xdr:cNvPr id="624" name="楕円 623"/>
        <xdr:cNvSpPr/>
      </xdr:nvSpPr>
      <xdr:spPr>
        <a:xfrm>
          <a:off x="16268700" y="1309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43400</xdr:rowOff>
    </xdr:from>
    <xdr:ext cx="534377" cy="259045"/>
    <xdr:sp macro="" textlink="">
      <xdr:nvSpPr>
        <xdr:cNvPr id="625" name="公債費該当値テキスト"/>
        <xdr:cNvSpPr txBox="1"/>
      </xdr:nvSpPr>
      <xdr:spPr>
        <a:xfrm>
          <a:off x="16370300" y="1307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93014</xdr:rowOff>
    </xdr:from>
    <xdr:to>
      <xdr:col>81</xdr:col>
      <xdr:colOff>101600</xdr:colOff>
      <xdr:row>77</xdr:row>
      <xdr:rowOff>23164</xdr:rowOff>
    </xdr:to>
    <xdr:sp macro="" textlink="">
      <xdr:nvSpPr>
        <xdr:cNvPr id="626" name="楕円 625"/>
        <xdr:cNvSpPr/>
      </xdr:nvSpPr>
      <xdr:spPr>
        <a:xfrm>
          <a:off x="15430500" y="131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14291</xdr:rowOff>
    </xdr:from>
    <xdr:ext cx="534377" cy="259045"/>
    <xdr:sp macro="" textlink="">
      <xdr:nvSpPr>
        <xdr:cNvPr id="627" name="テキスト ボックス 626"/>
        <xdr:cNvSpPr txBox="1"/>
      </xdr:nvSpPr>
      <xdr:spPr>
        <a:xfrm>
          <a:off x="15214111" y="1321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95586</xdr:rowOff>
    </xdr:from>
    <xdr:to>
      <xdr:col>76</xdr:col>
      <xdr:colOff>165100</xdr:colOff>
      <xdr:row>77</xdr:row>
      <xdr:rowOff>25736</xdr:rowOff>
    </xdr:to>
    <xdr:sp macro="" textlink="">
      <xdr:nvSpPr>
        <xdr:cNvPr id="628" name="楕円 627"/>
        <xdr:cNvSpPr/>
      </xdr:nvSpPr>
      <xdr:spPr>
        <a:xfrm>
          <a:off x="14541500" y="1312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16863</xdr:rowOff>
    </xdr:from>
    <xdr:ext cx="534377" cy="259045"/>
    <xdr:sp macro="" textlink="">
      <xdr:nvSpPr>
        <xdr:cNvPr id="629" name="テキスト ボックス 628"/>
        <xdr:cNvSpPr txBox="1"/>
      </xdr:nvSpPr>
      <xdr:spPr>
        <a:xfrm>
          <a:off x="14325111" y="1321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76060</xdr:rowOff>
    </xdr:from>
    <xdr:to>
      <xdr:col>72</xdr:col>
      <xdr:colOff>38100</xdr:colOff>
      <xdr:row>77</xdr:row>
      <xdr:rowOff>6210</xdr:rowOff>
    </xdr:to>
    <xdr:sp macro="" textlink="">
      <xdr:nvSpPr>
        <xdr:cNvPr id="630" name="楕円 629"/>
        <xdr:cNvSpPr/>
      </xdr:nvSpPr>
      <xdr:spPr>
        <a:xfrm>
          <a:off x="13652500" y="131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168787</xdr:rowOff>
    </xdr:from>
    <xdr:ext cx="534377" cy="259045"/>
    <xdr:sp macro="" textlink="">
      <xdr:nvSpPr>
        <xdr:cNvPr id="631" name="テキスト ボックス 630"/>
        <xdr:cNvSpPr txBox="1"/>
      </xdr:nvSpPr>
      <xdr:spPr>
        <a:xfrm>
          <a:off x="13436111" y="1319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98786</xdr:rowOff>
    </xdr:from>
    <xdr:to>
      <xdr:col>67</xdr:col>
      <xdr:colOff>101600</xdr:colOff>
      <xdr:row>77</xdr:row>
      <xdr:rowOff>28936</xdr:rowOff>
    </xdr:to>
    <xdr:sp macro="" textlink="">
      <xdr:nvSpPr>
        <xdr:cNvPr id="632" name="楕円 631"/>
        <xdr:cNvSpPr/>
      </xdr:nvSpPr>
      <xdr:spPr>
        <a:xfrm>
          <a:off x="12763500" y="1312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20063</xdr:rowOff>
    </xdr:from>
    <xdr:ext cx="534377" cy="259045"/>
    <xdr:sp macro="" textlink="">
      <xdr:nvSpPr>
        <xdr:cNvPr id="633" name="テキスト ボックス 632"/>
        <xdr:cNvSpPr txBox="1"/>
      </xdr:nvSpPr>
      <xdr:spPr>
        <a:xfrm>
          <a:off x="12547111" y="1322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7" name="テキスト ボックス 64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49" name="テキスト ボックス 64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1" name="テキスト ボックス 65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3" name="テキスト ボックス 65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59689</xdr:rowOff>
    </xdr:from>
    <xdr:to>
      <xdr:col>85</xdr:col>
      <xdr:colOff>126364</xdr:colOff>
      <xdr:row>98</xdr:row>
      <xdr:rowOff>139198</xdr:rowOff>
    </xdr:to>
    <xdr:cxnSp macro="">
      <xdr:nvCxnSpPr>
        <xdr:cNvPr id="655" name="直線コネクタ 654"/>
        <xdr:cNvCxnSpPr/>
      </xdr:nvCxnSpPr>
      <xdr:spPr>
        <a:xfrm flipV="1">
          <a:off x="16317595" y="15661639"/>
          <a:ext cx="1269" cy="1279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143025</xdr:rowOff>
    </xdr:from>
    <xdr:ext cx="313932" cy="259045"/>
    <xdr:sp macro="" textlink="">
      <xdr:nvSpPr>
        <xdr:cNvPr id="656" name="積立金最小値テキスト"/>
        <xdr:cNvSpPr txBox="1"/>
      </xdr:nvSpPr>
      <xdr:spPr>
        <a:xfrm>
          <a:off x="16370300" y="16945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139198</xdr:rowOff>
    </xdr:from>
    <xdr:to>
      <xdr:col>86</xdr:col>
      <xdr:colOff>25400</xdr:colOff>
      <xdr:row>98</xdr:row>
      <xdr:rowOff>139198</xdr:rowOff>
    </xdr:to>
    <xdr:cxnSp macro="">
      <xdr:nvCxnSpPr>
        <xdr:cNvPr id="657" name="直線コネクタ 656"/>
        <xdr:cNvCxnSpPr/>
      </xdr:nvCxnSpPr>
      <xdr:spPr>
        <a:xfrm>
          <a:off x="16230600" y="169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6366</xdr:rowOff>
    </xdr:from>
    <xdr:ext cx="534377" cy="259045"/>
    <xdr:sp macro="" textlink="">
      <xdr:nvSpPr>
        <xdr:cNvPr id="658" name="積立金最大値テキスト"/>
        <xdr:cNvSpPr txBox="1"/>
      </xdr:nvSpPr>
      <xdr:spPr>
        <a:xfrm>
          <a:off x="16370300" y="1543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59689</xdr:rowOff>
    </xdr:from>
    <xdr:to>
      <xdr:col>86</xdr:col>
      <xdr:colOff>25400</xdr:colOff>
      <xdr:row>91</xdr:row>
      <xdr:rowOff>59689</xdr:rowOff>
    </xdr:to>
    <xdr:cxnSp macro="">
      <xdr:nvCxnSpPr>
        <xdr:cNvPr id="659" name="直線コネクタ 658"/>
        <xdr:cNvCxnSpPr/>
      </xdr:nvCxnSpPr>
      <xdr:spPr>
        <a:xfrm>
          <a:off x="16230600" y="1566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55530</xdr:rowOff>
    </xdr:from>
    <xdr:to>
      <xdr:col>85</xdr:col>
      <xdr:colOff>127000</xdr:colOff>
      <xdr:row>97</xdr:row>
      <xdr:rowOff>143174</xdr:rowOff>
    </xdr:to>
    <xdr:cxnSp macro="">
      <xdr:nvCxnSpPr>
        <xdr:cNvPr id="660" name="直線コネクタ 659"/>
        <xdr:cNvCxnSpPr/>
      </xdr:nvCxnSpPr>
      <xdr:spPr>
        <a:xfrm>
          <a:off x="15481300" y="16686180"/>
          <a:ext cx="838200" cy="8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45620</xdr:rowOff>
    </xdr:from>
    <xdr:ext cx="469744" cy="259045"/>
    <xdr:sp macro="" textlink="">
      <xdr:nvSpPr>
        <xdr:cNvPr id="661" name="積立金平均値テキスト"/>
        <xdr:cNvSpPr txBox="1"/>
      </xdr:nvSpPr>
      <xdr:spPr>
        <a:xfrm>
          <a:off x="16370300" y="16504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22743</xdr:rowOff>
    </xdr:from>
    <xdr:to>
      <xdr:col>85</xdr:col>
      <xdr:colOff>177800</xdr:colOff>
      <xdr:row>97</xdr:row>
      <xdr:rowOff>124343</xdr:rowOff>
    </xdr:to>
    <xdr:sp macro="" textlink="">
      <xdr:nvSpPr>
        <xdr:cNvPr id="662" name="フローチャート: 判断 661"/>
        <xdr:cNvSpPr/>
      </xdr:nvSpPr>
      <xdr:spPr>
        <a:xfrm>
          <a:off x="162687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55530</xdr:rowOff>
    </xdr:from>
    <xdr:to>
      <xdr:col>81</xdr:col>
      <xdr:colOff>50800</xdr:colOff>
      <xdr:row>97</xdr:row>
      <xdr:rowOff>148158</xdr:rowOff>
    </xdr:to>
    <xdr:cxnSp macro="">
      <xdr:nvCxnSpPr>
        <xdr:cNvPr id="663" name="直線コネクタ 662"/>
        <xdr:cNvCxnSpPr/>
      </xdr:nvCxnSpPr>
      <xdr:spPr>
        <a:xfrm flipV="1">
          <a:off x="14592300" y="16686180"/>
          <a:ext cx="889000" cy="9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171379</xdr:rowOff>
    </xdr:from>
    <xdr:to>
      <xdr:col>81</xdr:col>
      <xdr:colOff>101600</xdr:colOff>
      <xdr:row>97</xdr:row>
      <xdr:rowOff>101529</xdr:rowOff>
    </xdr:to>
    <xdr:sp macro="" textlink="">
      <xdr:nvSpPr>
        <xdr:cNvPr id="664" name="フローチャート: 判断 663"/>
        <xdr:cNvSpPr/>
      </xdr:nvSpPr>
      <xdr:spPr>
        <a:xfrm>
          <a:off x="15430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118056</xdr:rowOff>
    </xdr:from>
    <xdr:ext cx="469744" cy="259045"/>
    <xdr:sp macro="" textlink="">
      <xdr:nvSpPr>
        <xdr:cNvPr id="665" name="テキスト ボックス 664"/>
        <xdr:cNvSpPr txBox="1"/>
      </xdr:nvSpPr>
      <xdr:spPr>
        <a:xfrm>
          <a:off x="15246428" y="1640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148158</xdr:rowOff>
    </xdr:from>
    <xdr:to>
      <xdr:col>76</xdr:col>
      <xdr:colOff>114300</xdr:colOff>
      <xdr:row>98</xdr:row>
      <xdr:rowOff>111125</xdr:rowOff>
    </xdr:to>
    <xdr:cxnSp macro="">
      <xdr:nvCxnSpPr>
        <xdr:cNvPr id="666" name="直線コネクタ 665"/>
        <xdr:cNvCxnSpPr/>
      </xdr:nvCxnSpPr>
      <xdr:spPr>
        <a:xfrm flipV="1">
          <a:off x="13703300" y="16778808"/>
          <a:ext cx="889000" cy="13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97129</xdr:rowOff>
    </xdr:from>
    <xdr:to>
      <xdr:col>76</xdr:col>
      <xdr:colOff>165100</xdr:colOff>
      <xdr:row>97</xdr:row>
      <xdr:rowOff>27279</xdr:rowOff>
    </xdr:to>
    <xdr:sp macro="" textlink="">
      <xdr:nvSpPr>
        <xdr:cNvPr id="667" name="フローチャート: 判断 666"/>
        <xdr:cNvSpPr/>
      </xdr:nvSpPr>
      <xdr:spPr>
        <a:xfrm>
          <a:off x="14541500" y="1655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43806</xdr:rowOff>
    </xdr:from>
    <xdr:ext cx="469744" cy="259045"/>
    <xdr:sp macro="" textlink="">
      <xdr:nvSpPr>
        <xdr:cNvPr id="668" name="テキスト ボックス 667"/>
        <xdr:cNvSpPr txBox="1"/>
      </xdr:nvSpPr>
      <xdr:spPr>
        <a:xfrm>
          <a:off x="14357428" y="1633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136226</xdr:rowOff>
    </xdr:from>
    <xdr:to>
      <xdr:col>71</xdr:col>
      <xdr:colOff>177800</xdr:colOff>
      <xdr:row>98</xdr:row>
      <xdr:rowOff>111125</xdr:rowOff>
    </xdr:to>
    <xdr:cxnSp macro="">
      <xdr:nvCxnSpPr>
        <xdr:cNvPr id="669" name="直線コネクタ 668"/>
        <xdr:cNvCxnSpPr/>
      </xdr:nvCxnSpPr>
      <xdr:spPr>
        <a:xfrm>
          <a:off x="12814300" y="16766876"/>
          <a:ext cx="889000" cy="14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165298</xdr:rowOff>
    </xdr:from>
    <xdr:to>
      <xdr:col>72</xdr:col>
      <xdr:colOff>38100</xdr:colOff>
      <xdr:row>97</xdr:row>
      <xdr:rowOff>95448</xdr:rowOff>
    </xdr:to>
    <xdr:sp macro="" textlink="">
      <xdr:nvSpPr>
        <xdr:cNvPr id="670" name="フローチャート: 判断 669"/>
        <xdr:cNvSpPr/>
      </xdr:nvSpPr>
      <xdr:spPr>
        <a:xfrm>
          <a:off x="13652500" y="1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111975</xdr:rowOff>
    </xdr:from>
    <xdr:ext cx="469744" cy="259045"/>
    <xdr:sp macro="" textlink="">
      <xdr:nvSpPr>
        <xdr:cNvPr id="671" name="テキスト ボックス 670"/>
        <xdr:cNvSpPr txBox="1"/>
      </xdr:nvSpPr>
      <xdr:spPr>
        <a:xfrm>
          <a:off x="13468428" y="1639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105542</xdr:rowOff>
    </xdr:from>
    <xdr:to>
      <xdr:col>67</xdr:col>
      <xdr:colOff>101600</xdr:colOff>
      <xdr:row>97</xdr:row>
      <xdr:rowOff>35692</xdr:rowOff>
    </xdr:to>
    <xdr:sp macro="" textlink="">
      <xdr:nvSpPr>
        <xdr:cNvPr id="672" name="フローチャート: 判断 671"/>
        <xdr:cNvSpPr/>
      </xdr:nvSpPr>
      <xdr:spPr>
        <a:xfrm>
          <a:off x="12763500" y="1656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52219</xdr:rowOff>
    </xdr:from>
    <xdr:ext cx="469744" cy="259045"/>
    <xdr:sp macro="" textlink="">
      <xdr:nvSpPr>
        <xdr:cNvPr id="673" name="テキスト ボックス 672"/>
        <xdr:cNvSpPr txBox="1"/>
      </xdr:nvSpPr>
      <xdr:spPr>
        <a:xfrm>
          <a:off x="12579428" y="16339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92374</xdr:rowOff>
    </xdr:from>
    <xdr:to>
      <xdr:col>85</xdr:col>
      <xdr:colOff>177800</xdr:colOff>
      <xdr:row>98</xdr:row>
      <xdr:rowOff>22524</xdr:rowOff>
    </xdr:to>
    <xdr:sp macro="" textlink="">
      <xdr:nvSpPr>
        <xdr:cNvPr id="679" name="楕円 678"/>
        <xdr:cNvSpPr/>
      </xdr:nvSpPr>
      <xdr:spPr>
        <a:xfrm>
          <a:off x="16268700" y="1672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70801</xdr:rowOff>
    </xdr:from>
    <xdr:ext cx="469744" cy="259045"/>
    <xdr:sp macro="" textlink="">
      <xdr:nvSpPr>
        <xdr:cNvPr id="680" name="積立金該当値テキスト"/>
        <xdr:cNvSpPr txBox="1"/>
      </xdr:nvSpPr>
      <xdr:spPr>
        <a:xfrm>
          <a:off x="16370300" y="1670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4730</xdr:rowOff>
    </xdr:from>
    <xdr:to>
      <xdr:col>81</xdr:col>
      <xdr:colOff>101600</xdr:colOff>
      <xdr:row>97</xdr:row>
      <xdr:rowOff>106330</xdr:rowOff>
    </xdr:to>
    <xdr:sp macro="" textlink="">
      <xdr:nvSpPr>
        <xdr:cNvPr id="681" name="楕円 680"/>
        <xdr:cNvSpPr/>
      </xdr:nvSpPr>
      <xdr:spPr>
        <a:xfrm>
          <a:off x="15430500" y="1663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97457</xdr:rowOff>
    </xdr:from>
    <xdr:ext cx="469744" cy="259045"/>
    <xdr:sp macro="" textlink="">
      <xdr:nvSpPr>
        <xdr:cNvPr id="682" name="テキスト ボックス 681"/>
        <xdr:cNvSpPr txBox="1"/>
      </xdr:nvSpPr>
      <xdr:spPr>
        <a:xfrm>
          <a:off x="15246428" y="1672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97358</xdr:rowOff>
    </xdr:from>
    <xdr:to>
      <xdr:col>76</xdr:col>
      <xdr:colOff>165100</xdr:colOff>
      <xdr:row>98</xdr:row>
      <xdr:rowOff>27508</xdr:rowOff>
    </xdr:to>
    <xdr:sp macro="" textlink="">
      <xdr:nvSpPr>
        <xdr:cNvPr id="683" name="楕円 682"/>
        <xdr:cNvSpPr/>
      </xdr:nvSpPr>
      <xdr:spPr>
        <a:xfrm>
          <a:off x="14541500" y="1672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18635</xdr:rowOff>
    </xdr:from>
    <xdr:ext cx="469744" cy="259045"/>
    <xdr:sp macro="" textlink="">
      <xdr:nvSpPr>
        <xdr:cNvPr id="684" name="テキスト ボックス 683"/>
        <xdr:cNvSpPr txBox="1"/>
      </xdr:nvSpPr>
      <xdr:spPr>
        <a:xfrm>
          <a:off x="14357428" y="16820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60325</xdr:rowOff>
    </xdr:from>
    <xdr:to>
      <xdr:col>72</xdr:col>
      <xdr:colOff>38100</xdr:colOff>
      <xdr:row>98</xdr:row>
      <xdr:rowOff>161925</xdr:rowOff>
    </xdr:to>
    <xdr:sp macro="" textlink="">
      <xdr:nvSpPr>
        <xdr:cNvPr id="685" name="楕円 684"/>
        <xdr:cNvSpPr/>
      </xdr:nvSpPr>
      <xdr:spPr>
        <a:xfrm>
          <a:off x="13652500" y="1686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98</xdr:row>
      <xdr:rowOff>153052</xdr:rowOff>
    </xdr:from>
    <xdr:ext cx="378565" cy="259045"/>
    <xdr:sp macro="" textlink="">
      <xdr:nvSpPr>
        <xdr:cNvPr id="686" name="テキスト ボックス 685"/>
        <xdr:cNvSpPr txBox="1"/>
      </xdr:nvSpPr>
      <xdr:spPr>
        <a:xfrm>
          <a:off x="13514017" y="16955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85426</xdr:rowOff>
    </xdr:from>
    <xdr:to>
      <xdr:col>67</xdr:col>
      <xdr:colOff>101600</xdr:colOff>
      <xdr:row>98</xdr:row>
      <xdr:rowOff>15576</xdr:rowOff>
    </xdr:to>
    <xdr:sp macro="" textlink="">
      <xdr:nvSpPr>
        <xdr:cNvPr id="687" name="楕円 686"/>
        <xdr:cNvSpPr/>
      </xdr:nvSpPr>
      <xdr:spPr>
        <a:xfrm>
          <a:off x="12763500" y="1671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6703</xdr:rowOff>
    </xdr:from>
    <xdr:ext cx="469744" cy="259045"/>
    <xdr:sp macro="" textlink="">
      <xdr:nvSpPr>
        <xdr:cNvPr id="688" name="テキスト ボックス 687"/>
        <xdr:cNvSpPr txBox="1"/>
      </xdr:nvSpPr>
      <xdr:spPr>
        <a:xfrm>
          <a:off x="12579428" y="16808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46301</xdr:rowOff>
    </xdr:from>
    <xdr:to>
      <xdr:col>116</xdr:col>
      <xdr:colOff>62864</xdr:colOff>
      <xdr:row>39</xdr:row>
      <xdr:rowOff>98878</xdr:rowOff>
    </xdr:to>
    <xdr:cxnSp macro="">
      <xdr:nvCxnSpPr>
        <xdr:cNvPr id="714" name="直線コネクタ 713"/>
        <xdr:cNvCxnSpPr/>
      </xdr:nvCxnSpPr>
      <xdr:spPr>
        <a:xfrm flipV="1">
          <a:off x="22159595" y="5361251"/>
          <a:ext cx="1269" cy="142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164428</xdr:rowOff>
    </xdr:from>
    <xdr:ext cx="469744" cy="259045"/>
    <xdr:sp macro="" textlink="">
      <xdr:nvSpPr>
        <xdr:cNvPr id="717" name="投資及び出資金最大値テキスト"/>
        <xdr:cNvSpPr txBox="1"/>
      </xdr:nvSpPr>
      <xdr:spPr>
        <a:xfrm>
          <a:off x="22212300" y="513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46301</xdr:rowOff>
    </xdr:from>
    <xdr:to>
      <xdr:col>116</xdr:col>
      <xdr:colOff>152400</xdr:colOff>
      <xdr:row>31</xdr:row>
      <xdr:rowOff>46301</xdr:rowOff>
    </xdr:to>
    <xdr:cxnSp macro="">
      <xdr:nvCxnSpPr>
        <xdr:cNvPr id="718" name="直線コネクタ 717"/>
        <xdr:cNvCxnSpPr/>
      </xdr:nvCxnSpPr>
      <xdr:spPr>
        <a:xfrm>
          <a:off x="22072600" y="536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56914</xdr:rowOff>
    </xdr:from>
    <xdr:to>
      <xdr:col>116</xdr:col>
      <xdr:colOff>63500</xdr:colOff>
      <xdr:row>39</xdr:row>
      <xdr:rowOff>60016</xdr:rowOff>
    </xdr:to>
    <xdr:cxnSp macro="">
      <xdr:nvCxnSpPr>
        <xdr:cNvPr id="719" name="直線コネクタ 718"/>
        <xdr:cNvCxnSpPr/>
      </xdr:nvCxnSpPr>
      <xdr:spPr>
        <a:xfrm flipV="1">
          <a:off x="21323300" y="6743464"/>
          <a:ext cx="8382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51198</xdr:rowOff>
    </xdr:from>
    <xdr:ext cx="469744" cy="259045"/>
    <xdr:sp macro="" textlink="">
      <xdr:nvSpPr>
        <xdr:cNvPr id="720" name="投資及び出資金平均値テキスト"/>
        <xdr:cNvSpPr txBox="1"/>
      </xdr:nvSpPr>
      <xdr:spPr>
        <a:xfrm>
          <a:off x="22212300" y="6394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28321</xdr:rowOff>
    </xdr:from>
    <xdr:to>
      <xdr:col>116</xdr:col>
      <xdr:colOff>114300</xdr:colOff>
      <xdr:row>38</xdr:row>
      <xdr:rowOff>129921</xdr:rowOff>
    </xdr:to>
    <xdr:sp macro="" textlink="">
      <xdr:nvSpPr>
        <xdr:cNvPr id="721" name="フローチャート: 判断 720"/>
        <xdr:cNvSpPr/>
      </xdr:nvSpPr>
      <xdr:spPr>
        <a:xfrm>
          <a:off x="221107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45484</xdr:rowOff>
    </xdr:from>
    <xdr:to>
      <xdr:col>111</xdr:col>
      <xdr:colOff>177800</xdr:colOff>
      <xdr:row>39</xdr:row>
      <xdr:rowOff>60016</xdr:rowOff>
    </xdr:to>
    <xdr:cxnSp macro="">
      <xdr:nvCxnSpPr>
        <xdr:cNvPr id="722" name="直線コネクタ 721"/>
        <xdr:cNvCxnSpPr/>
      </xdr:nvCxnSpPr>
      <xdr:spPr>
        <a:xfrm>
          <a:off x="20434300" y="6732034"/>
          <a:ext cx="889000" cy="1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3665</xdr:rowOff>
    </xdr:from>
    <xdr:to>
      <xdr:col>112</xdr:col>
      <xdr:colOff>38100</xdr:colOff>
      <xdr:row>38</xdr:row>
      <xdr:rowOff>105265</xdr:rowOff>
    </xdr:to>
    <xdr:sp macro="" textlink="">
      <xdr:nvSpPr>
        <xdr:cNvPr id="723" name="フローチャート: 判断 722"/>
        <xdr:cNvSpPr/>
      </xdr:nvSpPr>
      <xdr:spPr>
        <a:xfrm>
          <a:off x="212725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121792</xdr:rowOff>
    </xdr:from>
    <xdr:ext cx="469744" cy="259045"/>
    <xdr:sp macro="" textlink="">
      <xdr:nvSpPr>
        <xdr:cNvPr id="724" name="テキスト ボックス 723"/>
        <xdr:cNvSpPr txBox="1"/>
      </xdr:nvSpPr>
      <xdr:spPr>
        <a:xfrm>
          <a:off x="21088428" y="6293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5152</xdr:rowOff>
    </xdr:from>
    <xdr:to>
      <xdr:col>107</xdr:col>
      <xdr:colOff>50800</xdr:colOff>
      <xdr:row>39</xdr:row>
      <xdr:rowOff>45484</xdr:rowOff>
    </xdr:to>
    <xdr:cxnSp macro="">
      <xdr:nvCxnSpPr>
        <xdr:cNvPr id="725" name="直線コネクタ 724"/>
        <xdr:cNvCxnSpPr/>
      </xdr:nvCxnSpPr>
      <xdr:spPr>
        <a:xfrm>
          <a:off x="19545300" y="6691702"/>
          <a:ext cx="889000" cy="4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166787</xdr:rowOff>
    </xdr:from>
    <xdr:to>
      <xdr:col>107</xdr:col>
      <xdr:colOff>101600</xdr:colOff>
      <xdr:row>38</xdr:row>
      <xdr:rowOff>96937</xdr:rowOff>
    </xdr:to>
    <xdr:sp macro="" textlink="">
      <xdr:nvSpPr>
        <xdr:cNvPr id="726" name="フローチャート: 判断 725"/>
        <xdr:cNvSpPr/>
      </xdr:nvSpPr>
      <xdr:spPr>
        <a:xfrm>
          <a:off x="20383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113464</xdr:rowOff>
    </xdr:from>
    <xdr:ext cx="469744" cy="259045"/>
    <xdr:sp macro="" textlink="">
      <xdr:nvSpPr>
        <xdr:cNvPr id="727" name="テキスト ボックス 726"/>
        <xdr:cNvSpPr txBox="1"/>
      </xdr:nvSpPr>
      <xdr:spPr>
        <a:xfrm>
          <a:off x="20199428" y="62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130066</xdr:rowOff>
    </xdr:from>
    <xdr:to>
      <xdr:col>102</xdr:col>
      <xdr:colOff>114300</xdr:colOff>
      <xdr:row>39</xdr:row>
      <xdr:rowOff>5152</xdr:rowOff>
    </xdr:to>
    <xdr:cxnSp macro="">
      <xdr:nvCxnSpPr>
        <xdr:cNvPr id="728" name="直線コネクタ 727"/>
        <xdr:cNvCxnSpPr/>
      </xdr:nvCxnSpPr>
      <xdr:spPr>
        <a:xfrm>
          <a:off x="18656300" y="6645166"/>
          <a:ext cx="8890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68000</xdr:rowOff>
    </xdr:from>
    <xdr:to>
      <xdr:col>102</xdr:col>
      <xdr:colOff>165100</xdr:colOff>
      <xdr:row>38</xdr:row>
      <xdr:rowOff>169600</xdr:rowOff>
    </xdr:to>
    <xdr:sp macro="" textlink="">
      <xdr:nvSpPr>
        <xdr:cNvPr id="729" name="フローチャート: 判断 728"/>
        <xdr:cNvSpPr/>
      </xdr:nvSpPr>
      <xdr:spPr>
        <a:xfrm>
          <a:off x="19494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14676</xdr:rowOff>
    </xdr:from>
    <xdr:ext cx="378565" cy="259045"/>
    <xdr:sp macro="" textlink="">
      <xdr:nvSpPr>
        <xdr:cNvPr id="730" name="テキスト ボックス 729"/>
        <xdr:cNvSpPr txBox="1"/>
      </xdr:nvSpPr>
      <xdr:spPr>
        <a:xfrm>
          <a:off x="19356017" y="6358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62611</xdr:rowOff>
    </xdr:from>
    <xdr:to>
      <xdr:col>98</xdr:col>
      <xdr:colOff>38100</xdr:colOff>
      <xdr:row>38</xdr:row>
      <xdr:rowOff>164211</xdr:rowOff>
    </xdr:to>
    <xdr:sp macro="" textlink="">
      <xdr:nvSpPr>
        <xdr:cNvPr id="731" name="フローチャート: 判断 730"/>
        <xdr:cNvSpPr/>
      </xdr:nvSpPr>
      <xdr:spPr>
        <a:xfrm>
          <a:off x="18605500" y="657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9288</xdr:rowOff>
    </xdr:from>
    <xdr:ext cx="378565" cy="259045"/>
    <xdr:sp macro="" textlink="">
      <xdr:nvSpPr>
        <xdr:cNvPr id="732" name="テキスト ボックス 731"/>
        <xdr:cNvSpPr txBox="1"/>
      </xdr:nvSpPr>
      <xdr:spPr>
        <a:xfrm>
          <a:off x="18467017" y="6352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6114</xdr:rowOff>
    </xdr:from>
    <xdr:to>
      <xdr:col>116</xdr:col>
      <xdr:colOff>114300</xdr:colOff>
      <xdr:row>39</xdr:row>
      <xdr:rowOff>107714</xdr:rowOff>
    </xdr:to>
    <xdr:sp macro="" textlink="">
      <xdr:nvSpPr>
        <xdr:cNvPr id="738" name="楕円 737"/>
        <xdr:cNvSpPr/>
      </xdr:nvSpPr>
      <xdr:spPr>
        <a:xfrm>
          <a:off x="22110700" y="669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92491</xdr:rowOff>
    </xdr:from>
    <xdr:ext cx="378565" cy="259045"/>
    <xdr:sp macro="" textlink="">
      <xdr:nvSpPr>
        <xdr:cNvPr id="739" name="投資及び出資金該当値テキスト"/>
        <xdr:cNvSpPr txBox="1"/>
      </xdr:nvSpPr>
      <xdr:spPr>
        <a:xfrm>
          <a:off x="22212300" y="6607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9216</xdr:rowOff>
    </xdr:from>
    <xdr:to>
      <xdr:col>112</xdr:col>
      <xdr:colOff>38100</xdr:colOff>
      <xdr:row>39</xdr:row>
      <xdr:rowOff>110816</xdr:rowOff>
    </xdr:to>
    <xdr:sp macro="" textlink="">
      <xdr:nvSpPr>
        <xdr:cNvPr id="740" name="楕円 739"/>
        <xdr:cNvSpPr/>
      </xdr:nvSpPr>
      <xdr:spPr>
        <a:xfrm>
          <a:off x="21272500" y="669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101943</xdr:rowOff>
    </xdr:from>
    <xdr:ext cx="378565" cy="259045"/>
    <xdr:sp macro="" textlink="">
      <xdr:nvSpPr>
        <xdr:cNvPr id="741" name="テキスト ボックス 740"/>
        <xdr:cNvSpPr txBox="1"/>
      </xdr:nvSpPr>
      <xdr:spPr>
        <a:xfrm>
          <a:off x="21134017" y="67884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166134</xdr:rowOff>
    </xdr:from>
    <xdr:to>
      <xdr:col>107</xdr:col>
      <xdr:colOff>101600</xdr:colOff>
      <xdr:row>39</xdr:row>
      <xdr:rowOff>96284</xdr:rowOff>
    </xdr:to>
    <xdr:sp macro="" textlink="">
      <xdr:nvSpPr>
        <xdr:cNvPr id="742" name="楕円 741"/>
        <xdr:cNvSpPr/>
      </xdr:nvSpPr>
      <xdr:spPr>
        <a:xfrm>
          <a:off x="20383500" y="668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87411</xdr:rowOff>
    </xdr:from>
    <xdr:ext cx="378565" cy="259045"/>
    <xdr:sp macro="" textlink="">
      <xdr:nvSpPr>
        <xdr:cNvPr id="743" name="テキスト ボックス 742"/>
        <xdr:cNvSpPr txBox="1"/>
      </xdr:nvSpPr>
      <xdr:spPr>
        <a:xfrm>
          <a:off x="20245017" y="6773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125802</xdr:rowOff>
    </xdr:from>
    <xdr:to>
      <xdr:col>102</xdr:col>
      <xdr:colOff>165100</xdr:colOff>
      <xdr:row>39</xdr:row>
      <xdr:rowOff>55952</xdr:rowOff>
    </xdr:to>
    <xdr:sp macro="" textlink="">
      <xdr:nvSpPr>
        <xdr:cNvPr id="744" name="楕円 743"/>
        <xdr:cNvSpPr/>
      </xdr:nvSpPr>
      <xdr:spPr>
        <a:xfrm>
          <a:off x="19494500" y="664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47079</xdr:rowOff>
    </xdr:from>
    <xdr:ext cx="378565" cy="259045"/>
    <xdr:sp macro="" textlink="">
      <xdr:nvSpPr>
        <xdr:cNvPr id="745" name="テキスト ボックス 744"/>
        <xdr:cNvSpPr txBox="1"/>
      </xdr:nvSpPr>
      <xdr:spPr>
        <a:xfrm>
          <a:off x="19356017" y="6733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79266</xdr:rowOff>
    </xdr:from>
    <xdr:to>
      <xdr:col>98</xdr:col>
      <xdr:colOff>38100</xdr:colOff>
      <xdr:row>39</xdr:row>
      <xdr:rowOff>9416</xdr:rowOff>
    </xdr:to>
    <xdr:sp macro="" textlink="">
      <xdr:nvSpPr>
        <xdr:cNvPr id="746" name="楕円 745"/>
        <xdr:cNvSpPr/>
      </xdr:nvSpPr>
      <xdr:spPr>
        <a:xfrm>
          <a:off x="18605500" y="659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543</xdr:rowOff>
    </xdr:from>
    <xdr:ext cx="378565" cy="259045"/>
    <xdr:sp macro="" textlink="">
      <xdr:nvSpPr>
        <xdr:cNvPr id="747" name="テキスト ボックス 746"/>
        <xdr:cNvSpPr txBox="1"/>
      </xdr:nvSpPr>
      <xdr:spPr>
        <a:xfrm>
          <a:off x="18467017" y="6687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1" name="テキスト ボックス 76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91283</xdr:rowOff>
    </xdr:from>
    <xdr:to>
      <xdr:col>116</xdr:col>
      <xdr:colOff>62864</xdr:colOff>
      <xdr:row>58</xdr:row>
      <xdr:rowOff>139700</xdr:rowOff>
    </xdr:to>
    <xdr:cxnSp macro="">
      <xdr:nvCxnSpPr>
        <xdr:cNvPr id="769" name="直線コネクタ 768"/>
        <xdr:cNvCxnSpPr/>
      </xdr:nvCxnSpPr>
      <xdr:spPr>
        <a:xfrm flipV="1">
          <a:off x="22159595" y="8835233"/>
          <a:ext cx="1269" cy="124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37960</xdr:rowOff>
    </xdr:from>
    <xdr:ext cx="534377" cy="259045"/>
    <xdr:sp macro="" textlink="">
      <xdr:nvSpPr>
        <xdr:cNvPr id="772" name="貸付金最大値テキスト"/>
        <xdr:cNvSpPr txBox="1"/>
      </xdr:nvSpPr>
      <xdr:spPr>
        <a:xfrm>
          <a:off x="22212300" y="861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91283</xdr:rowOff>
    </xdr:from>
    <xdr:to>
      <xdr:col>116</xdr:col>
      <xdr:colOff>152400</xdr:colOff>
      <xdr:row>51</xdr:row>
      <xdr:rowOff>91283</xdr:rowOff>
    </xdr:to>
    <xdr:cxnSp macro="">
      <xdr:nvCxnSpPr>
        <xdr:cNvPr id="773" name="直線コネクタ 772"/>
        <xdr:cNvCxnSpPr/>
      </xdr:nvCxnSpPr>
      <xdr:spPr>
        <a:xfrm>
          <a:off x="22072600" y="8835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69383</xdr:rowOff>
    </xdr:from>
    <xdr:to>
      <xdr:col>116</xdr:col>
      <xdr:colOff>63500</xdr:colOff>
      <xdr:row>58</xdr:row>
      <xdr:rowOff>69543</xdr:rowOff>
    </xdr:to>
    <xdr:cxnSp macro="">
      <xdr:nvCxnSpPr>
        <xdr:cNvPr id="774" name="直線コネクタ 773"/>
        <xdr:cNvCxnSpPr/>
      </xdr:nvCxnSpPr>
      <xdr:spPr>
        <a:xfrm>
          <a:off x="21323300" y="10013483"/>
          <a:ext cx="8382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134774</xdr:rowOff>
    </xdr:from>
    <xdr:ext cx="469744" cy="259045"/>
    <xdr:sp macro="" textlink="">
      <xdr:nvSpPr>
        <xdr:cNvPr id="775" name="貸付金平均値テキスト"/>
        <xdr:cNvSpPr txBox="1"/>
      </xdr:nvSpPr>
      <xdr:spPr>
        <a:xfrm>
          <a:off x="22212300" y="9735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111897</xdr:rowOff>
    </xdr:from>
    <xdr:to>
      <xdr:col>116</xdr:col>
      <xdr:colOff>114300</xdr:colOff>
      <xdr:row>58</xdr:row>
      <xdr:rowOff>42047</xdr:rowOff>
    </xdr:to>
    <xdr:sp macro="" textlink="">
      <xdr:nvSpPr>
        <xdr:cNvPr id="776" name="フローチャート: 判断 775"/>
        <xdr:cNvSpPr/>
      </xdr:nvSpPr>
      <xdr:spPr>
        <a:xfrm>
          <a:off x="221107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55621</xdr:rowOff>
    </xdr:from>
    <xdr:to>
      <xdr:col>111</xdr:col>
      <xdr:colOff>177800</xdr:colOff>
      <xdr:row>58</xdr:row>
      <xdr:rowOff>69383</xdr:rowOff>
    </xdr:to>
    <xdr:cxnSp macro="">
      <xdr:nvCxnSpPr>
        <xdr:cNvPr id="777" name="直線コネクタ 776"/>
        <xdr:cNvCxnSpPr/>
      </xdr:nvCxnSpPr>
      <xdr:spPr>
        <a:xfrm>
          <a:off x="20434300" y="9999721"/>
          <a:ext cx="889000" cy="1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96398</xdr:rowOff>
    </xdr:from>
    <xdr:to>
      <xdr:col>112</xdr:col>
      <xdr:colOff>38100</xdr:colOff>
      <xdr:row>58</xdr:row>
      <xdr:rowOff>26548</xdr:rowOff>
    </xdr:to>
    <xdr:sp macro="" textlink="">
      <xdr:nvSpPr>
        <xdr:cNvPr id="778" name="フローチャート: 判断 777"/>
        <xdr:cNvSpPr/>
      </xdr:nvSpPr>
      <xdr:spPr>
        <a:xfrm>
          <a:off x="21272500" y="986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43075</xdr:rowOff>
    </xdr:from>
    <xdr:ext cx="469744" cy="259045"/>
    <xdr:sp macro="" textlink="">
      <xdr:nvSpPr>
        <xdr:cNvPr id="779" name="テキスト ボックス 778"/>
        <xdr:cNvSpPr txBox="1"/>
      </xdr:nvSpPr>
      <xdr:spPr>
        <a:xfrm>
          <a:off x="21088428" y="9644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55621</xdr:rowOff>
    </xdr:from>
    <xdr:to>
      <xdr:col>107</xdr:col>
      <xdr:colOff>50800</xdr:colOff>
      <xdr:row>58</xdr:row>
      <xdr:rowOff>68080</xdr:rowOff>
    </xdr:to>
    <xdr:cxnSp macro="">
      <xdr:nvCxnSpPr>
        <xdr:cNvPr id="780" name="直線コネクタ 779"/>
        <xdr:cNvCxnSpPr/>
      </xdr:nvCxnSpPr>
      <xdr:spPr>
        <a:xfrm flipV="1">
          <a:off x="19545300" y="9999721"/>
          <a:ext cx="889000" cy="1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66703</xdr:rowOff>
    </xdr:from>
    <xdr:to>
      <xdr:col>107</xdr:col>
      <xdr:colOff>101600</xdr:colOff>
      <xdr:row>57</xdr:row>
      <xdr:rowOff>168303</xdr:rowOff>
    </xdr:to>
    <xdr:sp macro="" textlink="">
      <xdr:nvSpPr>
        <xdr:cNvPr id="781" name="フローチャート: 判断 780"/>
        <xdr:cNvSpPr/>
      </xdr:nvSpPr>
      <xdr:spPr>
        <a:xfrm>
          <a:off x="20383500" y="98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13380</xdr:rowOff>
    </xdr:from>
    <xdr:ext cx="469744" cy="259045"/>
    <xdr:sp macro="" textlink="">
      <xdr:nvSpPr>
        <xdr:cNvPr id="782" name="テキスト ボックス 781"/>
        <xdr:cNvSpPr txBox="1"/>
      </xdr:nvSpPr>
      <xdr:spPr>
        <a:xfrm>
          <a:off x="20199428" y="961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68080</xdr:rowOff>
    </xdr:from>
    <xdr:to>
      <xdr:col>102</xdr:col>
      <xdr:colOff>114300</xdr:colOff>
      <xdr:row>58</xdr:row>
      <xdr:rowOff>68080</xdr:rowOff>
    </xdr:to>
    <xdr:cxnSp macro="">
      <xdr:nvCxnSpPr>
        <xdr:cNvPr id="783" name="直線コネクタ 782"/>
        <xdr:cNvCxnSpPr/>
      </xdr:nvCxnSpPr>
      <xdr:spPr>
        <a:xfrm>
          <a:off x="18656300" y="10012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60965</xdr:rowOff>
    </xdr:from>
    <xdr:to>
      <xdr:col>102</xdr:col>
      <xdr:colOff>165100</xdr:colOff>
      <xdr:row>57</xdr:row>
      <xdr:rowOff>162565</xdr:rowOff>
    </xdr:to>
    <xdr:sp macro="" textlink="">
      <xdr:nvSpPr>
        <xdr:cNvPr id="784" name="フローチャート: 判断 783"/>
        <xdr:cNvSpPr/>
      </xdr:nvSpPr>
      <xdr:spPr>
        <a:xfrm>
          <a:off x="19494500" y="98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7642</xdr:rowOff>
    </xdr:from>
    <xdr:ext cx="469744" cy="259045"/>
    <xdr:sp macro="" textlink="">
      <xdr:nvSpPr>
        <xdr:cNvPr id="785" name="テキスト ボックス 784"/>
        <xdr:cNvSpPr txBox="1"/>
      </xdr:nvSpPr>
      <xdr:spPr>
        <a:xfrm>
          <a:off x="19310428" y="960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53764</xdr:rowOff>
    </xdr:from>
    <xdr:to>
      <xdr:col>98</xdr:col>
      <xdr:colOff>38100</xdr:colOff>
      <xdr:row>57</xdr:row>
      <xdr:rowOff>155364</xdr:rowOff>
    </xdr:to>
    <xdr:sp macro="" textlink="">
      <xdr:nvSpPr>
        <xdr:cNvPr id="786" name="フローチャート: 判断 785"/>
        <xdr:cNvSpPr/>
      </xdr:nvSpPr>
      <xdr:spPr>
        <a:xfrm>
          <a:off x="18605500" y="98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441</xdr:rowOff>
    </xdr:from>
    <xdr:ext cx="469744" cy="259045"/>
    <xdr:sp macro="" textlink="">
      <xdr:nvSpPr>
        <xdr:cNvPr id="787" name="テキスト ボックス 786"/>
        <xdr:cNvSpPr txBox="1"/>
      </xdr:nvSpPr>
      <xdr:spPr>
        <a:xfrm>
          <a:off x="18421428" y="960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18743</xdr:rowOff>
    </xdr:from>
    <xdr:to>
      <xdr:col>116</xdr:col>
      <xdr:colOff>114300</xdr:colOff>
      <xdr:row>58</xdr:row>
      <xdr:rowOff>120343</xdr:rowOff>
    </xdr:to>
    <xdr:sp macro="" textlink="">
      <xdr:nvSpPr>
        <xdr:cNvPr id="793" name="楕円 792"/>
        <xdr:cNvSpPr/>
      </xdr:nvSpPr>
      <xdr:spPr>
        <a:xfrm>
          <a:off x="22110700" y="996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105120</xdr:rowOff>
    </xdr:from>
    <xdr:ext cx="469744" cy="259045"/>
    <xdr:sp macro="" textlink="">
      <xdr:nvSpPr>
        <xdr:cNvPr id="794" name="貸付金該当値テキスト"/>
        <xdr:cNvSpPr txBox="1"/>
      </xdr:nvSpPr>
      <xdr:spPr>
        <a:xfrm>
          <a:off x="22212300" y="987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18583</xdr:rowOff>
    </xdr:from>
    <xdr:to>
      <xdr:col>112</xdr:col>
      <xdr:colOff>38100</xdr:colOff>
      <xdr:row>58</xdr:row>
      <xdr:rowOff>120183</xdr:rowOff>
    </xdr:to>
    <xdr:sp macro="" textlink="">
      <xdr:nvSpPr>
        <xdr:cNvPr id="795" name="楕円 794"/>
        <xdr:cNvSpPr/>
      </xdr:nvSpPr>
      <xdr:spPr>
        <a:xfrm>
          <a:off x="21272500" y="99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111310</xdr:rowOff>
    </xdr:from>
    <xdr:ext cx="469744" cy="259045"/>
    <xdr:sp macro="" textlink="">
      <xdr:nvSpPr>
        <xdr:cNvPr id="796" name="テキスト ボックス 795"/>
        <xdr:cNvSpPr txBox="1"/>
      </xdr:nvSpPr>
      <xdr:spPr>
        <a:xfrm>
          <a:off x="21088428" y="1005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4821</xdr:rowOff>
    </xdr:from>
    <xdr:to>
      <xdr:col>107</xdr:col>
      <xdr:colOff>101600</xdr:colOff>
      <xdr:row>58</xdr:row>
      <xdr:rowOff>106421</xdr:rowOff>
    </xdr:to>
    <xdr:sp macro="" textlink="">
      <xdr:nvSpPr>
        <xdr:cNvPr id="797" name="楕円 796"/>
        <xdr:cNvSpPr/>
      </xdr:nvSpPr>
      <xdr:spPr>
        <a:xfrm>
          <a:off x="20383500" y="994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97548</xdr:rowOff>
    </xdr:from>
    <xdr:ext cx="469744" cy="259045"/>
    <xdr:sp macro="" textlink="">
      <xdr:nvSpPr>
        <xdr:cNvPr id="798" name="テキスト ボックス 797"/>
        <xdr:cNvSpPr txBox="1"/>
      </xdr:nvSpPr>
      <xdr:spPr>
        <a:xfrm>
          <a:off x="20199428" y="10041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17280</xdr:rowOff>
    </xdr:from>
    <xdr:to>
      <xdr:col>102</xdr:col>
      <xdr:colOff>165100</xdr:colOff>
      <xdr:row>58</xdr:row>
      <xdr:rowOff>118880</xdr:rowOff>
    </xdr:to>
    <xdr:sp macro="" textlink="">
      <xdr:nvSpPr>
        <xdr:cNvPr id="799" name="楕円 798"/>
        <xdr:cNvSpPr/>
      </xdr:nvSpPr>
      <xdr:spPr>
        <a:xfrm>
          <a:off x="19494500" y="996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110007</xdr:rowOff>
    </xdr:from>
    <xdr:ext cx="469744" cy="259045"/>
    <xdr:sp macro="" textlink="">
      <xdr:nvSpPr>
        <xdr:cNvPr id="800" name="テキスト ボックス 799"/>
        <xdr:cNvSpPr txBox="1"/>
      </xdr:nvSpPr>
      <xdr:spPr>
        <a:xfrm>
          <a:off x="19310428" y="10054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17280</xdr:rowOff>
    </xdr:from>
    <xdr:to>
      <xdr:col>98</xdr:col>
      <xdr:colOff>38100</xdr:colOff>
      <xdr:row>58</xdr:row>
      <xdr:rowOff>118880</xdr:rowOff>
    </xdr:to>
    <xdr:sp macro="" textlink="">
      <xdr:nvSpPr>
        <xdr:cNvPr id="801" name="楕円 800"/>
        <xdr:cNvSpPr/>
      </xdr:nvSpPr>
      <xdr:spPr>
        <a:xfrm>
          <a:off x="18605500" y="996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110007</xdr:rowOff>
    </xdr:from>
    <xdr:ext cx="469744" cy="259045"/>
    <xdr:sp macro="" textlink="">
      <xdr:nvSpPr>
        <xdr:cNvPr id="802" name="テキスト ボックス 801"/>
        <xdr:cNvSpPr txBox="1"/>
      </xdr:nvSpPr>
      <xdr:spPr>
        <a:xfrm>
          <a:off x="18421428" y="10054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13" name="テキスト ボックス 81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23" name="テキスト ボックス 822"/>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5" name="テキスト ボックス 82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44869</xdr:rowOff>
    </xdr:from>
    <xdr:to>
      <xdr:col>116</xdr:col>
      <xdr:colOff>62864</xdr:colOff>
      <xdr:row>78</xdr:row>
      <xdr:rowOff>13588</xdr:rowOff>
    </xdr:to>
    <xdr:cxnSp macro="">
      <xdr:nvCxnSpPr>
        <xdr:cNvPr id="827" name="直線コネクタ 826"/>
        <xdr:cNvCxnSpPr/>
      </xdr:nvCxnSpPr>
      <xdr:spPr>
        <a:xfrm flipV="1">
          <a:off x="22159595" y="12217819"/>
          <a:ext cx="1269" cy="1168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17415</xdr:rowOff>
    </xdr:from>
    <xdr:ext cx="534377" cy="259045"/>
    <xdr:sp macro="" textlink="">
      <xdr:nvSpPr>
        <xdr:cNvPr id="828" name="繰出金最小値テキスト"/>
        <xdr:cNvSpPr txBox="1"/>
      </xdr:nvSpPr>
      <xdr:spPr>
        <a:xfrm>
          <a:off x="22212300" y="1339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13588</xdr:rowOff>
    </xdr:from>
    <xdr:to>
      <xdr:col>116</xdr:col>
      <xdr:colOff>152400</xdr:colOff>
      <xdr:row>78</xdr:row>
      <xdr:rowOff>13588</xdr:rowOff>
    </xdr:to>
    <xdr:cxnSp macro="">
      <xdr:nvCxnSpPr>
        <xdr:cNvPr id="829" name="直線コネクタ 828"/>
        <xdr:cNvCxnSpPr/>
      </xdr:nvCxnSpPr>
      <xdr:spPr>
        <a:xfrm>
          <a:off x="22072600" y="1338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162996</xdr:rowOff>
    </xdr:from>
    <xdr:ext cx="534377" cy="259045"/>
    <xdr:sp macro="" textlink="">
      <xdr:nvSpPr>
        <xdr:cNvPr id="830" name="繰出金最大値テキスト"/>
        <xdr:cNvSpPr txBox="1"/>
      </xdr:nvSpPr>
      <xdr:spPr>
        <a:xfrm>
          <a:off x="22212300" y="1199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44869</xdr:rowOff>
    </xdr:from>
    <xdr:to>
      <xdr:col>116</xdr:col>
      <xdr:colOff>152400</xdr:colOff>
      <xdr:row>71</xdr:row>
      <xdr:rowOff>44869</xdr:rowOff>
    </xdr:to>
    <xdr:cxnSp macro="">
      <xdr:nvCxnSpPr>
        <xdr:cNvPr id="831" name="直線コネクタ 830"/>
        <xdr:cNvCxnSpPr/>
      </xdr:nvCxnSpPr>
      <xdr:spPr>
        <a:xfrm>
          <a:off x="22072600" y="12217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167666</xdr:rowOff>
    </xdr:from>
    <xdr:to>
      <xdr:col>116</xdr:col>
      <xdr:colOff>63500</xdr:colOff>
      <xdr:row>77</xdr:row>
      <xdr:rowOff>19952</xdr:rowOff>
    </xdr:to>
    <xdr:cxnSp macro="">
      <xdr:nvCxnSpPr>
        <xdr:cNvPr id="832" name="直線コネクタ 831"/>
        <xdr:cNvCxnSpPr/>
      </xdr:nvCxnSpPr>
      <xdr:spPr>
        <a:xfrm flipV="1">
          <a:off x="21323300" y="13197866"/>
          <a:ext cx="838200" cy="2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50207</xdr:rowOff>
    </xdr:from>
    <xdr:ext cx="534377" cy="259045"/>
    <xdr:sp macro="" textlink="">
      <xdr:nvSpPr>
        <xdr:cNvPr id="833" name="繰出金平均値テキスト"/>
        <xdr:cNvSpPr txBox="1"/>
      </xdr:nvSpPr>
      <xdr:spPr>
        <a:xfrm>
          <a:off x="22212300" y="12908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27330</xdr:rowOff>
    </xdr:from>
    <xdr:to>
      <xdr:col>116</xdr:col>
      <xdr:colOff>114300</xdr:colOff>
      <xdr:row>76</xdr:row>
      <xdr:rowOff>128930</xdr:rowOff>
    </xdr:to>
    <xdr:sp macro="" textlink="">
      <xdr:nvSpPr>
        <xdr:cNvPr id="834" name="フローチャート: 判断 833"/>
        <xdr:cNvSpPr/>
      </xdr:nvSpPr>
      <xdr:spPr>
        <a:xfrm>
          <a:off x="221107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10579</xdr:rowOff>
    </xdr:from>
    <xdr:to>
      <xdr:col>111</xdr:col>
      <xdr:colOff>177800</xdr:colOff>
      <xdr:row>77</xdr:row>
      <xdr:rowOff>19952</xdr:rowOff>
    </xdr:to>
    <xdr:cxnSp macro="">
      <xdr:nvCxnSpPr>
        <xdr:cNvPr id="835" name="直線コネクタ 834"/>
        <xdr:cNvCxnSpPr/>
      </xdr:nvCxnSpPr>
      <xdr:spPr>
        <a:xfrm>
          <a:off x="20434300" y="13212229"/>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156414</xdr:rowOff>
    </xdr:from>
    <xdr:to>
      <xdr:col>112</xdr:col>
      <xdr:colOff>38100</xdr:colOff>
      <xdr:row>76</xdr:row>
      <xdr:rowOff>86564</xdr:rowOff>
    </xdr:to>
    <xdr:sp macro="" textlink="">
      <xdr:nvSpPr>
        <xdr:cNvPr id="836" name="フローチャート: 判断 835"/>
        <xdr:cNvSpPr/>
      </xdr:nvSpPr>
      <xdr:spPr>
        <a:xfrm>
          <a:off x="21272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103090</xdr:rowOff>
    </xdr:from>
    <xdr:ext cx="534377" cy="259045"/>
    <xdr:sp macro="" textlink="">
      <xdr:nvSpPr>
        <xdr:cNvPr id="837" name="テキスト ボックス 836"/>
        <xdr:cNvSpPr txBox="1"/>
      </xdr:nvSpPr>
      <xdr:spPr>
        <a:xfrm>
          <a:off x="21056111" y="1279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10579</xdr:rowOff>
    </xdr:from>
    <xdr:to>
      <xdr:col>107</xdr:col>
      <xdr:colOff>50800</xdr:colOff>
      <xdr:row>77</xdr:row>
      <xdr:rowOff>134023</xdr:rowOff>
    </xdr:to>
    <xdr:cxnSp macro="">
      <xdr:nvCxnSpPr>
        <xdr:cNvPr id="838" name="直線コネクタ 837"/>
        <xdr:cNvCxnSpPr/>
      </xdr:nvCxnSpPr>
      <xdr:spPr>
        <a:xfrm flipV="1">
          <a:off x="19545300" y="13212229"/>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97472</xdr:rowOff>
    </xdr:from>
    <xdr:to>
      <xdr:col>107</xdr:col>
      <xdr:colOff>101600</xdr:colOff>
      <xdr:row>76</xdr:row>
      <xdr:rowOff>27623</xdr:rowOff>
    </xdr:to>
    <xdr:sp macro="" textlink="">
      <xdr:nvSpPr>
        <xdr:cNvPr id="839" name="フローチャート: 判断 838"/>
        <xdr:cNvSpPr/>
      </xdr:nvSpPr>
      <xdr:spPr>
        <a:xfrm>
          <a:off x="20383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44149</xdr:rowOff>
    </xdr:from>
    <xdr:ext cx="534377" cy="259045"/>
    <xdr:sp macro="" textlink="">
      <xdr:nvSpPr>
        <xdr:cNvPr id="840" name="テキスト ボックス 839"/>
        <xdr:cNvSpPr txBox="1"/>
      </xdr:nvSpPr>
      <xdr:spPr>
        <a:xfrm>
          <a:off x="20167111" y="127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134023</xdr:rowOff>
    </xdr:from>
    <xdr:to>
      <xdr:col>102</xdr:col>
      <xdr:colOff>114300</xdr:colOff>
      <xdr:row>78</xdr:row>
      <xdr:rowOff>29781</xdr:rowOff>
    </xdr:to>
    <xdr:cxnSp macro="">
      <xdr:nvCxnSpPr>
        <xdr:cNvPr id="841" name="直線コネクタ 840"/>
        <xdr:cNvCxnSpPr/>
      </xdr:nvCxnSpPr>
      <xdr:spPr>
        <a:xfrm flipV="1">
          <a:off x="18656300" y="13335673"/>
          <a:ext cx="889000" cy="6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110122</xdr:rowOff>
    </xdr:from>
    <xdr:to>
      <xdr:col>102</xdr:col>
      <xdr:colOff>165100</xdr:colOff>
      <xdr:row>76</xdr:row>
      <xdr:rowOff>40272</xdr:rowOff>
    </xdr:to>
    <xdr:sp macro="" textlink="">
      <xdr:nvSpPr>
        <xdr:cNvPr id="842" name="フローチャート: 判断 841"/>
        <xdr:cNvSpPr/>
      </xdr:nvSpPr>
      <xdr:spPr>
        <a:xfrm>
          <a:off x="19494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56799</xdr:rowOff>
    </xdr:from>
    <xdr:ext cx="534377" cy="259045"/>
    <xdr:sp macro="" textlink="">
      <xdr:nvSpPr>
        <xdr:cNvPr id="843" name="テキスト ボックス 842"/>
        <xdr:cNvSpPr txBox="1"/>
      </xdr:nvSpPr>
      <xdr:spPr>
        <a:xfrm>
          <a:off x="19278111" y="1274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16890</xdr:rowOff>
    </xdr:from>
    <xdr:to>
      <xdr:col>98</xdr:col>
      <xdr:colOff>38100</xdr:colOff>
      <xdr:row>76</xdr:row>
      <xdr:rowOff>118490</xdr:rowOff>
    </xdr:to>
    <xdr:sp macro="" textlink="">
      <xdr:nvSpPr>
        <xdr:cNvPr id="844" name="フローチャート: 判断 843"/>
        <xdr:cNvSpPr/>
      </xdr:nvSpPr>
      <xdr:spPr>
        <a:xfrm>
          <a:off x="18605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135018</xdr:rowOff>
    </xdr:from>
    <xdr:ext cx="534377" cy="259045"/>
    <xdr:sp macro="" textlink="">
      <xdr:nvSpPr>
        <xdr:cNvPr id="845" name="テキスト ボックス 844"/>
        <xdr:cNvSpPr txBox="1"/>
      </xdr:nvSpPr>
      <xdr:spPr>
        <a:xfrm>
          <a:off x="18389111" y="1282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116866</xdr:rowOff>
    </xdr:from>
    <xdr:to>
      <xdr:col>116</xdr:col>
      <xdr:colOff>114300</xdr:colOff>
      <xdr:row>77</xdr:row>
      <xdr:rowOff>47016</xdr:rowOff>
    </xdr:to>
    <xdr:sp macro="" textlink="">
      <xdr:nvSpPr>
        <xdr:cNvPr id="851" name="楕円 850"/>
        <xdr:cNvSpPr/>
      </xdr:nvSpPr>
      <xdr:spPr>
        <a:xfrm>
          <a:off x="22110700" y="1314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95293</xdr:rowOff>
    </xdr:from>
    <xdr:ext cx="534377" cy="259045"/>
    <xdr:sp macro="" textlink="">
      <xdr:nvSpPr>
        <xdr:cNvPr id="852" name="繰出金該当値テキスト"/>
        <xdr:cNvSpPr txBox="1"/>
      </xdr:nvSpPr>
      <xdr:spPr>
        <a:xfrm>
          <a:off x="22212300" y="1312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140602</xdr:rowOff>
    </xdr:from>
    <xdr:to>
      <xdr:col>112</xdr:col>
      <xdr:colOff>38100</xdr:colOff>
      <xdr:row>77</xdr:row>
      <xdr:rowOff>70752</xdr:rowOff>
    </xdr:to>
    <xdr:sp macro="" textlink="">
      <xdr:nvSpPr>
        <xdr:cNvPr id="853" name="楕円 852"/>
        <xdr:cNvSpPr/>
      </xdr:nvSpPr>
      <xdr:spPr>
        <a:xfrm>
          <a:off x="21272500" y="1317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61879</xdr:rowOff>
    </xdr:from>
    <xdr:ext cx="534377" cy="259045"/>
    <xdr:sp macro="" textlink="">
      <xdr:nvSpPr>
        <xdr:cNvPr id="854" name="テキスト ボックス 853"/>
        <xdr:cNvSpPr txBox="1"/>
      </xdr:nvSpPr>
      <xdr:spPr>
        <a:xfrm>
          <a:off x="21056111" y="1326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131229</xdr:rowOff>
    </xdr:from>
    <xdr:to>
      <xdr:col>107</xdr:col>
      <xdr:colOff>101600</xdr:colOff>
      <xdr:row>77</xdr:row>
      <xdr:rowOff>61379</xdr:rowOff>
    </xdr:to>
    <xdr:sp macro="" textlink="">
      <xdr:nvSpPr>
        <xdr:cNvPr id="855" name="楕円 854"/>
        <xdr:cNvSpPr/>
      </xdr:nvSpPr>
      <xdr:spPr>
        <a:xfrm>
          <a:off x="20383500" y="1316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52506</xdr:rowOff>
    </xdr:from>
    <xdr:ext cx="534377" cy="259045"/>
    <xdr:sp macro="" textlink="">
      <xdr:nvSpPr>
        <xdr:cNvPr id="856" name="テキスト ボックス 855"/>
        <xdr:cNvSpPr txBox="1"/>
      </xdr:nvSpPr>
      <xdr:spPr>
        <a:xfrm>
          <a:off x="20167111" y="1325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83223</xdr:rowOff>
    </xdr:from>
    <xdr:to>
      <xdr:col>102</xdr:col>
      <xdr:colOff>165100</xdr:colOff>
      <xdr:row>78</xdr:row>
      <xdr:rowOff>13373</xdr:rowOff>
    </xdr:to>
    <xdr:sp macro="" textlink="">
      <xdr:nvSpPr>
        <xdr:cNvPr id="857" name="楕円 856"/>
        <xdr:cNvSpPr/>
      </xdr:nvSpPr>
      <xdr:spPr>
        <a:xfrm>
          <a:off x="19494500" y="1328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4500</xdr:rowOff>
    </xdr:from>
    <xdr:ext cx="534377" cy="259045"/>
    <xdr:sp macro="" textlink="">
      <xdr:nvSpPr>
        <xdr:cNvPr id="858" name="テキスト ボックス 857"/>
        <xdr:cNvSpPr txBox="1"/>
      </xdr:nvSpPr>
      <xdr:spPr>
        <a:xfrm>
          <a:off x="19278111" y="1337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150431</xdr:rowOff>
    </xdr:from>
    <xdr:to>
      <xdr:col>98</xdr:col>
      <xdr:colOff>38100</xdr:colOff>
      <xdr:row>78</xdr:row>
      <xdr:rowOff>80581</xdr:rowOff>
    </xdr:to>
    <xdr:sp macro="" textlink="">
      <xdr:nvSpPr>
        <xdr:cNvPr id="859" name="楕円 858"/>
        <xdr:cNvSpPr/>
      </xdr:nvSpPr>
      <xdr:spPr>
        <a:xfrm>
          <a:off x="18605500" y="1335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71708</xdr:rowOff>
    </xdr:from>
    <xdr:ext cx="534377" cy="259045"/>
    <xdr:sp macro="" textlink="">
      <xdr:nvSpPr>
        <xdr:cNvPr id="860" name="テキスト ボックス 859"/>
        <xdr:cNvSpPr txBox="1"/>
      </xdr:nvSpPr>
      <xdr:spPr>
        <a:xfrm>
          <a:off x="18389111" y="1344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3" name="フローチャート: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5" name="フローチャート: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6" name="テキスト ボックス 88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8" name="フローチャート: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9" name="テキスト ボックス 88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1" name="フローチャート: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2" name="テキスト ボックス 89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3" name="フローチャート: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4" name="テキスト ボックス 89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2" name="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3" name="テキスト ボックス 90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4" name="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5" name="テキスト ボックス 90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6" name="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7" name="テキスト ボックス 90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9" name="テキスト ボックス 90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歳出決算額は、住民一人当たり</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294,383</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円となっており、前年度の</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293,938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円を上回っている。人口がピークを過ぎ、緩やかな減少に転じている中、扶助費、公債費を中心に義務的経費が大きく伸び歳出総額が増加したためである。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人口規模が大きいため、一人当たりコストは多くの経費で下回って推移している。しかし、その中において、合併特例事業を通じて進める庁舎や公民館の建替えなど普通建設事業費の更新整備は類似団体を上回っ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扶助費については、年金生活者等支援臨時福祉給付金が皆減となった一方で、臨時福祉給付金、放課後等デイサービス事業給付費、地域型保育給付費、医療扶助費をはじめとした社会福祉、児童福祉、生活保護の分野での伸び率が大きく、一人当たりで</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2,444</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円増（</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79,044</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81,488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円）となった。</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公債費については、低利率が続き利子支払いが減少したものの、臨時財政対策債、合併特例債に加え、平成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年度から進めているごみ焼却施設基幹的設備改良事業による衛生債の残高増に伴い元金償還が増加し、一人当たりで</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1,472</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円増（</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21,784</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23,256</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円）となった。扶助費、公債費に人件費を加えた義務的経費は今後も増加が見込まれる。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普通建設事業費については、平成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年度の駅前ビル建設事業、</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平成25</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年度の新庁舎建設事業、平成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27年度</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の新庁舎周辺整備事業など合併特例事業に伴う事業規模の影響を大きく受け</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推移して</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きた。平成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年度は、平成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年度に終了した木曽川文化会館整備事業などの影響で新規整備が一人当たりで</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889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円減（</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2,383</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1,494</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円）となった一方、国の交付金を活用し実施した中学校教室空調設備整備事業や便所改造等学校改修事業などにより</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515</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円増（</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31,154</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31,669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円）となった。普通建設事業費は、今後、施設の老朽化の更新費用や小学校の空調設備整備事業などが控えているが、義務的経費の増加が避けられない中、公共施設等総合管理計画の下、施設の統廃合及び維持管理を経済的、効率的に進め、総額の圧縮に努めていく必要があ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積立金については、平成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年度に公共施設整備等基金</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億円が皆減、財政調整基金</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億円が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億円と減少したため、</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1,917</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円減（</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5,591</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3,674</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円）となり、引き続き類似団体平均値と比べても低い水準となっている。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愛知県一宮市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386,161
380,341
113.82
116,261,588
113,679,172
2,498,145
71,364,332
104,829,177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44450</xdr:rowOff>
    </xdr:from>
    <xdr:to>
      <xdr:col>24</xdr:col>
      <xdr:colOff>62865</xdr:colOff>
      <xdr:row>39</xdr:row>
      <xdr:rowOff>128270</xdr:rowOff>
    </xdr:to>
    <xdr:cxnSp macro="">
      <xdr:nvCxnSpPr>
        <xdr:cNvPr id="58" name="直線コネクタ 57"/>
        <xdr:cNvCxnSpPr/>
      </xdr:nvCxnSpPr>
      <xdr:spPr>
        <a:xfrm flipV="1">
          <a:off x="4633595" y="5359400"/>
          <a:ext cx="127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132097</xdr:rowOff>
    </xdr:from>
    <xdr:ext cx="469744" cy="259045"/>
    <xdr:sp macro="" textlink="">
      <xdr:nvSpPr>
        <xdr:cNvPr id="59" name="議会費最小値テキスト"/>
        <xdr:cNvSpPr txBox="1"/>
      </xdr:nvSpPr>
      <xdr:spPr>
        <a:xfrm>
          <a:off x="4686300" y="68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128270</xdr:rowOff>
    </xdr:from>
    <xdr:to>
      <xdr:col>24</xdr:col>
      <xdr:colOff>152400</xdr:colOff>
      <xdr:row>39</xdr:row>
      <xdr:rowOff>128270</xdr:rowOff>
    </xdr:to>
    <xdr:cxnSp macro="">
      <xdr:nvCxnSpPr>
        <xdr:cNvPr id="60" name="直線コネクタ 59"/>
        <xdr:cNvCxnSpPr/>
      </xdr:nvCxnSpPr>
      <xdr:spPr>
        <a:xfrm>
          <a:off x="4546600" y="6814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162577</xdr:rowOff>
    </xdr:from>
    <xdr:ext cx="469744" cy="259045"/>
    <xdr:sp macro="" textlink="">
      <xdr:nvSpPr>
        <xdr:cNvPr id="61" name="議会費最大値テキスト"/>
        <xdr:cNvSpPr txBox="1"/>
      </xdr:nvSpPr>
      <xdr:spPr>
        <a:xfrm>
          <a:off x="4686300" y="513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44450</xdr:rowOff>
    </xdr:from>
    <xdr:to>
      <xdr:col>24</xdr:col>
      <xdr:colOff>152400</xdr:colOff>
      <xdr:row>31</xdr:row>
      <xdr:rowOff>44450</xdr:rowOff>
    </xdr:to>
    <xdr:cxnSp macro="">
      <xdr:nvCxnSpPr>
        <xdr:cNvPr id="62" name="直線コネクタ 61"/>
        <xdr:cNvCxnSpPr/>
      </xdr:nvCxnSpPr>
      <xdr:spPr>
        <a:xfrm>
          <a:off x="4546600" y="535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33565</xdr:rowOff>
    </xdr:from>
    <xdr:to>
      <xdr:col>24</xdr:col>
      <xdr:colOff>63500</xdr:colOff>
      <xdr:row>39</xdr:row>
      <xdr:rowOff>42273</xdr:rowOff>
    </xdr:to>
    <xdr:cxnSp macro="">
      <xdr:nvCxnSpPr>
        <xdr:cNvPr id="63" name="直線コネクタ 62"/>
        <xdr:cNvCxnSpPr/>
      </xdr:nvCxnSpPr>
      <xdr:spPr>
        <a:xfrm flipV="1">
          <a:off x="3797300" y="6720115"/>
          <a:ext cx="8382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83474</xdr:rowOff>
    </xdr:from>
    <xdr:ext cx="469744" cy="259045"/>
    <xdr:sp macro="" textlink="">
      <xdr:nvSpPr>
        <xdr:cNvPr id="64" name="議会費平均値テキスト"/>
        <xdr:cNvSpPr txBox="1"/>
      </xdr:nvSpPr>
      <xdr:spPr>
        <a:xfrm>
          <a:off x="4686300" y="60842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60597</xdr:rowOff>
    </xdr:from>
    <xdr:to>
      <xdr:col>24</xdr:col>
      <xdr:colOff>114300</xdr:colOff>
      <xdr:row>36</xdr:row>
      <xdr:rowOff>162197</xdr:rowOff>
    </xdr:to>
    <xdr:sp macro="" textlink="">
      <xdr:nvSpPr>
        <xdr:cNvPr id="65" name="フローチャート: 判断 64"/>
        <xdr:cNvSpPr/>
      </xdr:nvSpPr>
      <xdr:spPr>
        <a:xfrm>
          <a:off x="4584700" y="623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135346</xdr:rowOff>
    </xdr:from>
    <xdr:to>
      <xdr:col>19</xdr:col>
      <xdr:colOff>177800</xdr:colOff>
      <xdr:row>39</xdr:row>
      <xdr:rowOff>42273</xdr:rowOff>
    </xdr:to>
    <xdr:cxnSp macro="">
      <xdr:nvCxnSpPr>
        <xdr:cNvPr id="66" name="直線コネクタ 65"/>
        <xdr:cNvCxnSpPr/>
      </xdr:nvCxnSpPr>
      <xdr:spPr>
        <a:xfrm>
          <a:off x="2908300" y="665044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50800</xdr:rowOff>
    </xdr:from>
    <xdr:to>
      <xdr:col>20</xdr:col>
      <xdr:colOff>38100</xdr:colOff>
      <xdr:row>36</xdr:row>
      <xdr:rowOff>152400</xdr:rowOff>
    </xdr:to>
    <xdr:sp macro="" textlink="">
      <xdr:nvSpPr>
        <xdr:cNvPr id="67" name="フローチャート: 判断 66"/>
        <xdr:cNvSpPr/>
      </xdr:nvSpPr>
      <xdr:spPr>
        <a:xfrm>
          <a:off x="37465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168927</xdr:rowOff>
    </xdr:from>
    <xdr:ext cx="469744" cy="259045"/>
    <xdr:sp macro="" textlink="">
      <xdr:nvSpPr>
        <xdr:cNvPr id="68" name="テキスト ボックス 67"/>
        <xdr:cNvSpPr txBox="1"/>
      </xdr:nvSpPr>
      <xdr:spPr>
        <a:xfrm>
          <a:off x="3562428" y="599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135346</xdr:rowOff>
    </xdr:from>
    <xdr:to>
      <xdr:col>15</xdr:col>
      <xdr:colOff>50800</xdr:colOff>
      <xdr:row>38</xdr:row>
      <xdr:rowOff>151674</xdr:rowOff>
    </xdr:to>
    <xdr:cxnSp macro="">
      <xdr:nvCxnSpPr>
        <xdr:cNvPr id="69" name="直線コネクタ 68"/>
        <xdr:cNvCxnSpPr/>
      </xdr:nvCxnSpPr>
      <xdr:spPr>
        <a:xfrm flipV="1">
          <a:off x="2019300" y="665044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25219</xdr:rowOff>
    </xdr:from>
    <xdr:to>
      <xdr:col>15</xdr:col>
      <xdr:colOff>101600</xdr:colOff>
      <xdr:row>35</xdr:row>
      <xdr:rowOff>126819</xdr:rowOff>
    </xdr:to>
    <xdr:sp macro="" textlink="">
      <xdr:nvSpPr>
        <xdr:cNvPr id="70" name="フローチャート: 判断 69"/>
        <xdr:cNvSpPr/>
      </xdr:nvSpPr>
      <xdr:spPr>
        <a:xfrm>
          <a:off x="2857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143346</xdr:rowOff>
    </xdr:from>
    <xdr:ext cx="469744" cy="259045"/>
    <xdr:sp macro="" textlink="">
      <xdr:nvSpPr>
        <xdr:cNvPr id="71" name="テキスト ボックス 70"/>
        <xdr:cNvSpPr txBox="1"/>
      </xdr:nvSpPr>
      <xdr:spPr>
        <a:xfrm>
          <a:off x="2673428" y="580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150585</xdr:rowOff>
    </xdr:from>
    <xdr:to>
      <xdr:col>10</xdr:col>
      <xdr:colOff>114300</xdr:colOff>
      <xdr:row>38</xdr:row>
      <xdr:rowOff>151674</xdr:rowOff>
    </xdr:to>
    <xdr:cxnSp macro="">
      <xdr:nvCxnSpPr>
        <xdr:cNvPr id="72" name="直線コネクタ 71"/>
        <xdr:cNvCxnSpPr/>
      </xdr:nvCxnSpPr>
      <xdr:spPr>
        <a:xfrm>
          <a:off x="1130300" y="6665685"/>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86178</xdr:rowOff>
    </xdr:from>
    <xdr:to>
      <xdr:col>10</xdr:col>
      <xdr:colOff>165100</xdr:colOff>
      <xdr:row>36</xdr:row>
      <xdr:rowOff>16328</xdr:rowOff>
    </xdr:to>
    <xdr:sp macro="" textlink="">
      <xdr:nvSpPr>
        <xdr:cNvPr id="73" name="フローチャート: 判断 72"/>
        <xdr:cNvSpPr/>
      </xdr:nvSpPr>
      <xdr:spPr>
        <a:xfrm>
          <a:off x="1968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32855</xdr:rowOff>
    </xdr:from>
    <xdr:ext cx="469744" cy="259045"/>
    <xdr:sp macro="" textlink="">
      <xdr:nvSpPr>
        <xdr:cNvPr id="74" name="テキスト ボックス 73"/>
        <xdr:cNvSpPr txBox="1"/>
      </xdr:nvSpPr>
      <xdr:spPr>
        <a:xfrm>
          <a:off x="1784428" y="586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146050</xdr:rowOff>
    </xdr:from>
    <xdr:to>
      <xdr:col>6</xdr:col>
      <xdr:colOff>38100</xdr:colOff>
      <xdr:row>36</xdr:row>
      <xdr:rowOff>76200</xdr:rowOff>
    </xdr:to>
    <xdr:sp macro="" textlink="">
      <xdr:nvSpPr>
        <xdr:cNvPr id="75" name="フローチャート: 判断 74"/>
        <xdr:cNvSpPr/>
      </xdr:nvSpPr>
      <xdr:spPr>
        <a:xfrm>
          <a:off x="1079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92727</xdr:rowOff>
    </xdr:from>
    <xdr:ext cx="469744" cy="259045"/>
    <xdr:sp macro="" textlink="">
      <xdr:nvSpPr>
        <xdr:cNvPr id="76" name="テキスト ボックス 75"/>
        <xdr:cNvSpPr txBox="1"/>
      </xdr:nvSpPr>
      <xdr:spPr>
        <a:xfrm>
          <a:off x="895428"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154215</xdr:rowOff>
    </xdr:from>
    <xdr:to>
      <xdr:col>24</xdr:col>
      <xdr:colOff>114300</xdr:colOff>
      <xdr:row>39</xdr:row>
      <xdr:rowOff>84365</xdr:rowOff>
    </xdr:to>
    <xdr:sp macro="" textlink="">
      <xdr:nvSpPr>
        <xdr:cNvPr id="82" name="楕円 81"/>
        <xdr:cNvSpPr/>
      </xdr:nvSpPr>
      <xdr:spPr>
        <a:xfrm>
          <a:off x="4584700" y="666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69142</xdr:rowOff>
    </xdr:from>
    <xdr:ext cx="469744" cy="259045"/>
    <xdr:sp macro="" textlink="">
      <xdr:nvSpPr>
        <xdr:cNvPr id="83" name="議会費該当値テキスト"/>
        <xdr:cNvSpPr txBox="1"/>
      </xdr:nvSpPr>
      <xdr:spPr>
        <a:xfrm>
          <a:off x="4686300" y="658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162923</xdr:rowOff>
    </xdr:from>
    <xdr:to>
      <xdr:col>20</xdr:col>
      <xdr:colOff>38100</xdr:colOff>
      <xdr:row>39</xdr:row>
      <xdr:rowOff>93073</xdr:rowOff>
    </xdr:to>
    <xdr:sp macro="" textlink="">
      <xdr:nvSpPr>
        <xdr:cNvPr id="84" name="楕円 83"/>
        <xdr:cNvSpPr/>
      </xdr:nvSpPr>
      <xdr:spPr>
        <a:xfrm>
          <a:off x="3746500" y="667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84200</xdr:rowOff>
    </xdr:from>
    <xdr:ext cx="469744" cy="259045"/>
    <xdr:sp macro="" textlink="">
      <xdr:nvSpPr>
        <xdr:cNvPr id="85" name="テキスト ボックス 84"/>
        <xdr:cNvSpPr txBox="1"/>
      </xdr:nvSpPr>
      <xdr:spPr>
        <a:xfrm>
          <a:off x="3562428" y="6770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84546</xdr:rowOff>
    </xdr:from>
    <xdr:to>
      <xdr:col>15</xdr:col>
      <xdr:colOff>101600</xdr:colOff>
      <xdr:row>39</xdr:row>
      <xdr:rowOff>14696</xdr:rowOff>
    </xdr:to>
    <xdr:sp macro="" textlink="">
      <xdr:nvSpPr>
        <xdr:cNvPr id="86" name="楕円 85"/>
        <xdr:cNvSpPr/>
      </xdr:nvSpPr>
      <xdr:spPr>
        <a:xfrm>
          <a:off x="2857500" y="659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5823</xdr:rowOff>
    </xdr:from>
    <xdr:ext cx="469744" cy="259045"/>
    <xdr:sp macro="" textlink="">
      <xdr:nvSpPr>
        <xdr:cNvPr id="87" name="テキスト ボックス 86"/>
        <xdr:cNvSpPr txBox="1"/>
      </xdr:nvSpPr>
      <xdr:spPr>
        <a:xfrm>
          <a:off x="2673428" y="669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100874</xdr:rowOff>
    </xdr:from>
    <xdr:to>
      <xdr:col>10</xdr:col>
      <xdr:colOff>165100</xdr:colOff>
      <xdr:row>39</xdr:row>
      <xdr:rowOff>31024</xdr:rowOff>
    </xdr:to>
    <xdr:sp macro="" textlink="">
      <xdr:nvSpPr>
        <xdr:cNvPr id="88" name="楕円 87"/>
        <xdr:cNvSpPr/>
      </xdr:nvSpPr>
      <xdr:spPr>
        <a:xfrm>
          <a:off x="1968500" y="661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22151</xdr:rowOff>
    </xdr:from>
    <xdr:ext cx="469744" cy="259045"/>
    <xdr:sp macro="" textlink="">
      <xdr:nvSpPr>
        <xdr:cNvPr id="89" name="テキスト ボックス 88"/>
        <xdr:cNvSpPr txBox="1"/>
      </xdr:nvSpPr>
      <xdr:spPr>
        <a:xfrm>
          <a:off x="1784428" y="670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99785</xdr:rowOff>
    </xdr:from>
    <xdr:to>
      <xdr:col>6</xdr:col>
      <xdr:colOff>38100</xdr:colOff>
      <xdr:row>39</xdr:row>
      <xdr:rowOff>29935</xdr:rowOff>
    </xdr:to>
    <xdr:sp macro="" textlink="">
      <xdr:nvSpPr>
        <xdr:cNvPr id="90" name="楕円 89"/>
        <xdr:cNvSpPr/>
      </xdr:nvSpPr>
      <xdr:spPr>
        <a:xfrm>
          <a:off x="1079500" y="661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21062</xdr:rowOff>
    </xdr:from>
    <xdr:ext cx="469744" cy="259045"/>
    <xdr:sp macro="" textlink="">
      <xdr:nvSpPr>
        <xdr:cNvPr id="91" name="テキスト ボックス 90"/>
        <xdr:cNvSpPr txBox="1"/>
      </xdr:nvSpPr>
      <xdr:spPr>
        <a:xfrm>
          <a:off x="895428" y="670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82569</xdr:rowOff>
    </xdr:from>
    <xdr:to>
      <xdr:col>24</xdr:col>
      <xdr:colOff>62865</xdr:colOff>
      <xdr:row>59</xdr:row>
      <xdr:rowOff>38468</xdr:rowOff>
    </xdr:to>
    <xdr:cxnSp macro="">
      <xdr:nvCxnSpPr>
        <xdr:cNvPr id="116" name="直線コネクタ 115"/>
        <xdr:cNvCxnSpPr/>
      </xdr:nvCxnSpPr>
      <xdr:spPr>
        <a:xfrm flipV="1">
          <a:off x="4633595" y="8655069"/>
          <a:ext cx="1270" cy="149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42295</xdr:rowOff>
    </xdr:from>
    <xdr:ext cx="534377" cy="259045"/>
    <xdr:sp macro="" textlink="">
      <xdr:nvSpPr>
        <xdr:cNvPr id="117" name="総務費最小値テキスト"/>
        <xdr:cNvSpPr txBox="1"/>
      </xdr:nvSpPr>
      <xdr:spPr>
        <a:xfrm>
          <a:off x="4686300" y="1015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38468</xdr:rowOff>
    </xdr:from>
    <xdr:to>
      <xdr:col>24</xdr:col>
      <xdr:colOff>152400</xdr:colOff>
      <xdr:row>59</xdr:row>
      <xdr:rowOff>38468</xdr:rowOff>
    </xdr:to>
    <xdr:cxnSp macro="">
      <xdr:nvCxnSpPr>
        <xdr:cNvPr id="118" name="直線コネクタ 117"/>
        <xdr:cNvCxnSpPr/>
      </xdr:nvCxnSpPr>
      <xdr:spPr>
        <a:xfrm>
          <a:off x="4546600" y="1015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29246</xdr:rowOff>
    </xdr:from>
    <xdr:ext cx="534377" cy="259045"/>
    <xdr:sp macro="" textlink="">
      <xdr:nvSpPr>
        <xdr:cNvPr id="119" name="総務費最大値テキスト"/>
        <xdr:cNvSpPr txBox="1"/>
      </xdr:nvSpPr>
      <xdr:spPr>
        <a:xfrm>
          <a:off x="4686300" y="843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98,999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82569</xdr:rowOff>
    </xdr:from>
    <xdr:to>
      <xdr:col>24</xdr:col>
      <xdr:colOff>152400</xdr:colOff>
      <xdr:row>50</xdr:row>
      <xdr:rowOff>82569</xdr:rowOff>
    </xdr:to>
    <xdr:cxnSp macro="">
      <xdr:nvCxnSpPr>
        <xdr:cNvPr id="120" name="直線コネクタ 119"/>
        <xdr:cNvCxnSpPr/>
      </xdr:nvCxnSpPr>
      <xdr:spPr>
        <a:xfrm>
          <a:off x="4546600" y="865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87560</xdr:rowOff>
    </xdr:from>
    <xdr:to>
      <xdr:col>24</xdr:col>
      <xdr:colOff>63500</xdr:colOff>
      <xdr:row>58</xdr:row>
      <xdr:rowOff>150482</xdr:rowOff>
    </xdr:to>
    <xdr:cxnSp macro="">
      <xdr:nvCxnSpPr>
        <xdr:cNvPr id="121" name="直線コネクタ 120"/>
        <xdr:cNvCxnSpPr/>
      </xdr:nvCxnSpPr>
      <xdr:spPr>
        <a:xfrm>
          <a:off x="3797300" y="10031660"/>
          <a:ext cx="838200" cy="6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49845</xdr:rowOff>
    </xdr:from>
    <xdr:ext cx="534377" cy="259045"/>
    <xdr:sp macro="" textlink="">
      <xdr:nvSpPr>
        <xdr:cNvPr id="122" name="総務費平均値テキスト"/>
        <xdr:cNvSpPr txBox="1"/>
      </xdr:nvSpPr>
      <xdr:spPr>
        <a:xfrm>
          <a:off x="4686300" y="9651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26968</xdr:rowOff>
    </xdr:from>
    <xdr:to>
      <xdr:col>24</xdr:col>
      <xdr:colOff>114300</xdr:colOff>
      <xdr:row>57</xdr:row>
      <xdr:rowOff>128568</xdr:rowOff>
    </xdr:to>
    <xdr:sp macro="" textlink="">
      <xdr:nvSpPr>
        <xdr:cNvPr id="123" name="フローチャート: 判断 122"/>
        <xdr:cNvSpPr/>
      </xdr:nvSpPr>
      <xdr:spPr>
        <a:xfrm>
          <a:off x="4584700" y="979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112078</xdr:rowOff>
    </xdr:from>
    <xdr:to>
      <xdr:col>19</xdr:col>
      <xdr:colOff>177800</xdr:colOff>
      <xdr:row>58</xdr:row>
      <xdr:rowOff>87560</xdr:rowOff>
    </xdr:to>
    <xdr:cxnSp macro="">
      <xdr:nvCxnSpPr>
        <xdr:cNvPr id="124" name="直線コネクタ 123"/>
        <xdr:cNvCxnSpPr/>
      </xdr:nvCxnSpPr>
      <xdr:spPr>
        <a:xfrm>
          <a:off x="2908300" y="9884728"/>
          <a:ext cx="889000" cy="14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29464</xdr:rowOff>
    </xdr:from>
    <xdr:to>
      <xdr:col>20</xdr:col>
      <xdr:colOff>38100</xdr:colOff>
      <xdr:row>57</xdr:row>
      <xdr:rowOff>131064</xdr:rowOff>
    </xdr:to>
    <xdr:sp macro="" textlink="">
      <xdr:nvSpPr>
        <xdr:cNvPr id="125" name="フローチャート: 判断 124"/>
        <xdr:cNvSpPr/>
      </xdr:nvSpPr>
      <xdr:spPr>
        <a:xfrm>
          <a:off x="3746500" y="980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147591</xdr:rowOff>
    </xdr:from>
    <xdr:ext cx="534377" cy="259045"/>
    <xdr:sp macro="" textlink="">
      <xdr:nvSpPr>
        <xdr:cNvPr id="126" name="テキスト ボックス 125"/>
        <xdr:cNvSpPr txBox="1"/>
      </xdr:nvSpPr>
      <xdr:spPr>
        <a:xfrm>
          <a:off x="3530111" y="957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112078</xdr:rowOff>
    </xdr:from>
    <xdr:to>
      <xdr:col>15</xdr:col>
      <xdr:colOff>50800</xdr:colOff>
      <xdr:row>58</xdr:row>
      <xdr:rowOff>145129</xdr:rowOff>
    </xdr:to>
    <xdr:cxnSp macro="">
      <xdr:nvCxnSpPr>
        <xdr:cNvPr id="127" name="直線コネクタ 126"/>
        <xdr:cNvCxnSpPr/>
      </xdr:nvCxnSpPr>
      <xdr:spPr>
        <a:xfrm flipV="1">
          <a:off x="2019300" y="9884728"/>
          <a:ext cx="889000" cy="20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117018</xdr:rowOff>
    </xdr:from>
    <xdr:to>
      <xdr:col>15</xdr:col>
      <xdr:colOff>101600</xdr:colOff>
      <xdr:row>57</xdr:row>
      <xdr:rowOff>47168</xdr:rowOff>
    </xdr:to>
    <xdr:sp macro="" textlink="">
      <xdr:nvSpPr>
        <xdr:cNvPr id="128" name="フローチャート: 判断 127"/>
        <xdr:cNvSpPr/>
      </xdr:nvSpPr>
      <xdr:spPr>
        <a:xfrm>
          <a:off x="2857500" y="971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63695</xdr:rowOff>
    </xdr:from>
    <xdr:ext cx="534377" cy="259045"/>
    <xdr:sp macro="" textlink="">
      <xdr:nvSpPr>
        <xdr:cNvPr id="129" name="テキスト ボックス 128"/>
        <xdr:cNvSpPr txBox="1"/>
      </xdr:nvSpPr>
      <xdr:spPr>
        <a:xfrm>
          <a:off x="2641111" y="949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164199</xdr:rowOff>
    </xdr:from>
    <xdr:to>
      <xdr:col>10</xdr:col>
      <xdr:colOff>114300</xdr:colOff>
      <xdr:row>58</xdr:row>
      <xdr:rowOff>145129</xdr:rowOff>
    </xdr:to>
    <xdr:cxnSp macro="">
      <xdr:nvCxnSpPr>
        <xdr:cNvPr id="130" name="直線コネクタ 129"/>
        <xdr:cNvCxnSpPr/>
      </xdr:nvCxnSpPr>
      <xdr:spPr>
        <a:xfrm>
          <a:off x="1130300" y="9765399"/>
          <a:ext cx="889000" cy="32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22282</xdr:rowOff>
    </xdr:from>
    <xdr:to>
      <xdr:col>10</xdr:col>
      <xdr:colOff>165100</xdr:colOff>
      <xdr:row>57</xdr:row>
      <xdr:rowOff>123882</xdr:rowOff>
    </xdr:to>
    <xdr:sp macro="" textlink="">
      <xdr:nvSpPr>
        <xdr:cNvPr id="131" name="フローチャート: 判断 130"/>
        <xdr:cNvSpPr/>
      </xdr:nvSpPr>
      <xdr:spPr>
        <a:xfrm>
          <a:off x="1968500" y="9794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140409</xdr:rowOff>
    </xdr:from>
    <xdr:ext cx="534377" cy="259045"/>
    <xdr:sp macro="" textlink="">
      <xdr:nvSpPr>
        <xdr:cNvPr id="132" name="テキスト ボックス 131"/>
        <xdr:cNvSpPr txBox="1"/>
      </xdr:nvSpPr>
      <xdr:spPr>
        <a:xfrm>
          <a:off x="1752111" y="957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156775</xdr:rowOff>
    </xdr:from>
    <xdr:to>
      <xdr:col>6</xdr:col>
      <xdr:colOff>38100</xdr:colOff>
      <xdr:row>57</xdr:row>
      <xdr:rowOff>86925</xdr:rowOff>
    </xdr:to>
    <xdr:sp macro="" textlink="">
      <xdr:nvSpPr>
        <xdr:cNvPr id="133" name="フローチャート: 判断 132"/>
        <xdr:cNvSpPr/>
      </xdr:nvSpPr>
      <xdr:spPr>
        <a:xfrm>
          <a:off x="1079500" y="975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78052</xdr:rowOff>
    </xdr:from>
    <xdr:ext cx="534377" cy="259045"/>
    <xdr:sp macro="" textlink="">
      <xdr:nvSpPr>
        <xdr:cNvPr id="134" name="テキスト ボックス 133"/>
        <xdr:cNvSpPr txBox="1"/>
      </xdr:nvSpPr>
      <xdr:spPr>
        <a:xfrm>
          <a:off x="863111" y="985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99682</xdr:rowOff>
    </xdr:from>
    <xdr:to>
      <xdr:col>24</xdr:col>
      <xdr:colOff>114300</xdr:colOff>
      <xdr:row>59</xdr:row>
      <xdr:rowOff>29832</xdr:rowOff>
    </xdr:to>
    <xdr:sp macro="" textlink="">
      <xdr:nvSpPr>
        <xdr:cNvPr id="140" name="楕円 139"/>
        <xdr:cNvSpPr/>
      </xdr:nvSpPr>
      <xdr:spPr>
        <a:xfrm>
          <a:off x="4584700" y="1004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14609</xdr:rowOff>
    </xdr:from>
    <xdr:ext cx="534377" cy="259045"/>
    <xdr:sp macro="" textlink="">
      <xdr:nvSpPr>
        <xdr:cNvPr id="141" name="総務費該当値テキスト"/>
        <xdr:cNvSpPr txBox="1"/>
      </xdr:nvSpPr>
      <xdr:spPr>
        <a:xfrm>
          <a:off x="4686300" y="995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36760</xdr:rowOff>
    </xdr:from>
    <xdr:to>
      <xdr:col>20</xdr:col>
      <xdr:colOff>38100</xdr:colOff>
      <xdr:row>58</xdr:row>
      <xdr:rowOff>138360</xdr:rowOff>
    </xdr:to>
    <xdr:sp macro="" textlink="">
      <xdr:nvSpPr>
        <xdr:cNvPr id="142" name="楕円 141"/>
        <xdr:cNvSpPr/>
      </xdr:nvSpPr>
      <xdr:spPr>
        <a:xfrm>
          <a:off x="3746500" y="99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129487</xdr:rowOff>
    </xdr:from>
    <xdr:ext cx="534377" cy="259045"/>
    <xdr:sp macro="" textlink="">
      <xdr:nvSpPr>
        <xdr:cNvPr id="143" name="テキスト ボックス 142"/>
        <xdr:cNvSpPr txBox="1"/>
      </xdr:nvSpPr>
      <xdr:spPr>
        <a:xfrm>
          <a:off x="3530111" y="1007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61278</xdr:rowOff>
    </xdr:from>
    <xdr:to>
      <xdr:col>15</xdr:col>
      <xdr:colOff>101600</xdr:colOff>
      <xdr:row>57</xdr:row>
      <xdr:rowOff>162878</xdr:rowOff>
    </xdr:to>
    <xdr:sp macro="" textlink="">
      <xdr:nvSpPr>
        <xdr:cNvPr id="144" name="楕円 143"/>
        <xdr:cNvSpPr/>
      </xdr:nvSpPr>
      <xdr:spPr>
        <a:xfrm>
          <a:off x="2857500" y="983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154005</xdr:rowOff>
    </xdr:from>
    <xdr:ext cx="534377" cy="259045"/>
    <xdr:sp macro="" textlink="">
      <xdr:nvSpPr>
        <xdr:cNvPr id="145" name="テキスト ボックス 144"/>
        <xdr:cNvSpPr txBox="1"/>
      </xdr:nvSpPr>
      <xdr:spPr>
        <a:xfrm>
          <a:off x="2641111" y="992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94329</xdr:rowOff>
    </xdr:from>
    <xdr:to>
      <xdr:col>10</xdr:col>
      <xdr:colOff>165100</xdr:colOff>
      <xdr:row>59</xdr:row>
      <xdr:rowOff>24479</xdr:rowOff>
    </xdr:to>
    <xdr:sp macro="" textlink="">
      <xdr:nvSpPr>
        <xdr:cNvPr id="146" name="楕円 145"/>
        <xdr:cNvSpPr/>
      </xdr:nvSpPr>
      <xdr:spPr>
        <a:xfrm>
          <a:off x="1968500" y="1003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15606</xdr:rowOff>
    </xdr:from>
    <xdr:ext cx="534377" cy="259045"/>
    <xdr:sp macro="" textlink="">
      <xdr:nvSpPr>
        <xdr:cNvPr id="147" name="テキスト ボックス 146"/>
        <xdr:cNvSpPr txBox="1"/>
      </xdr:nvSpPr>
      <xdr:spPr>
        <a:xfrm>
          <a:off x="1752111" y="1013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113399</xdr:rowOff>
    </xdr:from>
    <xdr:to>
      <xdr:col>6</xdr:col>
      <xdr:colOff>38100</xdr:colOff>
      <xdr:row>57</xdr:row>
      <xdr:rowOff>43549</xdr:rowOff>
    </xdr:to>
    <xdr:sp macro="" textlink="">
      <xdr:nvSpPr>
        <xdr:cNvPr id="148" name="楕円 147"/>
        <xdr:cNvSpPr/>
      </xdr:nvSpPr>
      <xdr:spPr>
        <a:xfrm>
          <a:off x="1079500" y="971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60076</xdr:rowOff>
    </xdr:from>
    <xdr:ext cx="534377" cy="259045"/>
    <xdr:sp macro="" textlink="">
      <xdr:nvSpPr>
        <xdr:cNvPr id="149" name="テキスト ボックス 148"/>
        <xdr:cNvSpPr txBox="1"/>
      </xdr:nvSpPr>
      <xdr:spPr>
        <a:xfrm>
          <a:off x="863111" y="948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93637</xdr:rowOff>
    </xdr:from>
    <xdr:to>
      <xdr:col>24</xdr:col>
      <xdr:colOff>62865</xdr:colOff>
      <xdr:row>79</xdr:row>
      <xdr:rowOff>91123</xdr:rowOff>
    </xdr:to>
    <xdr:cxnSp macro="">
      <xdr:nvCxnSpPr>
        <xdr:cNvPr id="174" name="直線コネクタ 173"/>
        <xdr:cNvCxnSpPr/>
      </xdr:nvCxnSpPr>
      <xdr:spPr>
        <a:xfrm flipV="1">
          <a:off x="4633595" y="12095137"/>
          <a:ext cx="1270" cy="1540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94950</xdr:rowOff>
    </xdr:from>
    <xdr:ext cx="599010" cy="259045"/>
    <xdr:sp macro="" textlink="">
      <xdr:nvSpPr>
        <xdr:cNvPr id="175" name="民生費最小値テキスト"/>
        <xdr:cNvSpPr txBox="1"/>
      </xdr:nvSpPr>
      <xdr:spPr>
        <a:xfrm>
          <a:off x="4686300" y="13639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91123</xdr:rowOff>
    </xdr:from>
    <xdr:to>
      <xdr:col>24</xdr:col>
      <xdr:colOff>152400</xdr:colOff>
      <xdr:row>79</xdr:row>
      <xdr:rowOff>91123</xdr:rowOff>
    </xdr:to>
    <xdr:cxnSp macro="">
      <xdr:nvCxnSpPr>
        <xdr:cNvPr id="176" name="直線コネクタ 175"/>
        <xdr:cNvCxnSpPr/>
      </xdr:nvCxnSpPr>
      <xdr:spPr>
        <a:xfrm>
          <a:off x="4546600" y="1363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40314</xdr:rowOff>
    </xdr:from>
    <xdr:ext cx="599010" cy="259045"/>
    <xdr:sp macro="" textlink="">
      <xdr:nvSpPr>
        <xdr:cNvPr id="177" name="民生費最大値テキスト"/>
        <xdr:cNvSpPr txBox="1"/>
      </xdr:nvSpPr>
      <xdr:spPr>
        <a:xfrm>
          <a:off x="4686300" y="11870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93637</xdr:rowOff>
    </xdr:from>
    <xdr:to>
      <xdr:col>24</xdr:col>
      <xdr:colOff>152400</xdr:colOff>
      <xdr:row>70</xdr:row>
      <xdr:rowOff>93637</xdr:rowOff>
    </xdr:to>
    <xdr:cxnSp macro="">
      <xdr:nvCxnSpPr>
        <xdr:cNvPr id="178" name="直線コネクタ 177"/>
        <xdr:cNvCxnSpPr/>
      </xdr:nvCxnSpPr>
      <xdr:spPr>
        <a:xfrm>
          <a:off x="4546600" y="12095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72510</xdr:rowOff>
    </xdr:from>
    <xdr:to>
      <xdr:col>24</xdr:col>
      <xdr:colOff>63500</xdr:colOff>
      <xdr:row>77</xdr:row>
      <xdr:rowOff>127888</xdr:rowOff>
    </xdr:to>
    <xdr:cxnSp macro="">
      <xdr:nvCxnSpPr>
        <xdr:cNvPr id="179" name="直線コネクタ 178"/>
        <xdr:cNvCxnSpPr/>
      </xdr:nvCxnSpPr>
      <xdr:spPr>
        <a:xfrm flipV="1">
          <a:off x="3797300" y="13274160"/>
          <a:ext cx="838200" cy="5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28319</xdr:rowOff>
    </xdr:from>
    <xdr:ext cx="599010" cy="259045"/>
    <xdr:sp macro="" textlink="">
      <xdr:nvSpPr>
        <xdr:cNvPr id="180" name="民生費平均値テキスト"/>
        <xdr:cNvSpPr txBox="1"/>
      </xdr:nvSpPr>
      <xdr:spPr>
        <a:xfrm>
          <a:off x="4686300" y="12887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5442</xdr:rowOff>
    </xdr:from>
    <xdr:to>
      <xdr:col>24</xdr:col>
      <xdr:colOff>114300</xdr:colOff>
      <xdr:row>76</xdr:row>
      <xdr:rowOff>107042</xdr:rowOff>
    </xdr:to>
    <xdr:sp macro="" textlink="">
      <xdr:nvSpPr>
        <xdr:cNvPr id="181" name="フローチャート: 判断 180"/>
        <xdr:cNvSpPr/>
      </xdr:nvSpPr>
      <xdr:spPr>
        <a:xfrm>
          <a:off x="45847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127888</xdr:rowOff>
    </xdr:from>
    <xdr:to>
      <xdr:col>19</xdr:col>
      <xdr:colOff>177800</xdr:colOff>
      <xdr:row>78</xdr:row>
      <xdr:rowOff>81007</xdr:rowOff>
    </xdr:to>
    <xdr:cxnSp macro="">
      <xdr:nvCxnSpPr>
        <xdr:cNvPr id="182" name="直線コネクタ 181"/>
        <xdr:cNvCxnSpPr/>
      </xdr:nvCxnSpPr>
      <xdr:spPr>
        <a:xfrm flipV="1">
          <a:off x="2908300" y="13329538"/>
          <a:ext cx="889000" cy="12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66839</xdr:rowOff>
    </xdr:from>
    <xdr:to>
      <xdr:col>20</xdr:col>
      <xdr:colOff>38100</xdr:colOff>
      <xdr:row>76</xdr:row>
      <xdr:rowOff>168439</xdr:rowOff>
    </xdr:to>
    <xdr:sp macro="" textlink="">
      <xdr:nvSpPr>
        <xdr:cNvPr id="183" name="フローチャート: 判断 182"/>
        <xdr:cNvSpPr/>
      </xdr:nvSpPr>
      <xdr:spPr>
        <a:xfrm>
          <a:off x="3746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13517</xdr:rowOff>
    </xdr:from>
    <xdr:ext cx="599010" cy="259045"/>
    <xdr:sp macro="" textlink="">
      <xdr:nvSpPr>
        <xdr:cNvPr id="184" name="テキスト ボックス 183"/>
        <xdr:cNvSpPr txBox="1"/>
      </xdr:nvSpPr>
      <xdr:spPr>
        <a:xfrm>
          <a:off x="3497795" y="1287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81007</xdr:rowOff>
    </xdr:from>
    <xdr:to>
      <xdr:col>15</xdr:col>
      <xdr:colOff>50800</xdr:colOff>
      <xdr:row>78</xdr:row>
      <xdr:rowOff>143015</xdr:rowOff>
    </xdr:to>
    <xdr:cxnSp macro="">
      <xdr:nvCxnSpPr>
        <xdr:cNvPr id="185" name="直線コネクタ 184"/>
        <xdr:cNvCxnSpPr/>
      </xdr:nvCxnSpPr>
      <xdr:spPr>
        <a:xfrm flipV="1">
          <a:off x="2019300" y="13454107"/>
          <a:ext cx="889000" cy="6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138601</xdr:rowOff>
    </xdr:from>
    <xdr:to>
      <xdr:col>15</xdr:col>
      <xdr:colOff>101600</xdr:colOff>
      <xdr:row>77</xdr:row>
      <xdr:rowOff>68751</xdr:rowOff>
    </xdr:to>
    <xdr:sp macro="" textlink="">
      <xdr:nvSpPr>
        <xdr:cNvPr id="186" name="フローチャート: 判断 185"/>
        <xdr:cNvSpPr/>
      </xdr:nvSpPr>
      <xdr:spPr>
        <a:xfrm>
          <a:off x="2857500" y="131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85279</xdr:rowOff>
    </xdr:from>
    <xdr:ext cx="599010" cy="259045"/>
    <xdr:sp macro="" textlink="">
      <xdr:nvSpPr>
        <xdr:cNvPr id="187" name="テキスト ボックス 186"/>
        <xdr:cNvSpPr txBox="1"/>
      </xdr:nvSpPr>
      <xdr:spPr>
        <a:xfrm>
          <a:off x="2608795" y="1294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143015</xdr:rowOff>
    </xdr:from>
    <xdr:to>
      <xdr:col>10</xdr:col>
      <xdr:colOff>114300</xdr:colOff>
      <xdr:row>79</xdr:row>
      <xdr:rowOff>127984</xdr:rowOff>
    </xdr:to>
    <xdr:cxnSp macro="">
      <xdr:nvCxnSpPr>
        <xdr:cNvPr id="188" name="直線コネクタ 187"/>
        <xdr:cNvCxnSpPr/>
      </xdr:nvCxnSpPr>
      <xdr:spPr>
        <a:xfrm flipV="1">
          <a:off x="1130300" y="13516115"/>
          <a:ext cx="889000" cy="15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57925</xdr:rowOff>
    </xdr:from>
    <xdr:to>
      <xdr:col>10</xdr:col>
      <xdr:colOff>165100</xdr:colOff>
      <xdr:row>77</xdr:row>
      <xdr:rowOff>159525</xdr:rowOff>
    </xdr:to>
    <xdr:sp macro="" textlink="">
      <xdr:nvSpPr>
        <xdr:cNvPr id="189" name="フローチャート: 判断 188"/>
        <xdr:cNvSpPr/>
      </xdr:nvSpPr>
      <xdr:spPr>
        <a:xfrm>
          <a:off x="1968500" y="1325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4602</xdr:rowOff>
    </xdr:from>
    <xdr:ext cx="599010" cy="259045"/>
    <xdr:sp macro="" textlink="">
      <xdr:nvSpPr>
        <xdr:cNvPr id="190" name="テキスト ボックス 189"/>
        <xdr:cNvSpPr txBox="1"/>
      </xdr:nvSpPr>
      <xdr:spPr>
        <a:xfrm>
          <a:off x="1719795" y="1303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58001</xdr:rowOff>
    </xdr:from>
    <xdr:to>
      <xdr:col>6</xdr:col>
      <xdr:colOff>38100</xdr:colOff>
      <xdr:row>78</xdr:row>
      <xdr:rowOff>159601</xdr:rowOff>
    </xdr:to>
    <xdr:sp macro="" textlink="">
      <xdr:nvSpPr>
        <xdr:cNvPr id="191" name="フローチャート: 判断 190"/>
        <xdr:cNvSpPr/>
      </xdr:nvSpPr>
      <xdr:spPr>
        <a:xfrm>
          <a:off x="1079500" y="1343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4678</xdr:rowOff>
    </xdr:from>
    <xdr:ext cx="599010" cy="259045"/>
    <xdr:sp macro="" textlink="">
      <xdr:nvSpPr>
        <xdr:cNvPr id="192" name="テキスト ボックス 191"/>
        <xdr:cNvSpPr txBox="1"/>
      </xdr:nvSpPr>
      <xdr:spPr>
        <a:xfrm>
          <a:off x="830795" y="132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21710</xdr:rowOff>
    </xdr:from>
    <xdr:to>
      <xdr:col>24</xdr:col>
      <xdr:colOff>114300</xdr:colOff>
      <xdr:row>77</xdr:row>
      <xdr:rowOff>123310</xdr:rowOff>
    </xdr:to>
    <xdr:sp macro="" textlink="">
      <xdr:nvSpPr>
        <xdr:cNvPr id="198" name="楕円 197"/>
        <xdr:cNvSpPr/>
      </xdr:nvSpPr>
      <xdr:spPr>
        <a:xfrm>
          <a:off x="4584700" y="1322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137</xdr:rowOff>
    </xdr:from>
    <xdr:ext cx="599010" cy="259045"/>
    <xdr:sp macro="" textlink="">
      <xdr:nvSpPr>
        <xdr:cNvPr id="199" name="民生費該当値テキスト"/>
        <xdr:cNvSpPr txBox="1"/>
      </xdr:nvSpPr>
      <xdr:spPr>
        <a:xfrm>
          <a:off x="4686300" y="13201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77088</xdr:rowOff>
    </xdr:from>
    <xdr:to>
      <xdr:col>20</xdr:col>
      <xdr:colOff>38100</xdr:colOff>
      <xdr:row>78</xdr:row>
      <xdr:rowOff>7238</xdr:rowOff>
    </xdr:to>
    <xdr:sp macro="" textlink="">
      <xdr:nvSpPr>
        <xdr:cNvPr id="200" name="楕円 199"/>
        <xdr:cNvSpPr/>
      </xdr:nvSpPr>
      <xdr:spPr>
        <a:xfrm>
          <a:off x="3746500" y="1327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169815</xdr:rowOff>
    </xdr:from>
    <xdr:ext cx="599010" cy="259045"/>
    <xdr:sp macro="" textlink="">
      <xdr:nvSpPr>
        <xdr:cNvPr id="201" name="テキスト ボックス 200"/>
        <xdr:cNvSpPr txBox="1"/>
      </xdr:nvSpPr>
      <xdr:spPr>
        <a:xfrm>
          <a:off x="3497795" y="13371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30207</xdr:rowOff>
    </xdr:from>
    <xdr:to>
      <xdr:col>15</xdr:col>
      <xdr:colOff>101600</xdr:colOff>
      <xdr:row>78</xdr:row>
      <xdr:rowOff>131807</xdr:rowOff>
    </xdr:to>
    <xdr:sp macro="" textlink="">
      <xdr:nvSpPr>
        <xdr:cNvPr id="202" name="楕円 201"/>
        <xdr:cNvSpPr/>
      </xdr:nvSpPr>
      <xdr:spPr>
        <a:xfrm>
          <a:off x="2857500" y="1340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122934</xdr:rowOff>
    </xdr:from>
    <xdr:ext cx="599010" cy="259045"/>
    <xdr:sp macro="" textlink="">
      <xdr:nvSpPr>
        <xdr:cNvPr id="203" name="テキスト ボックス 202"/>
        <xdr:cNvSpPr txBox="1"/>
      </xdr:nvSpPr>
      <xdr:spPr>
        <a:xfrm>
          <a:off x="2608795" y="13496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92215</xdr:rowOff>
    </xdr:from>
    <xdr:to>
      <xdr:col>10</xdr:col>
      <xdr:colOff>165100</xdr:colOff>
      <xdr:row>79</xdr:row>
      <xdr:rowOff>22365</xdr:rowOff>
    </xdr:to>
    <xdr:sp macro="" textlink="">
      <xdr:nvSpPr>
        <xdr:cNvPr id="204" name="楕円 203"/>
        <xdr:cNvSpPr/>
      </xdr:nvSpPr>
      <xdr:spPr>
        <a:xfrm>
          <a:off x="1968500" y="1346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13492</xdr:rowOff>
    </xdr:from>
    <xdr:ext cx="599010" cy="259045"/>
    <xdr:sp macro="" textlink="">
      <xdr:nvSpPr>
        <xdr:cNvPr id="205" name="テキスト ボックス 204"/>
        <xdr:cNvSpPr txBox="1"/>
      </xdr:nvSpPr>
      <xdr:spPr>
        <a:xfrm>
          <a:off x="1719795" y="13558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77184</xdr:rowOff>
    </xdr:from>
    <xdr:to>
      <xdr:col>6</xdr:col>
      <xdr:colOff>38100</xdr:colOff>
      <xdr:row>80</xdr:row>
      <xdr:rowOff>7334</xdr:rowOff>
    </xdr:to>
    <xdr:sp macro="" textlink="">
      <xdr:nvSpPr>
        <xdr:cNvPr id="206" name="楕円 205"/>
        <xdr:cNvSpPr/>
      </xdr:nvSpPr>
      <xdr:spPr>
        <a:xfrm>
          <a:off x="1079500" y="1362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169911</xdr:rowOff>
    </xdr:from>
    <xdr:ext cx="599010" cy="259045"/>
    <xdr:sp macro="" textlink="">
      <xdr:nvSpPr>
        <xdr:cNvPr id="207" name="テキスト ボックス 206"/>
        <xdr:cNvSpPr txBox="1"/>
      </xdr:nvSpPr>
      <xdr:spPr>
        <a:xfrm>
          <a:off x="830795" y="1371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68605</xdr:rowOff>
    </xdr:from>
    <xdr:to>
      <xdr:col>24</xdr:col>
      <xdr:colOff>62865</xdr:colOff>
      <xdr:row>98</xdr:row>
      <xdr:rowOff>150352</xdr:rowOff>
    </xdr:to>
    <xdr:cxnSp macro="">
      <xdr:nvCxnSpPr>
        <xdr:cNvPr id="230" name="直線コネクタ 229"/>
        <xdr:cNvCxnSpPr/>
      </xdr:nvCxnSpPr>
      <xdr:spPr>
        <a:xfrm flipV="1">
          <a:off x="4633595" y="15842005"/>
          <a:ext cx="1270" cy="111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154179</xdr:rowOff>
    </xdr:from>
    <xdr:ext cx="534377" cy="259045"/>
    <xdr:sp macro="" textlink="">
      <xdr:nvSpPr>
        <xdr:cNvPr id="231" name="衛生費最小値テキスト"/>
        <xdr:cNvSpPr txBox="1"/>
      </xdr:nvSpPr>
      <xdr:spPr>
        <a:xfrm>
          <a:off x="4686300" y="1695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150352</xdr:rowOff>
    </xdr:from>
    <xdr:to>
      <xdr:col>24</xdr:col>
      <xdr:colOff>152400</xdr:colOff>
      <xdr:row>98</xdr:row>
      <xdr:rowOff>150352</xdr:rowOff>
    </xdr:to>
    <xdr:cxnSp macro="">
      <xdr:nvCxnSpPr>
        <xdr:cNvPr id="232" name="直線コネクタ 231"/>
        <xdr:cNvCxnSpPr/>
      </xdr:nvCxnSpPr>
      <xdr:spPr>
        <a:xfrm>
          <a:off x="4546600" y="1695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15282</xdr:rowOff>
    </xdr:from>
    <xdr:ext cx="534377" cy="259045"/>
    <xdr:sp macro="" textlink="">
      <xdr:nvSpPr>
        <xdr:cNvPr id="233" name="衛生費最大値テキスト"/>
        <xdr:cNvSpPr txBox="1"/>
      </xdr:nvSpPr>
      <xdr:spPr>
        <a:xfrm>
          <a:off x="4686300" y="1561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44,055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68605</xdr:rowOff>
    </xdr:from>
    <xdr:to>
      <xdr:col>24</xdr:col>
      <xdr:colOff>152400</xdr:colOff>
      <xdr:row>92</xdr:row>
      <xdr:rowOff>68605</xdr:rowOff>
    </xdr:to>
    <xdr:cxnSp macro="">
      <xdr:nvCxnSpPr>
        <xdr:cNvPr id="234" name="直線コネクタ 233"/>
        <xdr:cNvCxnSpPr/>
      </xdr:nvCxnSpPr>
      <xdr:spPr>
        <a:xfrm>
          <a:off x="4546600" y="15842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171292</xdr:rowOff>
    </xdr:from>
    <xdr:to>
      <xdr:col>24</xdr:col>
      <xdr:colOff>63500</xdr:colOff>
      <xdr:row>96</xdr:row>
      <xdr:rowOff>60513</xdr:rowOff>
    </xdr:to>
    <xdr:cxnSp macro="">
      <xdr:nvCxnSpPr>
        <xdr:cNvPr id="235" name="直線コネクタ 234"/>
        <xdr:cNvCxnSpPr/>
      </xdr:nvCxnSpPr>
      <xdr:spPr>
        <a:xfrm flipV="1">
          <a:off x="3797300" y="16459042"/>
          <a:ext cx="838200" cy="6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94037</xdr:rowOff>
    </xdr:from>
    <xdr:ext cx="534377" cy="259045"/>
    <xdr:sp macro="" textlink="">
      <xdr:nvSpPr>
        <xdr:cNvPr id="236" name="衛生費平均値テキスト"/>
        <xdr:cNvSpPr txBox="1"/>
      </xdr:nvSpPr>
      <xdr:spPr>
        <a:xfrm>
          <a:off x="4686300" y="162103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71160</xdr:rowOff>
    </xdr:from>
    <xdr:to>
      <xdr:col>24</xdr:col>
      <xdr:colOff>114300</xdr:colOff>
      <xdr:row>96</xdr:row>
      <xdr:rowOff>1310</xdr:rowOff>
    </xdr:to>
    <xdr:sp macro="" textlink="">
      <xdr:nvSpPr>
        <xdr:cNvPr id="237" name="フローチャート: 判断 236"/>
        <xdr:cNvSpPr/>
      </xdr:nvSpPr>
      <xdr:spPr>
        <a:xfrm>
          <a:off x="4584700" y="1635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14976</xdr:rowOff>
    </xdr:from>
    <xdr:to>
      <xdr:col>19</xdr:col>
      <xdr:colOff>177800</xdr:colOff>
      <xdr:row>96</xdr:row>
      <xdr:rowOff>60513</xdr:rowOff>
    </xdr:to>
    <xdr:cxnSp macro="">
      <xdr:nvCxnSpPr>
        <xdr:cNvPr id="238" name="直線コネクタ 237"/>
        <xdr:cNvCxnSpPr/>
      </xdr:nvCxnSpPr>
      <xdr:spPr>
        <a:xfrm>
          <a:off x="2908300" y="16474176"/>
          <a:ext cx="889000" cy="4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43821</xdr:rowOff>
    </xdr:from>
    <xdr:to>
      <xdr:col>20</xdr:col>
      <xdr:colOff>38100</xdr:colOff>
      <xdr:row>95</xdr:row>
      <xdr:rowOff>145421</xdr:rowOff>
    </xdr:to>
    <xdr:sp macro="" textlink="">
      <xdr:nvSpPr>
        <xdr:cNvPr id="239" name="フローチャート: 判断 238"/>
        <xdr:cNvSpPr/>
      </xdr:nvSpPr>
      <xdr:spPr>
        <a:xfrm>
          <a:off x="3746500" y="1633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161948</xdr:rowOff>
    </xdr:from>
    <xdr:ext cx="534377" cy="259045"/>
    <xdr:sp macro="" textlink="">
      <xdr:nvSpPr>
        <xdr:cNvPr id="240" name="テキスト ボックス 239"/>
        <xdr:cNvSpPr txBox="1"/>
      </xdr:nvSpPr>
      <xdr:spPr>
        <a:xfrm>
          <a:off x="3530111" y="1610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14976</xdr:rowOff>
    </xdr:from>
    <xdr:to>
      <xdr:col>15</xdr:col>
      <xdr:colOff>50800</xdr:colOff>
      <xdr:row>97</xdr:row>
      <xdr:rowOff>117709</xdr:rowOff>
    </xdr:to>
    <xdr:cxnSp macro="">
      <xdr:nvCxnSpPr>
        <xdr:cNvPr id="241" name="直線コネクタ 240"/>
        <xdr:cNvCxnSpPr/>
      </xdr:nvCxnSpPr>
      <xdr:spPr>
        <a:xfrm flipV="1">
          <a:off x="2019300" y="16474176"/>
          <a:ext cx="889000" cy="27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106914</xdr:rowOff>
    </xdr:from>
    <xdr:to>
      <xdr:col>15</xdr:col>
      <xdr:colOff>101600</xdr:colOff>
      <xdr:row>96</xdr:row>
      <xdr:rowOff>37064</xdr:rowOff>
    </xdr:to>
    <xdr:sp macro="" textlink="">
      <xdr:nvSpPr>
        <xdr:cNvPr id="242" name="フローチャート: 判断 241"/>
        <xdr:cNvSpPr/>
      </xdr:nvSpPr>
      <xdr:spPr>
        <a:xfrm>
          <a:off x="2857500" y="1639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53591</xdr:rowOff>
    </xdr:from>
    <xdr:ext cx="534377" cy="259045"/>
    <xdr:sp macro="" textlink="">
      <xdr:nvSpPr>
        <xdr:cNvPr id="243" name="テキスト ボックス 242"/>
        <xdr:cNvSpPr txBox="1"/>
      </xdr:nvSpPr>
      <xdr:spPr>
        <a:xfrm>
          <a:off x="2641111" y="1616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90049</xdr:rowOff>
    </xdr:from>
    <xdr:to>
      <xdr:col>10</xdr:col>
      <xdr:colOff>114300</xdr:colOff>
      <xdr:row>97</xdr:row>
      <xdr:rowOff>117709</xdr:rowOff>
    </xdr:to>
    <xdr:cxnSp macro="">
      <xdr:nvCxnSpPr>
        <xdr:cNvPr id="244" name="直線コネクタ 243"/>
        <xdr:cNvCxnSpPr/>
      </xdr:nvCxnSpPr>
      <xdr:spPr>
        <a:xfrm>
          <a:off x="1130300" y="16720699"/>
          <a:ext cx="889000" cy="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2307</xdr:rowOff>
    </xdr:from>
    <xdr:to>
      <xdr:col>10</xdr:col>
      <xdr:colOff>165100</xdr:colOff>
      <xdr:row>96</xdr:row>
      <xdr:rowOff>103907</xdr:rowOff>
    </xdr:to>
    <xdr:sp macro="" textlink="">
      <xdr:nvSpPr>
        <xdr:cNvPr id="245" name="フローチャート: 判断 244"/>
        <xdr:cNvSpPr/>
      </xdr:nvSpPr>
      <xdr:spPr>
        <a:xfrm>
          <a:off x="1968500" y="1646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120434</xdr:rowOff>
    </xdr:from>
    <xdr:ext cx="534377" cy="259045"/>
    <xdr:sp macro="" textlink="">
      <xdr:nvSpPr>
        <xdr:cNvPr id="246" name="テキスト ボックス 245"/>
        <xdr:cNvSpPr txBox="1"/>
      </xdr:nvSpPr>
      <xdr:spPr>
        <a:xfrm>
          <a:off x="1752111" y="1623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47661</xdr:rowOff>
    </xdr:from>
    <xdr:to>
      <xdr:col>6</xdr:col>
      <xdr:colOff>38100</xdr:colOff>
      <xdr:row>96</xdr:row>
      <xdr:rowOff>149261</xdr:rowOff>
    </xdr:to>
    <xdr:sp macro="" textlink="">
      <xdr:nvSpPr>
        <xdr:cNvPr id="247" name="フローチャート: 判断 246"/>
        <xdr:cNvSpPr/>
      </xdr:nvSpPr>
      <xdr:spPr>
        <a:xfrm>
          <a:off x="1079500" y="1650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165788</xdr:rowOff>
    </xdr:from>
    <xdr:ext cx="534377" cy="259045"/>
    <xdr:sp macro="" textlink="">
      <xdr:nvSpPr>
        <xdr:cNvPr id="248" name="テキスト ボックス 247"/>
        <xdr:cNvSpPr txBox="1"/>
      </xdr:nvSpPr>
      <xdr:spPr>
        <a:xfrm>
          <a:off x="863111" y="1628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120492</xdr:rowOff>
    </xdr:from>
    <xdr:to>
      <xdr:col>24</xdr:col>
      <xdr:colOff>114300</xdr:colOff>
      <xdr:row>96</xdr:row>
      <xdr:rowOff>50642</xdr:rowOff>
    </xdr:to>
    <xdr:sp macro="" textlink="">
      <xdr:nvSpPr>
        <xdr:cNvPr id="254" name="楕円 253"/>
        <xdr:cNvSpPr/>
      </xdr:nvSpPr>
      <xdr:spPr>
        <a:xfrm>
          <a:off x="4584700" y="1640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98919</xdr:rowOff>
    </xdr:from>
    <xdr:ext cx="534377" cy="259045"/>
    <xdr:sp macro="" textlink="">
      <xdr:nvSpPr>
        <xdr:cNvPr id="255" name="衛生費該当値テキスト"/>
        <xdr:cNvSpPr txBox="1"/>
      </xdr:nvSpPr>
      <xdr:spPr>
        <a:xfrm>
          <a:off x="4686300" y="1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9713</xdr:rowOff>
    </xdr:from>
    <xdr:to>
      <xdr:col>20</xdr:col>
      <xdr:colOff>38100</xdr:colOff>
      <xdr:row>96</xdr:row>
      <xdr:rowOff>111313</xdr:rowOff>
    </xdr:to>
    <xdr:sp macro="" textlink="">
      <xdr:nvSpPr>
        <xdr:cNvPr id="256" name="楕円 255"/>
        <xdr:cNvSpPr/>
      </xdr:nvSpPr>
      <xdr:spPr>
        <a:xfrm>
          <a:off x="3746500" y="1646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102440</xdr:rowOff>
    </xdr:from>
    <xdr:ext cx="534377" cy="259045"/>
    <xdr:sp macro="" textlink="">
      <xdr:nvSpPr>
        <xdr:cNvPr id="257" name="テキスト ボックス 256"/>
        <xdr:cNvSpPr txBox="1"/>
      </xdr:nvSpPr>
      <xdr:spPr>
        <a:xfrm>
          <a:off x="3530111" y="1656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135626</xdr:rowOff>
    </xdr:from>
    <xdr:to>
      <xdr:col>15</xdr:col>
      <xdr:colOff>101600</xdr:colOff>
      <xdr:row>96</xdr:row>
      <xdr:rowOff>65776</xdr:rowOff>
    </xdr:to>
    <xdr:sp macro="" textlink="">
      <xdr:nvSpPr>
        <xdr:cNvPr id="258" name="楕円 257"/>
        <xdr:cNvSpPr/>
      </xdr:nvSpPr>
      <xdr:spPr>
        <a:xfrm>
          <a:off x="2857500" y="1642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56903</xdr:rowOff>
    </xdr:from>
    <xdr:ext cx="534377" cy="259045"/>
    <xdr:sp macro="" textlink="">
      <xdr:nvSpPr>
        <xdr:cNvPr id="259" name="テキスト ボックス 258"/>
        <xdr:cNvSpPr txBox="1"/>
      </xdr:nvSpPr>
      <xdr:spPr>
        <a:xfrm>
          <a:off x="2641111" y="1651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66909</xdr:rowOff>
    </xdr:from>
    <xdr:to>
      <xdr:col>10</xdr:col>
      <xdr:colOff>165100</xdr:colOff>
      <xdr:row>97</xdr:row>
      <xdr:rowOff>168509</xdr:rowOff>
    </xdr:to>
    <xdr:sp macro="" textlink="">
      <xdr:nvSpPr>
        <xdr:cNvPr id="260" name="楕円 259"/>
        <xdr:cNvSpPr/>
      </xdr:nvSpPr>
      <xdr:spPr>
        <a:xfrm>
          <a:off x="1968500" y="1669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159636</xdr:rowOff>
    </xdr:from>
    <xdr:ext cx="534377" cy="259045"/>
    <xdr:sp macro="" textlink="">
      <xdr:nvSpPr>
        <xdr:cNvPr id="261" name="テキスト ボックス 260"/>
        <xdr:cNvSpPr txBox="1"/>
      </xdr:nvSpPr>
      <xdr:spPr>
        <a:xfrm>
          <a:off x="1752111" y="1679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39249</xdr:rowOff>
    </xdr:from>
    <xdr:to>
      <xdr:col>6</xdr:col>
      <xdr:colOff>38100</xdr:colOff>
      <xdr:row>97</xdr:row>
      <xdr:rowOff>140849</xdr:rowOff>
    </xdr:to>
    <xdr:sp macro="" textlink="">
      <xdr:nvSpPr>
        <xdr:cNvPr id="262" name="楕円 261"/>
        <xdr:cNvSpPr/>
      </xdr:nvSpPr>
      <xdr:spPr>
        <a:xfrm>
          <a:off x="1079500" y="1666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131976</xdr:rowOff>
    </xdr:from>
    <xdr:ext cx="534377" cy="259045"/>
    <xdr:sp macro="" textlink="">
      <xdr:nvSpPr>
        <xdr:cNvPr id="263" name="テキスト ボックス 262"/>
        <xdr:cNvSpPr txBox="1"/>
      </xdr:nvSpPr>
      <xdr:spPr>
        <a:xfrm>
          <a:off x="863111" y="1676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51918</xdr:rowOff>
    </xdr:from>
    <xdr:to>
      <xdr:col>54</xdr:col>
      <xdr:colOff>189865</xdr:colOff>
      <xdr:row>38</xdr:row>
      <xdr:rowOff>139700</xdr:rowOff>
    </xdr:to>
    <xdr:cxnSp macro="">
      <xdr:nvCxnSpPr>
        <xdr:cNvPr id="285" name="直線コネクタ 284"/>
        <xdr:cNvCxnSpPr/>
      </xdr:nvCxnSpPr>
      <xdr:spPr>
        <a:xfrm flipV="1">
          <a:off x="10475595" y="5195418"/>
          <a:ext cx="1270" cy="1459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170045</xdr:rowOff>
    </xdr:from>
    <xdr:ext cx="469744" cy="259045"/>
    <xdr:sp macro="" textlink="">
      <xdr:nvSpPr>
        <xdr:cNvPr id="288" name="労働費最大値テキスト"/>
        <xdr:cNvSpPr txBox="1"/>
      </xdr:nvSpPr>
      <xdr:spPr>
        <a:xfrm>
          <a:off x="10528300" y="497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51918</xdr:rowOff>
    </xdr:from>
    <xdr:to>
      <xdr:col>55</xdr:col>
      <xdr:colOff>88900</xdr:colOff>
      <xdr:row>30</xdr:row>
      <xdr:rowOff>51918</xdr:rowOff>
    </xdr:to>
    <xdr:cxnSp macro="">
      <xdr:nvCxnSpPr>
        <xdr:cNvPr id="289" name="直線コネクタ 288"/>
        <xdr:cNvCxnSpPr/>
      </xdr:nvCxnSpPr>
      <xdr:spPr>
        <a:xfrm>
          <a:off x="10388600" y="51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33858</xdr:rowOff>
    </xdr:from>
    <xdr:to>
      <xdr:col>55</xdr:col>
      <xdr:colOff>0</xdr:colOff>
      <xdr:row>38</xdr:row>
      <xdr:rowOff>36602</xdr:rowOff>
    </xdr:to>
    <xdr:cxnSp macro="">
      <xdr:nvCxnSpPr>
        <xdr:cNvPr id="290" name="直線コネクタ 289"/>
        <xdr:cNvCxnSpPr/>
      </xdr:nvCxnSpPr>
      <xdr:spPr>
        <a:xfrm>
          <a:off x="9639300" y="6548958"/>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60342</xdr:rowOff>
    </xdr:from>
    <xdr:ext cx="378565" cy="259045"/>
    <xdr:sp macro="" textlink="">
      <xdr:nvSpPr>
        <xdr:cNvPr id="291" name="労働費平均値テキスト"/>
        <xdr:cNvSpPr txBox="1"/>
      </xdr:nvSpPr>
      <xdr:spPr>
        <a:xfrm>
          <a:off x="10528300" y="62325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37465</xdr:rowOff>
    </xdr:from>
    <xdr:to>
      <xdr:col>55</xdr:col>
      <xdr:colOff>50800</xdr:colOff>
      <xdr:row>37</xdr:row>
      <xdr:rowOff>139065</xdr:rowOff>
    </xdr:to>
    <xdr:sp macro="" textlink="">
      <xdr:nvSpPr>
        <xdr:cNvPr id="292" name="フローチャート: 判断 291"/>
        <xdr:cNvSpPr/>
      </xdr:nvSpPr>
      <xdr:spPr>
        <a:xfrm>
          <a:off x="104267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85065</xdr:rowOff>
    </xdr:from>
    <xdr:to>
      <xdr:col>50</xdr:col>
      <xdr:colOff>114300</xdr:colOff>
      <xdr:row>38</xdr:row>
      <xdr:rowOff>33858</xdr:rowOff>
    </xdr:to>
    <xdr:cxnSp macro="">
      <xdr:nvCxnSpPr>
        <xdr:cNvPr id="293" name="直線コネクタ 292"/>
        <xdr:cNvCxnSpPr/>
      </xdr:nvCxnSpPr>
      <xdr:spPr>
        <a:xfrm>
          <a:off x="8750300" y="6428715"/>
          <a:ext cx="889000" cy="12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10033</xdr:rowOff>
    </xdr:from>
    <xdr:to>
      <xdr:col>50</xdr:col>
      <xdr:colOff>165100</xdr:colOff>
      <xdr:row>37</xdr:row>
      <xdr:rowOff>111633</xdr:rowOff>
    </xdr:to>
    <xdr:sp macro="" textlink="">
      <xdr:nvSpPr>
        <xdr:cNvPr id="294" name="フローチャート: 判断 293"/>
        <xdr:cNvSpPr/>
      </xdr:nvSpPr>
      <xdr:spPr>
        <a:xfrm>
          <a:off x="9588500" y="635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128160</xdr:rowOff>
    </xdr:from>
    <xdr:ext cx="469744" cy="259045"/>
    <xdr:sp macro="" textlink="">
      <xdr:nvSpPr>
        <xdr:cNvPr id="295" name="テキスト ボックス 294"/>
        <xdr:cNvSpPr txBox="1"/>
      </xdr:nvSpPr>
      <xdr:spPr>
        <a:xfrm>
          <a:off x="9404428" y="612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85065</xdr:rowOff>
    </xdr:from>
    <xdr:to>
      <xdr:col>45</xdr:col>
      <xdr:colOff>177800</xdr:colOff>
      <xdr:row>37</xdr:row>
      <xdr:rowOff>99009</xdr:rowOff>
    </xdr:to>
    <xdr:cxnSp macro="">
      <xdr:nvCxnSpPr>
        <xdr:cNvPr id="296" name="直線コネクタ 295"/>
        <xdr:cNvCxnSpPr/>
      </xdr:nvCxnSpPr>
      <xdr:spPr>
        <a:xfrm flipV="1">
          <a:off x="7861300" y="6428715"/>
          <a:ext cx="889000" cy="1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119075</xdr:rowOff>
    </xdr:from>
    <xdr:to>
      <xdr:col>46</xdr:col>
      <xdr:colOff>38100</xdr:colOff>
      <xdr:row>37</xdr:row>
      <xdr:rowOff>49225</xdr:rowOff>
    </xdr:to>
    <xdr:sp macro="" textlink="">
      <xdr:nvSpPr>
        <xdr:cNvPr id="297" name="フローチャート: 判断 296"/>
        <xdr:cNvSpPr/>
      </xdr:nvSpPr>
      <xdr:spPr>
        <a:xfrm>
          <a:off x="8699500" y="62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65752</xdr:rowOff>
    </xdr:from>
    <xdr:ext cx="469744" cy="259045"/>
    <xdr:sp macro="" textlink="">
      <xdr:nvSpPr>
        <xdr:cNvPr id="298" name="テキスト ボックス 297"/>
        <xdr:cNvSpPr txBox="1"/>
      </xdr:nvSpPr>
      <xdr:spPr>
        <a:xfrm>
          <a:off x="8515428" y="606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99009</xdr:rowOff>
    </xdr:from>
    <xdr:to>
      <xdr:col>41</xdr:col>
      <xdr:colOff>50800</xdr:colOff>
      <xdr:row>37</xdr:row>
      <xdr:rowOff>104724</xdr:rowOff>
    </xdr:to>
    <xdr:cxnSp macro="">
      <xdr:nvCxnSpPr>
        <xdr:cNvPr id="299" name="直線コネクタ 298"/>
        <xdr:cNvCxnSpPr/>
      </xdr:nvCxnSpPr>
      <xdr:spPr>
        <a:xfrm flipV="1">
          <a:off x="6972300" y="6442659"/>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89586</xdr:rowOff>
    </xdr:from>
    <xdr:to>
      <xdr:col>41</xdr:col>
      <xdr:colOff>101600</xdr:colOff>
      <xdr:row>37</xdr:row>
      <xdr:rowOff>19736</xdr:rowOff>
    </xdr:to>
    <xdr:sp macro="" textlink="">
      <xdr:nvSpPr>
        <xdr:cNvPr id="300" name="フローチャート: 判断 299"/>
        <xdr:cNvSpPr/>
      </xdr:nvSpPr>
      <xdr:spPr>
        <a:xfrm>
          <a:off x="7810500" y="6261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36263</xdr:rowOff>
    </xdr:from>
    <xdr:ext cx="469744" cy="259045"/>
    <xdr:sp macro="" textlink="">
      <xdr:nvSpPr>
        <xdr:cNvPr id="301" name="テキスト ボックス 300"/>
        <xdr:cNvSpPr txBox="1"/>
      </xdr:nvSpPr>
      <xdr:spPr>
        <a:xfrm>
          <a:off x="7626428" y="603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47523</xdr:rowOff>
    </xdr:from>
    <xdr:to>
      <xdr:col>36</xdr:col>
      <xdr:colOff>165100</xdr:colOff>
      <xdr:row>36</xdr:row>
      <xdr:rowOff>149123</xdr:rowOff>
    </xdr:to>
    <xdr:sp macro="" textlink="">
      <xdr:nvSpPr>
        <xdr:cNvPr id="302" name="フローチャート: 判断 301"/>
        <xdr:cNvSpPr/>
      </xdr:nvSpPr>
      <xdr:spPr>
        <a:xfrm>
          <a:off x="6921500" y="62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165650</xdr:rowOff>
    </xdr:from>
    <xdr:ext cx="469744" cy="259045"/>
    <xdr:sp macro="" textlink="">
      <xdr:nvSpPr>
        <xdr:cNvPr id="303" name="テキスト ボックス 302"/>
        <xdr:cNvSpPr txBox="1"/>
      </xdr:nvSpPr>
      <xdr:spPr>
        <a:xfrm>
          <a:off x="6737428" y="5994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157251</xdr:rowOff>
    </xdr:from>
    <xdr:to>
      <xdr:col>55</xdr:col>
      <xdr:colOff>50800</xdr:colOff>
      <xdr:row>38</xdr:row>
      <xdr:rowOff>87401</xdr:rowOff>
    </xdr:to>
    <xdr:sp macro="" textlink="">
      <xdr:nvSpPr>
        <xdr:cNvPr id="309" name="楕円 308"/>
        <xdr:cNvSpPr/>
      </xdr:nvSpPr>
      <xdr:spPr>
        <a:xfrm>
          <a:off x="10426700" y="650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72178</xdr:rowOff>
    </xdr:from>
    <xdr:ext cx="378565" cy="259045"/>
    <xdr:sp macro="" textlink="">
      <xdr:nvSpPr>
        <xdr:cNvPr id="310" name="労働費該当値テキスト"/>
        <xdr:cNvSpPr txBox="1"/>
      </xdr:nvSpPr>
      <xdr:spPr>
        <a:xfrm>
          <a:off x="10528300" y="6415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154508</xdr:rowOff>
    </xdr:from>
    <xdr:to>
      <xdr:col>50</xdr:col>
      <xdr:colOff>165100</xdr:colOff>
      <xdr:row>38</xdr:row>
      <xdr:rowOff>84658</xdr:rowOff>
    </xdr:to>
    <xdr:sp macro="" textlink="">
      <xdr:nvSpPr>
        <xdr:cNvPr id="311" name="楕円 310"/>
        <xdr:cNvSpPr/>
      </xdr:nvSpPr>
      <xdr:spPr>
        <a:xfrm>
          <a:off x="9588500" y="649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75785</xdr:rowOff>
    </xdr:from>
    <xdr:ext cx="378565" cy="259045"/>
    <xdr:sp macro="" textlink="">
      <xdr:nvSpPr>
        <xdr:cNvPr id="312" name="テキスト ボックス 311"/>
        <xdr:cNvSpPr txBox="1"/>
      </xdr:nvSpPr>
      <xdr:spPr>
        <a:xfrm>
          <a:off x="9450017" y="6590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34265</xdr:rowOff>
    </xdr:from>
    <xdr:to>
      <xdr:col>46</xdr:col>
      <xdr:colOff>38100</xdr:colOff>
      <xdr:row>37</xdr:row>
      <xdr:rowOff>135865</xdr:rowOff>
    </xdr:to>
    <xdr:sp macro="" textlink="">
      <xdr:nvSpPr>
        <xdr:cNvPr id="313" name="楕円 312"/>
        <xdr:cNvSpPr/>
      </xdr:nvSpPr>
      <xdr:spPr>
        <a:xfrm>
          <a:off x="8699500" y="637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126992</xdr:rowOff>
    </xdr:from>
    <xdr:ext cx="378565" cy="259045"/>
    <xdr:sp macro="" textlink="">
      <xdr:nvSpPr>
        <xdr:cNvPr id="314" name="テキスト ボックス 313"/>
        <xdr:cNvSpPr txBox="1"/>
      </xdr:nvSpPr>
      <xdr:spPr>
        <a:xfrm>
          <a:off x="8561017" y="64706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48209</xdr:rowOff>
    </xdr:from>
    <xdr:to>
      <xdr:col>41</xdr:col>
      <xdr:colOff>101600</xdr:colOff>
      <xdr:row>37</xdr:row>
      <xdr:rowOff>149809</xdr:rowOff>
    </xdr:to>
    <xdr:sp macro="" textlink="">
      <xdr:nvSpPr>
        <xdr:cNvPr id="315" name="楕円 314"/>
        <xdr:cNvSpPr/>
      </xdr:nvSpPr>
      <xdr:spPr>
        <a:xfrm>
          <a:off x="7810500" y="639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140936</xdr:rowOff>
    </xdr:from>
    <xdr:ext cx="378565" cy="259045"/>
    <xdr:sp macro="" textlink="">
      <xdr:nvSpPr>
        <xdr:cNvPr id="316" name="テキスト ボックス 315"/>
        <xdr:cNvSpPr txBox="1"/>
      </xdr:nvSpPr>
      <xdr:spPr>
        <a:xfrm>
          <a:off x="7672017" y="6484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53924</xdr:rowOff>
    </xdr:from>
    <xdr:to>
      <xdr:col>36</xdr:col>
      <xdr:colOff>165100</xdr:colOff>
      <xdr:row>37</xdr:row>
      <xdr:rowOff>155524</xdr:rowOff>
    </xdr:to>
    <xdr:sp macro="" textlink="">
      <xdr:nvSpPr>
        <xdr:cNvPr id="317" name="楕円 316"/>
        <xdr:cNvSpPr/>
      </xdr:nvSpPr>
      <xdr:spPr>
        <a:xfrm>
          <a:off x="6921500" y="639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146651</xdr:rowOff>
    </xdr:from>
    <xdr:ext cx="378565" cy="259045"/>
    <xdr:sp macro="" textlink="">
      <xdr:nvSpPr>
        <xdr:cNvPr id="318" name="テキスト ボックス 317"/>
        <xdr:cNvSpPr txBox="1"/>
      </xdr:nvSpPr>
      <xdr:spPr>
        <a:xfrm>
          <a:off x="6783017" y="6490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136637</xdr:rowOff>
    </xdr:from>
    <xdr:to>
      <xdr:col>54</xdr:col>
      <xdr:colOff>189865</xdr:colOff>
      <xdr:row>58</xdr:row>
      <xdr:rowOff>131790</xdr:rowOff>
    </xdr:to>
    <xdr:cxnSp macro="">
      <xdr:nvCxnSpPr>
        <xdr:cNvPr id="340" name="直線コネクタ 339"/>
        <xdr:cNvCxnSpPr/>
      </xdr:nvCxnSpPr>
      <xdr:spPr>
        <a:xfrm flipV="1">
          <a:off x="10475595" y="8880587"/>
          <a:ext cx="1270" cy="119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135617</xdr:rowOff>
    </xdr:from>
    <xdr:ext cx="378565" cy="259045"/>
    <xdr:sp macro="" textlink="">
      <xdr:nvSpPr>
        <xdr:cNvPr id="341" name="農林水産業費最小値テキスト"/>
        <xdr:cNvSpPr txBox="1"/>
      </xdr:nvSpPr>
      <xdr:spPr>
        <a:xfrm>
          <a:off x="10528300" y="10079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131790</xdr:rowOff>
    </xdr:from>
    <xdr:to>
      <xdr:col>55</xdr:col>
      <xdr:colOff>88900</xdr:colOff>
      <xdr:row>58</xdr:row>
      <xdr:rowOff>131790</xdr:rowOff>
    </xdr:to>
    <xdr:cxnSp macro="">
      <xdr:nvCxnSpPr>
        <xdr:cNvPr id="342" name="直線コネクタ 341"/>
        <xdr:cNvCxnSpPr/>
      </xdr:nvCxnSpPr>
      <xdr:spPr>
        <a:xfrm>
          <a:off x="10388600" y="1007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83314</xdr:rowOff>
    </xdr:from>
    <xdr:ext cx="534377" cy="259045"/>
    <xdr:sp macro="" textlink="">
      <xdr:nvSpPr>
        <xdr:cNvPr id="343" name="農林水産業費最大値テキスト"/>
        <xdr:cNvSpPr txBox="1"/>
      </xdr:nvSpPr>
      <xdr:spPr>
        <a:xfrm>
          <a:off x="10528300" y="865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136637</xdr:rowOff>
    </xdr:from>
    <xdr:to>
      <xdr:col>55</xdr:col>
      <xdr:colOff>88900</xdr:colOff>
      <xdr:row>51</xdr:row>
      <xdr:rowOff>136637</xdr:rowOff>
    </xdr:to>
    <xdr:cxnSp macro="">
      <xdr:nvCxnSpPr>
        <xdr:cNvPr id="344" name="直線コネクタ 343"/>
        <xdr:cNvCxnSpPr/>
      </xdr:nvCxnSpPr>
      <xdr:spPr>
        <a:xfrm>
          <a:off x="10388600" y="8880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88402</xdr:rowOff>
    </xdr:from>
    <xdr:to>
      <xdr:col>55</xdr:col>
      <xdr:colOff>0</xdr:colOff>
      <xdr:row>57</xdr:row>
      <xdr:rowOff>113045</xdr:rowOff>
    </xdr:to>
    <xdr:cxnSp macro="">
      <xdr:nvCxnSpPr>
        <xdr:cNvPr id="345" name="直線コネクタ 344"/>
        <xdr:cNvCxnSpPr/>
      </xdr:nvCxnSpPr>
      <xdr:spPr>
        <a:xfrm>
          <a:off x="9639300" y="9861052"/>
          <a:ext cx="838200" cy="2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53712</xdr:rowOff>
    </xdr:from>
    <xdr:ext cx="469744" cy="259045"/>
    <xdr:sp macro="" textlink="">
      <xdr:nvSpPr>
        <xdr:cNvPr id="346" name="農林水産業費平均値テキスト"/>
        <xdr:cNvSpPr txBox="1"/>
      </xdr:nvSpPr>
      <xdr:spPr>
        <a:xfrm>
          <a:off x="10528300" y="9654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30835</xdr:rowOff>
    </xdr:from>
    <xdr:to>
      <xdr:col>55</xdr:col>
      <xdr:colOff>50800</xdr:colOff>
      <xdr:row>57</xdr:row>
      <xdr:rowOff>132435</xdr:rowOff>
    </xdr:to>
    <xdr:sp macro="" textlink="">
      <xdr:nvSpPr>
        <xdr:cNvPr id="347" name="フローチャート: 判断 346"/>
        <xdr:cNvSpPr/>
      </xdr:nvSpPr>
      <xdr:spPr>
        <a:xfrm>
          <a:off x="104267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88402</xdr:rowOff>
    </xdr:from>
    <xdr:to>
      <xdr:col>50</xdr:col>
      <xdr:colOff>114300</xdr:colOff>
      <xdr:row>57</xdr:row>
      <xdr:rowOff>90780</xdr:rowOff>
    </xdr:to>
    <xdr:cxnSp macro="">
      <xdr:nvCxnSpPr>
        <xdr:cNvPr id="348" name="直線コネクタ 347"/>
        <xdr:cNvCxnSpPr/>
      </xdr:nvCxnSpPr>
      <xdr:spPr>
        <a:xfrm flipV="1">
          <a:off x="8750300" y="9861052"/>
          <a:ext cx="8890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18948</xdr:rowOff>
    </xdr:from>
    <xdr:to>
      <xdr:col>50</xdr:col>
      <xdr:colOff>165100</xdr:colOff>
      <xdr:row>57</xdr:row>
      <xdr:rowOff>120548</xdr:rowOff>
    </xdr:to>
    <xdr:sp macro="" textlink="">
      <xdr:nvSpPr>
        <xdr:cNvPr id="349" name="フローチャート: 判断 348"/>
        <xdr:cNvSpPr/>
      </xdr:nvSpPr>
      <xdr:spPr>
        <a:xfrm>
          <a:off x="9588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137075</xdr:rowOff>
    </xdr:from>
    <xdr:ext cx="469744" cy="259045"/>
    <xdr:sp macro="" textlink="">
      <xdr:nvSpPr>
        <xdr:cNvPr id="350" name="テキスト ボックス 349"/>
        <xdr:cNvSpPr txBox="1"/>
      </xdr:nvSpPr>
      <xdr:spPr>
        <a:xfrm>
          <a:off x="9404428" y="956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9398</xdr:rowOff>
    </xdr:from>
    <xdr:to>
      <xdr:col>45</xdr:col>
      <xdr:colOff>177800</xdr:colOff>
      <xdr:row>57</xdr:row>
      <xdr:rowOff>90780</xdr:rowOff>
    </xdr:to>
    <xdr:cxnSp macro="">
      <xdr:nvCxnSpPr>
        <xdr:cNvPr id="351" name="直線コネクタ 350"/>
        <xdr:cNvCxnSpPr/>
      </xdr:nvCxnSpPr>
      <xdr:spPr>
        <a:xfrm>
          <a:off x="7861300" y="9782048"/>
          <a:ext cx="889000" cy="8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159812</xdr:rowOff>
    </xdr:from>
    <xdr:to>
      <xdr:col>46</xdr:col>
      <xdr:colOff>38100</xdr:colOff>
      <xdr:row>57</xdr:row>
      <xdr:rowOff>89962</xdr:rowOff>
    </xdr:to>
    <xdr:sp macro="" textlink="">
      <xdr:nvSpPr>
        <xdr:cNvPr id="352" name="フローチャート: 判断 351"/>
        <xdr:cNvSpPr/>
      </xdr:nvSpPr>
      <xdr:spPr>
        <a:xfrm>
          <a:off x="8699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106489</xdr:rowOff>
    </xdr:from>
    <xdr:ext cx="469744" cy="259045"/>
    <xdr:sp macro="" textlink="">
      <xdr:nvSpPr>
        <xdr:cNvPr id="353" name="テキスト ボックス 352"/>
        <xdr:cNvSpPr txBox="1"/>
      </xdr:nvSpPr>
      <xdr:spPr>
        <a:xfrm>
          <a:off x="8515428" y="953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9398</xdr:rowOff>
    </xdr:from>
    <xdr:to>
      <xdr:col>41</xdr:col>
      <xdr:colOff>50800</xdr:colOff>
      <xdr:row>57</xdr:row>
      <xdr:rowOff>35550</xdr:rowOff>
    </xdr:to>
    <xdr:cxnSp macro="">
      <xdr:nvCxnSpPr>
        <xdr:cNvPr id="354" name="直線コネクタ 353"/>
        <xdr:cNvCxnSpPr/>
      </xdr:nvCxnSpPr>
      <xdr:spPr>
        <a:xfrm flipV="1">
          <a:off x="6972300" y="9782048"/>
          <a:ext cx="889000" cy="2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21143</xdr:rowOff>
    </xdr:from>
    <xdr:to>
      <xdr:col>41</xdr:col>
      <xdr:colOff>101600</xdr:colOff>
      <xdr:row>57</xdr:row>
      <xdr:rowOff>122743</xdr:rowOff>
    </xdr:to>
    <xdr:sp macro="" textlink="">
      <xdr:nvSpPr>
        <xdr:cNvPr id="355" name="フローチャート: 判断 354"/>
        <xdr:cNvSpPr/>
      </xdr:nvSpPr>
      <xdr:spPr>
        <a:xfrm>
          <a:off x="7810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113870</xdr:rowOff>
    </xdr:from>
    <xdr:ext cx="469744" cy="259045"/>
    <xdr:sp macro="" textlink="">
      <xdr:nvSpPr>
        <xdr:cNvPr id="356" name="テキスト ボックス 355"/>
        <xdr:cNvSpPr txBox="1"/>
      </xdr:nvSpPr>
      <xdr:spPr>
        <a:xfrm>
          <a:off x="7626428" y="9886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41397</xdr:rowOff>
    </xdr:from>
    <xdr:to>
      <xdr:col>36</xdr:col>
      <xdr:colOff>165100</xdr:colOff>
      <xdr:row>57</xdr:row>
      <xdr:rowOff>142997</xdr:rowOff>
    </xdr:to>
    <xdr:sp macro="" textlink="">
      <xdr:nvSpPr>
        <xdr:cNvPr id="357" name="フローチャート: 判断 356"/>
        <xdr:cNvSpPr/>
      </xdr:nvSpPr>
      <xdr:spPr>
        <a:xfrm>
          <a:off x="6921500" y="981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134124</xdr:rowOff>
    </xdr:from>
    <xdr:ext cx="469744" cy="259045"/>
    <xdr:sp macro="" textlink="">
      <xdr:nvSpPr>
        <xdr:cNvPr id="358" name="テキスト ボックス 357"/>
        <xdr:cNvSpPr txBox="1"/>
      </xdr:nvSpPr>
      <xdr:spPr>
        <a:xfrm>
          <a:off x="6737428" y="9906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62245</xdr:rowOff>
    </xdr:from>
    <xdr:to>
      <xdr:col>55</xdr:col>
      <xdr:colOff>50800</xdr:colOff>
      <xdr:row>57</xdr:row>
      <xdr:rowOff>163845</xdr:rowOff>
    </xdr:to>
    <xdr:sp macro="" textlink="">
      <xdr:nvSpPr>
        <xdr:cNvPr id="364" name="楕円 363"/>
        <xdr:cNvSpPr/>
      </xdr:nvSpPr>
      <xdr:spPr>
        <a:xfrm>
          <a:off x="10426700" y="983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40672</xdr:rowOff>
    </xdr:from>
    <xdr:ext cx="469744" cy="259045"/>
    <xdr:sp macro="" textlink="">
      <xdr:nvSpPr>
        <xdr:cNvPr id="365" name="農林水産業費該当値テキスト"/>
        <xdr:cNvSpPr txBox="1"/>
      </xdr:nvSpPr>
      <xdr:spPr>
        <a:xfrm>
          <a:off x="10528300" y="981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37602</xdr:rowOff>
    </xdr:from>
    <xdr:to>
      <xdr:col>50</xdr:col>
      <xdr:colOff>165100</xdr:colOff>
      <xdr:row>57</xdr:row>
      <xdr:rowOff>139202</xdr:rowOff>
    </xdr:to>
    <xdr:sp macro="" textlink="">
      <xdr:nvSpPr>
        <xdr:cNvPr id="366" name="楕円 365"/>
        <xdr:cNvSpPr/>
      </xdr:nvSpPr>
      <xdr:spPr>
        <a:xfrm>
          <a:off x="9588500" y="981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130329</xdr:rowOff>
    </xdr:from>
    <xdr:ext cx="469744" cy="259045"/>
    <xdr:sp macro="" textlink="">
      <xdr:nvSpPr>
        <xdr:cNvPr id="367" name="テキスト ボックス 366"/>
        <xdr:cNvSpPr txBox="1"/>
      </xdr:nvSpPr>
      <xdr:spPr>
        <a:xfrm>
          <a:off x="9404428" y="9902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39980</xdr:rowOff>
    </xdr:from>
    <xdr:to>
      <xdr:col>46</xdr:col>
      <xdr:colOff>38100</xdr:colOff>
      <xdr:row>57</xdr:row>
      <xdr:rowOff>141580</xdr:rowOff>
    </xdr:to>
    <xdr:sp macro="" textlink="">
      <xdr:nvSpPr>
        <xdr:cNvPr id="368" name="楕円 367"/>
        <xdr:cNvSpPr/>
      </xdr:nvSpPr>
      <xdr:spPr>
        <a:xfrm>
          <a:off x="8699500" y="981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132707</xdr:rowOff>
    </xdr:from>
    <xdr:ext cx="469744" cy="259045"/>
    <xdr:sp macro="" textlink="">
      <xdr:nvSpPr>
        <xdr:cNvPr id="369" name="テキスト ボックス 368"/>
        <xdr:cNvSpPr txBox="1"/>
      </xdr:nvSpPr>
      <xdr:spPr>
        <a:xfrm>
          <a:off x="8515428" y="990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130048</xdr:rowOff>
    </xdr:from>
    <xdr:to>
      <xdr:col>41</xdr:col>
      <xdr:colOff>101600</xdr:colOff>
      <xdr:row>57</xdr:row>
      <xdr:rowOff>60198</xdr:rowOff>
    </xdr:to>
    <xdr:sp macro="" textlink="">
      <xdr:nvSpPr>
        <xdr:cNvPr id="370" name="楕円 369"/>
        <xdr:cNvSpPr/>
      </xdr:nvSpPr>
      <xdr:spPr>
        <a:xfrm>
          <a:off x="7810500" y="973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76725</xdr:rowOff>
    </xdr:from>
    <xdr:ext cx="469744" cy="259045"/>
    <xdr:sp macro="" textlink="">
      <xdr:nvSpPr>
        <xdr:cNvPr id="371" name="テキスト ボックス 370"/>
        <xdr:cNvSpPr txBox="1"/>
      </xdr:nvSpPr>
      <xdr:spPr>
        <a:xfrm>
          <a:off x="7626428" y="9506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156200</xdr:rowOff>
    </xdr:from>
    <xdr:to>
      <xdr:col>36</xdr:col>
      <xdr:colOff>165100</xdr:colOff>
      <xdr:row>57</xdr:row>
      <xdr:rowOff>86350</xdr:rowOff>
    </xdr:to>
    <xdr:sp macro="" textlink="">
      <xdr:nvSpPr>
        <xdr:cNvPr id="372" name="楕円 371"/>
        <xdr:cNvSpPr/>
      </xdr:nvSpPr>
      <xdr:spPr>
        <a:xfrm>
          <a:off x="6921500" y="97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102877</xdr:rowOff>
    </xdr:from>
    <xdr:ext cx="469744" cy="259045"/>
    <xdr:sp macro="" textlink="">
      <xdr:nvSpPr>
        <xdr:cNvPr id="373" name="テキスト ボックス 372"/>
        <xdr:cNvSpPr txBox="1"/>
      </xdr:nvSpPr>
      <xdr:spPr>
        <a:xfrm>
          <a:off x="6737428" y="9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28696</xdr:rowOff>
    </xdr:from>
    <xdr:to>
      <xdr:col>54</xdr:col>
      <xdr:colOff>189865</xdr:colOff>
      <xdr:row>79</xdr:row>
      <xdr:rowOff>29763</xdr:rowOff>
    </xdr:to>
    <xdr:cxnSp macro="">
      <xdr:nvCxnSpPr>
        <xdr:cNvPr id="397" name="直線コネクタ 396"/>
        <xdr:cNvCxnSpPr/>
      </xdr:nvCxnSpPr>
      <xdr:spPr>
        <a:xfrm flipV="1">
          <a:off x="10475595" y="12201646"/>
          <a:ext cx="1270" cy="1372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33590</xdr:rowOff>
    </xdr:from>
    <xdr:ext cx="378565" cy="259045"/>
    <xdr:sp macro="" textlink="">
      <xdr:nvSpPr>
        <xdr:cNvPr id="398" name="商工費最小値テキスト"/>
        <xdr:cNvSpPr txBox="1"/>
      </xdr:nvSpPr>
      <xdr:spPr>
        <a:xfrm>
          <a:off x="10528300" y="13578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29763</xdr:rowOff>
    </xdr:from>
    <xdr:to>
      <xdr:col>55</xdr:col>
      <xdr:colOff>88900</xdr:colOff>
      <xdr:row>79</xdr:row>
      <xdr:rowOff>29763</xdr:rowOff>
    </xdr:to>
    <xdr:cxnSp macro="">
      <xdr:nvCxnSpPr>
        <xdr:cNvPr id="399" name="直線コネクタ 398"/>
        <xdr:cNvCxnSpPr/>
      </xdr:nvCxnSpPr>
      <xdr:spPr>
        <a:xfrm>
          <a:off x="10388600" y="1357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146823</xdr:rowOff>
    </xdr:from>
    <xdr:ext cx="534377" cy="259045"/>
    <xdr:sp macro="" textlink="">
      <xdr:nvSpPr>
        <xdr:cNvPr id="400" name="商工費最大値テキスト"/>
        <xdr:cNvSpPr txBox="1"/>
      </xdr:nvSpPr>
      <xdr:spPr>
        <a:xfrm>
          <a:off x="10528300" y="1197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72,827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28696</xdr:rowOff>
    </xdr:from>
    <xdr:to>
      <xdr:col>55</xdr:col>
      <xdr:colOff>88900</xdr:colOff>
      <xdr:row>71</xdr:row>
      <xdr:rowOff>28696</xdr:rowOff>
    </xdr:to>
    <xdr:cxnSp macro="">
      <xdr:nvCxnSpPr>
        <xdr:cNvPr id="401" name="直線コネクタ 400"/>
        <xdr:cNvCxnSpPr/>
      </xdr:nvCxnSpPr>
      <xdr:spPr>
        <a:xfrm>
          <a:off x="10388600" y="1220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102248</xdr:rowOff>
    </xdr:from>
    <xdr:to>
      <xdr:col>55</xdr:col>
      <xdr:colOff>0</xdr:colOff>
      <xdr:row>78</xdr:row>
      <xdr:rowOff>103085</xdr:rowOff>
    </xdr:to>
    <xdr:cxnSp macro="">
      <xdr:nvCxnSpPr>
        <xdr:cNvPr id="402" name="直線コネクタ 401"/>
        <xdr:cNvCxnSpPr/>
      </xdr:nvCxnSpPr>
      <xdr:spPr>
        <a:xfrm>
          <a:off x="9639300" y="13475348"/>
          <a:ext cx="838200" cy="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29100</xdr:rowOff>
    </xdr:from>
    <xdr:ext cx="469744" cy="259045"/>
    <xdr:sp macro="" textlink="">
      <xdr:nvSpPr>
        <xdr:cNvPr id="403" name="商工費平均値テキスト"/>
        <xdr:cNvSpPr txBox="1"/>
      </xdr:nvSpPr>
      <xdr:spPr>
        <a:xfrm>
          <a:off x="10528300" y="13230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6223</xdr:rowOff>
    </xdr:from>
    <xdr:to>
      <xdr:col>55</xdr:col>
      <xdr:colOff>50800</xdr:colOff>
      <xdr:row>78</xdr:row>
      <xdr:rowOff>107823</xdr:rowOff>
    </xdr:to>
    <xdr:sp macro="" textlink="">
      <xdr:nvSpPr>
        <xdr:cNvPr id="404" name="フローチャート: 判断 403"/>
        <xdr:cNvSpPr/>
      </xdr:nvSpPr>
      <xdr:spPr>
        <a:xfrm>
          <a:off x="10426700" y="1337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74949</xdr:rowOff>
    </xdr:from>
    <xdr:to>
      <xdr:col>50</xdr:col>
      <xdr:colOff>114300</xdr:colOff>
      <xdr:row>78</xdr:row>
      <xdr:rowOff>102248</xdr:rowOff>
    </xdr:to>
    <xdr:cxnSp macro="">
      <xdr:nvCxnSpPr>
        <xdr:cNvPr id="405" name="直線コネクタ 404"/>
        <xdr:cNvCxnSpPr/>
      </xdr:nvCxnSpPr>
      <xdr:spPr>
        <a:xfrm>
          <a:off x="8750300" y="13448049"/>
          <a:ext cx="889000" cy="27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162280</xdr:rowOff>
    </xdr:from>
    <xdr:to>
      <xdr:col>50</xdr:col>
      <xdr:colOff>165100</xdr:colOff>
      <xdr:row>78</xdr:row>
      <xdr:rowOff>92430</xdr:rowOff>
    </xdr:to>
    <xdr:sp macro="" textlink="">
      <xdr:nvSpPr>
        <xdr:cNvPr id="406" name="フローチャート: 判断 405"/>
        <xdr:cNvSpPr/>
      </xdr:nvSpPr>
      <xdr:spPr>
        <a:xfrm>
          <a:off x="9588500" y="1336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108957</xdr:rowOff>
    </xdr:from>
    <xdr:ext cx="469744" cy="259045"/>
    <xdr:sp macro="" textlink="">
      <xdr:nvSpPr>
        <xdr:cNvPr id="407" name="テキスト ボックス 406"/>
        <xdr:cNvSpPr txBox="1"/>
      </xdr:nvSpPr>
      <xdr:spPr>
        <a:xfrm>
          <a:off x="9404428" y="1313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74949</xdr:rowOff>
    </xdr:from>
    <xdr:to>
      <xdr:col>45</xdr:col>
      <xdr:colOff>177800</xdr:colOff>
      <xdr:row>78</xdr:row>
      <xdr:rowOff>94856</xdr:rowOff>
    </xdr:to>
    <xdr:cxnSp macro="">
      <xdr:nvCxnSpPr>
        <xdr:cNvPr id="408" name="直線コネクタ 407"/>
        <xdr:cNvCxnSpPr/>
      </xdr:nvCxnSpPr>
      <xdr:spPr>
        <a:xfrm flipV="1">
          <a:off x="7861300" y="13448049"/>
          <a:ext cx="889000" cy="1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125171</xdr:rowOff>
    </xdr:from>
    <xdr:to>
      <xdr:col>46</xdr:col>
      <xdr:colOff>38100</xdr:colOff>
      <xdr:row>78</xdr:row>
      <xdr:rowOff>55321</xdr:rowOff>
    </xdr:to>
    <xdr:sp macro="" textlink="">
      <xdr:nvSpPr>
        <xdr:cNvPr id="409" name="フローチャート: 判断 408"/>
        <xdr:cNvSpPr/>
      </xdr:nvSpPr>
      <xdr:spPr>
        <a:xfrm>
          <a:off x="8699500" y="1332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71848</xdr:rowOff>
    </xdr:from>
    <xdr:ext cx="534377" cy="259045"/>
    <xdr:sp macro="" textlink="">
      <xdr:nvSpPr>
        <xdr:cNvPr id="410" name="テキスト ボックス 409"/>
        <xdr:cNvSpPr txBox="1"/>
      </xdr:nvSpPr>
      <xdr:spPr>
        <a:xfrm>
          <a:off x="8483111" y="1310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93142</xdr:rowOff>
    </xdr:from>
    <xdr:to>
      <xdr:col>41</xdr:col>
      <xdr:colOff>50800</xdr:colOff>
      <xdr:row>78</xdr:row>
      <xdr:rowOff>94856</xdr:rowOff>
    </xdr:to>
    <xdr:cxnSp macro="">
      <xdr:nvCxnSpPr>
        <xdr:cNvPr id="411" name="直線コネクタ 410"/>
        <xdr:cNvCxnSpPr/>
      </xdr:nvCxnSpPr>
      <xdr:spPr>
        <a:xfrm>
          <a:off x="6972300" y="13466242"/>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142945</xdr:rowOff>
    </xdr:from>
    <xdr:to>
      <xdr:col>41</xdr:col>
      <xdr:colOff>101600</xdr:colOff>
      <xdr:row>78</xdr:row>
      <xdr:rowOff>73095</xdr:rowOff>
    </xdr:to>
    <xdr:sp macro="" textlink="">
      <xdr:nvSpPr>
        <xdr:cNvPr id="412" name="フローチャート: 判断 411"/>
        <xdr:cNvSpPr/>
      </xdr:nvSpPr>
      <xdr:spPr>
        <a:xfrm>
          <a:off x="7810500" y="133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89622</xdr:rowOff>
    </xdr:from>
    <xdr:ext cx="534377" cy="259045"/>
    <xdr:sp macro="" textlink="">
      <xdr:nvSpPr>
        <xdr:cNvPr id="413" name="テキスト ボックス 412"/>
        <xdr:cNvSpPr txBox="1"/>
      </xdr:nvSpPr>
      <xdr:spPr>
        <a:xfrm>
          <a:off x="7594111" y="1311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147422</xdr:rowOff>
    </xdr:from>
    <xdr:to>
      <xdr:col>36</xdr:col>
      <xdr:colOff>165100</xdr:colOff>
      <xdr:row>78</xdr:row>
      <xdr:rowOff>77572</xdr:rowOff>
    </xdr:to>
    <xdr:sp macro="" textlink="">
      <xdr:nvSpPr>
        <xdr:cNvPr id="414" name="フローチャート: 判断 413"/>
        <xdr:cNvSpPr/>
      </xdr:nvSpPr>
      <xdr:spPr>
        <a:xfrm>
          <a:off x="6921500" y="133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94099</xdr:rowOff>
    </xdr:from>
    <xdr:ext cx="469744" cy="259045"/>
    <xdr:sp macro="" textlink="">
      <xdr:nvSpPr>
        <xdr:cNvPr id="415" name="テキスト ボックス 414"/>
        <xdr:cNvSpPr txBox="1"/>
      </xdr:nvSpPr>
      <xdr:spPr>
        <a:xfrm>
          <a:off x="6737428" y="13124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52285</xdr:rowOff>
    </xdr:from>
    <xdr:to>
      <xdr:col>55</xdr:col>
      <xdr:colOff>50800</xdr:colOff>
      <xdr:row>78</xdr:row>
      <xdr:rowOff>153885</xdr:rowOff>
    </xdr:to>
    <xdr:sp macro="" textlink="">
      <xdr:nvSpPr>
        <xdr:cNvPr id="421" name="楕円 420"/>
        <xdr:cNvSpPr/>
      </xdr:nvSpPr>
      <xdr:spPr>
        <a:xfrm>
          <a:off x="10426700" y="1342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156099</xdr:rowOff>
    </xdr:from>
    <xdr:ext cx="469744" cy="259045"/>
    <xdr:sp macro="" textlink="">
      <xdr:nvSpPr>
        <xdr:cNvPr id="422" name="商工費該当値テキスト"/>
        <xdr:cNvSpPr txBox="1"/>
      </xdr:nvSpPr>
      <xdr:spPr>
        <a:xfrm>
          <a:off x="10528300" y="13357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51448</xdr:rowOff>
    </xdr:from>
    <xdr:to>
      <xdr:col>50</xdr:col>
      <xdr:colOff>165100</xdr:colOff>
      <xdr:row>78</xdr:row>
      <xdr:rowOff>153048</xdr:rowOff>
    </xdr:to>
    <xdr:sp macro="" textlink="">
      <xdr:nvSpPr>
        <xdr:cNvPr id="423" name="楕円 422"/>
        <xdr:cNvSpPr/>
      </xdr:nvSpPr>
      <xdr:spPr>
        <a:xfrm>
          <a:off x="9588500" y="134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144175</xdr:rowOff>
    </xdr:from>
    <xdr:ext cx="469744" cy="259045"/>
    <xdr:sp macro="" textlink="">
      <xdr:nvSpPr>
        <xdr:cNvPr id="424" name="テキスト ボックス 423"/>
        <xdr:cNvSpPr txBox="1"/>
      </xdr:nvSpPr>
      <xdr:spPr>
        <a:xfrm>
          <a:off x="9404428" y="135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24149</xdr:rowOff>
    </xdr:from>
    <xdr:to>
      <xdr:col>46</xdr:col>
      <xdr:colOff>38100</xdr:colOff>
      <xdr:row>78</xdr:row>
      <xdr:rowOff>125749</xdr:rowOff>
    </xdr:to>
    <xdr:sp macro="" textlink="">
      <xdr:nvSpPr>
        <xdr:cNvPr id="425" name="楕円 424"/>
        <xdr:cNvSpPr/>
      </xdr:nvSpPr>
      <xdr:spPr>
        <a:xfrm>
          <a:off x="8699500" y="1339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116876</xdr:rowOff>
    </xdr:from>
    <xdr:ext cx="469744" cy="259045"/>
    <xdr:sp macro="" textlink="">
      <xdr:nvSpPr>
        <xdr:cNvPr id="426" name="テキスト ボックス 425"/>
        <xdr:cNvSpPr txBox="1"/>
      </xdr:nvSpPr>
      <xdr:spPr>
        <a:xfrm>
          <a:off x="8515428" y="1348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44056</xdr:rowOff>
    </xdr:from>
    <xdr:to>
      <xdr:col>41</xdr:col>
      <xdr:colOff>101600</xdr:colOff>
      <xdr:row>78</xdr:row>
      <xdr:rowOff>145656</xdr:rowOff>
    </xdr:to>
    <xdr:sp macro="" textlink="">
      <xdr:nvSpPr>
        <xdr:cNvPr id="427" name="楕円 426"/>
        <xdr:cNvSpPr/>
      </xdr:nvSpPr>
      <xdr:spPr>
        <a:xfrm>
          <a:off x="7810500" y="1341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136783</xdr:rowOff>
    </xdr:from>
    <xdr:ext cx="469744" cy="259045"/>
    <xdr:sp macro="" textlink="">
      <xdr:nvSpPr>
        <xdr:cNvPr id="428" name="テキスト ボックス 427"/>
        <xdr:cNvSpPr txBox="1"/>
      </xdr:nvSpPr>
      <xdr:spPr>
        <a:xfrm>
          <a:off x="7626428" y="1350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42342</xdr:rowOff>
    </xdr:from>
    <xdr:to>
      <xdr:col>36</xdr:col>
      <xdr:colOff>165100</xdr:colOff>
      <xdr:row>78</xdr:row>
      <xdr:rowOff>143942</xdr:rowOff>
    </xdr:to>
    <xdr:sp macro="" textlink="">
      <xdr:nvSpPr>
        <xdr:cNvPr id="429" name="楕円 428"/>
        <xdr:cNvSpPr/>
      </xdr:nvSpPr>
      <xdr:spPr>
        <a:xfrm>
          <a:off x="6921500" y="1341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135069</xdr:rowOff>
    </xdr:from>
    <xdr:ext cx="469744" cy="259045"/>
    <xdr:sp macro="" textlink="">
      <xdr:nvSpPr>
        <xdr:cNvPr id="430" name="テキスト ボックス 429"/>
        <xdr:cNvSpPr txBox="1"/>
      </xdr:nvSpPr>
      <xdr:spPr>
        <a:xfrm>
          <a:off x="6737428" y="1350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149282</xdr:rowOff>
    </xdr:from>
    <xdr:to>
      <xdr:col>54</xdr:col>
      <xdr:colOff>189865</xdr:colOff>
      <xdr:row>98</xdr:row>
      <xdr:rowOff>134728</xdr:rowOff>
    </xdr:to>
    <xdr:cxnSp macro="">
      <xdr:nvCxnSpPr>
        <xdr:cNvPr id="455" name="直線コネクタ 454"/>
        <xdr:cNvCxnSpPr/>
      </xdr:nvCxnSpPr>
      <xdr:spPr>
        <a:xfrm flipV="1">
          <a:off x="10475595" y="15579782"/>
          <a:ext cx="1270" cy="135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138555</xdr:rowOff>
    </xdr:from>
    <xdr:ext cx="534377" cy="259045"/>
    <xdr:sp macro="" textlink="">
      <xdr:nvSpPr>
        <xdr:cNvPr id="456" name="土木費最小値テキスト"/>
        <xdr:cNvSpPr txBox="1"/>
      </xdr:nvSpPr>
      <xdr:spPr>
        <a:xfrm>
          <a:off x="10528300" y="1694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134728</xdr:rowOff>
    </xdr:from>
    <xdr:to>
      <xdr:col>55</xdr:col>
      <xdr:colOff>88900</xdr:colOff>
      <xdr:row>98</xdr:row>
      <xdr:rowOff>134728</xdr:rowOff>
    </xdr:to>
    <xdr:cxnSp macro="">
      <xdr:nvCxnSpPr>
        <xdr:cNvPr id="457" name="直線コネクタ 456"/>
        <xdr:cNvCxnSpPr/>
      </xdr:nvCxnSpPr>
      <xdr:spPr>
        <a:xfrm>
          <a:off x="10388600" y="1693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95959</xdr:rowOff>
    </xdr:from>
    <xdr:ext cx="534377" cy="259045"/>
    <xdr:sp macro="" textlink="">
      <xdr:nvSpPr>
        <xdr:cNvPr id="458" name="土木費最大値テキスト"/>
        <xdr:cNvSpPr txBox="1"/>
      </xdr:nvSpPr>
      <xdr:spPr>
        <a:xfrm>
          <a:off x="10528300" y="1535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95,497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149282</xdr:rowOff>
    </xdr:from>
    <xdr:to>
      <xdr:col>55</xdr:col>
      <xdr:colOff>88900</xdr:colOff>
      <xdr:row>90</xdr:row>
      <xdr:rowOff>149282</xdr:rowOff>
    </xdr:to>
    <xdr:cxnSp macro="">
      <xdr:nvCxnSpPr>
        <xdr:cNvPr id="459" name="直線コネクタ 458"/>
        <xdr:cNvCxnSpPr/>
      </xdr:nvCxnSpPr>
      <xdr:spPr>
        <a:xfrm>
          <a:off x="10388600" y="15579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157111</xdr:rowOff>
    </xdr:from>
    <xdr:to>
      <xdr:col>55</xdr:col>
      <xdr:colOff>0</xdr:colOff>
      <xdr:row>98</xdr:row>
      <xdr:rowOff>7474</xdr:rowOff>
    </xdr:to>
    <xdr:cxnSp macro="">
      <xdr:nvCxnSpPr>
        <xdr:cNvPr id="460" name="直線コネクタ 459"/>
        <xdr:cNvCxnSpPr/>
      </xdr:nvCxnSpPr>
      <xdr:spPr>
        <a:xfrm>
          <a:off x="9639300" y="16787761"/>
          <a:ext cx="838200" cy="2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122045</xdr:rowOff>
    </xdr:from>
    <xdr:ext cx="534377" cy="259045"/>
    <xdr:sp macro="" textlink="">
      <xdr:nvSpPr>
        <xdr:cNvPr id="461" name="土木費平均値テキスト"/>
        <xdr:cNvSpPr txBox="1"/>
      </xdr:nvSpPr>
      <xdr:spPr>
        <a:xfrm>
          <a:off x="10528300" y="16409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99168</xdr:rowOff>
    </xdr:from>
    <xdr:to>
      <xdr:col>55</xdr:col>
      <xdr:colOff>50800</xdr:colOff>
      <xdr:row>97</xdr:row>
      <xdr:rowOff>29318</xdr:rowOff>
    </xdr:to>
    <xdr:sp macro="" textlink="">
      <xdr:nvSpPr>
        <xdr:cNvPr id="462" name="フローチャート: 判断 461"/>
        <xdr:cNvSpPr/>
      </xdr:nvSpPr>
      <xdr:spPr>
        <a:xfrm>
          <a:off x="104267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146862</xdr:rowOff>
    </xdr:from>
    <xdr:to>
      <xdr:col>50</xdr:col>
      <xdr:colOff>114300</xdr:colOff>
      <xdr:row>97</xdr:row>
      <xdr:rowOff>157111</xdr:rowOff>
    </xdr:to>
    <xdr:cxnSp macro="">
      <xdr:nvCxnSpPr>
        <xdr:cNvPr id="463" name="直線コネクタ 462"/>
        <xdr:cNvCxnSpPr/>
      </xdr:nvCxnSpPr>
      <xdr:spPr>
        <a:xfrm>
          <a:off x="8750300" y="16777512"/>
          <a:ext cx="889000" cy="1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115494</xdr:rowOff>
    </xdr:from>
    <xdr:to>
      <xdr:col>50</xdr:col>
      <xdr:colOff>165100</xdr:colOff>
      <xdr:row>97</xdr:row>
      <xdr:rowOff>45644</xdr:rowOff>
    </xdr:to>
    <xdr:sp macro="" textlink="">
      <xdr:nvSpPr>
        <xdr:cNvPr id="464" name="フローチャート: 判断 463"/>
        <xdr:cNvSpPr/>
      </xdr:nvSpPr>
      <xdr:spPr>
        <a:xfrm>
          <a:off x="9588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62171</xdr:rowOff>
    </xdr:from>
    <xdr:ext cx="534377" cy="259045"/>
    <xdr:sp macro="" textlink="">
      <xdr:nvSpPr>
        <xdr:cNvPr id="465" name="テキスト ボックス 464"/>
        <xdr:cNvSpPr txBox="1"/>
      </xdr:nvSpPr>
      <xdr:spPr>
        <a:xfrm>
          <a:off x="9372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146862</xdr:rowOff>
    </xdr:from>
    <xdr:to>
      <xdr:col>45</xdr:col>
      <xdr:colOff>177800</xdr:colOff>
      <xdr:row>97</xdr:row>
      <xdr:rowOff>165855</xdr:rowOff>
    </xdr:to>
    <xdr:cxnSp macro="">
      <xdr:nvCxnSpPr>
        <xdr:cNvPr id="466" name="直線コネクタ 465"/>
        <xdr:cNvCxnSpPr/>
      </xdr:nvCxnSpPr>
      <xdr:spPr>
        <a:xfrm flipV="1">
          <a:off x="7861300" y="16777512"/>
          <a:ext cx="889000" cy="1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116866</xdr:rowOff>
    </xdr:from>
    <xdr:to>
      <xdr:col>46</xdr:col>
      <xdr:colOff>38100</xdr:colOff>
      <xdr:row>97</xdr:row>
      <xdr:rowOff>47016</xdr:rowOff>
    </xdr:to>
    <xdr:sp macro="" textlink="">
      <xdr:nvSpPr>
        <xdr:cNvPr id="467" name="フローチャート: 判断 466"/>
        <xdr:cNvSpPr/>
      </xdr:nvSpPr>
      <xdr:spPr>
        <a:xfrm>
          <a:off x="8699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63543</xdr:rowOff>
    </xdr:from>
    <xdr:ext cx="534377" cy="259045"/>
    <xdr:sp macro="" textlink="">
      <xdr:nvSpPr>
        <xdr:cNvPr id="468" name="テキスト ボックス 467"/>
        <xdr:cNvSpPr txBox="1"/>
      </xdr:nvSpPr>
      <xdr:spPr>
        <a:xfrm>
          <a:off x="8483111" y="163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161931</xdr:rowOff>
    </xdr:from>
    <xdr:to>
      <xdr:col>41</xdr:col>
      <xdr:colOff>50800</xdr:colOff>
      <xdr:row>97</xdr:row>
      <xdr:rowOff>165855</xdr:rowOff>
    </xdr:to>
    <xdr:cxnSp macro="">
      <xdr:nvCxnSpPr>
        <xdr:cNvPr id="469" name="直線コネクタ 468"/>
        <xdr:cNvCxnSpPr/>
      </xdr:nvCxnSpPr>
      <xdr:spPr>
        <a:xfrm>
          <a:off x="6972300" y="16621131"/>
          <a:ext cx="889000" cy="17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98082</xdr:rowOff>
    </xdr:from>
    <xdr:to>
      <xdr:col>41</xdr:col>
      <xdr:colOff>101600</xdr:colOff>
      <xdr:row>97</xdr:row>
      <xdr:rowOff>28232</xdr:rowOff>
    </xdr:to>
    <xdr:sp macro="" textlink="">
      <xdr:nvSpPr>
        <xdr:cNvPr id="470" name="フローチャート: 判断 469"/>
        <xdr:cNvSpPr/>
      </xdr:nvSpPr>
      <xdr:spPr>
        <a:xfrm>
          <a:off x="7810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44759</xdr:rowOff>
    </xdr:from>
    <xdr:ext cx="534377" cy="259045"/>
    <xdr:sp macro="" textlink="">
      <xdr:nvSpPr>
        <xdr:cNvPr id="471" name="テキスト ボックス 470"/>
        <xdr:cNvSpPr txBox="1"/>
      </xdr:nvSpPr>
      <xdr:spPr>
        <a:xfrm>
          <a:off x="7594111" y="163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43904</xdr:rowOff>
    </xdr:from>
    <xdr:to>
      <xdr:col>36</xdr:col>
      <xdr:colOff>165100</xdr:colOff>
      <xdr:row>96</xdr:row>
      <xdr:rowOff>145504</xdr:rowOff>
    </xdr:to>
    <xdr:sp macro="" textlink="">
      <xdr:nvSpPr>
        <xdr:cNvPr id="472" name="フローチャート: 判断 471"/>
        <xdr:cNvSpPr/>
      </xdr:nvSpPr>
      <xdr:spPr>
        <a:xfrm>
          <a:off x="6921500" y="1650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162031</xdr:rowOff>
    </xdr:from>
    <xdr:ext cx="534377" cy="259045"/>
    <xdr:sp macro="" textlink="">
      <xdr:nvSpPr>
        <xdr:cNvPr id="473" name="テキスト ボックス 472"/>
        <xdr:cNvSpPr txBox="1"/>
      </xdr:nvSpPr>
      <xdr:spPr>
        <a:xfrm>
          <a:off x="6705111" y="1627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128124</xdr:rowOff>
    </xdr:from>
    <xdr:to>
      <xdr:col>55</xdr:col>
      <xdr:colOff>50800</xdr:colOff>
      <xdr:row>98</xdr:row>
      <xdr:rowOff>58274</xdr:rowOff>
    </xdr:to>
    <xdr:sp macro="" textlink="">
      <xdr:nvSpPr>
        <xdr:cNvPr id="479" name="楕円 478"/>
        <xdr:cNvSpPr/>
      </xdr:nvSpPr>
      <xdr:spPr>
        <a:xfrm>
          <a:off x="10426700" y="1675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106551</xdr:rowOff>
    </xdr:from>
    <xdr:ext cx="534377" cy="259045"/>
    <xdr:sp macro="" textlink="">
      <xdr:nvSpPr>
        <xdr:cNvPr id="480" name="土木費該当値テキスト"/>
        <xdr:cNvSpPr txBox="1"/>
      </xdr:nvSpPr>
      <xdr:spPr>
        <a:xfrm>
          <a:off x="10528300" y="1673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106311</xdr:rowOff>
    </xdr:from>
    <xdr:to>
      <xdr:col>50</xdr:col>
      <xdr:colOff>165100</xdr:colOff>
      <xdr:row>98</xdr:row>
      <xdr:rowOff>36461</xdr:rowOff>
    </xdr:to>
    <xdr:sp macro="" textlink="">
      <xdr:nvSpPr>
        <xdr:cNvPr id="481" name="楕円 480"/>
        <xdr:cNvSpPr/>
      </xdr:nvSpPr>
      <xdr:spPr>
        <a:xfrm>
          <a:off x="9588500" y="1673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27588</xdr:rowOff>
    </xdr:from>
    <xdr:ext cx="534377" cy="259045"/>
    <xdr:sp macro="" textlink="">
      <xdr:nvSpPr>
        <xdr:cNvPr id="482" name="テキスト ボックス 481"/>
        <xdr:cNvSpPr txBox="1"/>
      </xdr:nvSpPr>
      <xdr:spPr>
        <a:xfrm>
          <a:off x="9372111" y="1682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96062</xdr:rowOff>
    </xdr:from>
    <xdr:to>
      <xdr:col>46</xdr:col>
      <xdr:colOff>38100</xdr:colOff>
      <xdr:row>98</xdr:row>
      <xdr:rowOff>26212</xdr:rowOff>
    </xdr:to>
    <xdr:sp macro="" textlink="">
      <xdr:nvSpPr>
        <xdr:cNvPr id="483" name="楕円 482"/>
        <xdr:cNvSpPr/>
      </xdr:nvSpPr>
      <xdr:spPr>
        <a:xfrm>
          <a:off x="8699500" y="1672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17339</xdr:rowOff>
    </xdr:from>
    <xdr:ext cx="534377" cy="259045"/>
    <xdr:sp macro="" textlink="">
      <xdr:nvSpPr>
        <xdr:cNvPr id="484" name="テキスト ボックス 483"/>
        <xdr:cNvSpPr txBox="1"/>
      </xdr:nvSpPr>
      <xdr:spPr>
        <a:xfrm>
          <a:off x="8483111" y="1681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115055</xdr:rowOff>
    </xdr:from>
    <xdr:to>
      <xdr:col>41</xdr:col>
      <xdr:colOff>101600</xdr:colOff>
      <xdr:row>98</xdr:row>
      <xdr:rowOff>45205</xdr:rowOff>
    </xdr:to>
    <xdr:sp macro="" textlink="">
      <xdr:nvSpPr>
        <xdr:cNvPr id="485" name="楕円 484"/>
        <xdr:cNvSpPr/>
      </xdr:nvSpPr>
      <xdr:spPr>
        <a:xfrm>
          <a:off x="7810500" y="1674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36332</xdr:rowOff>
    </xdr:from>
    <xdr:ext cx="534377" cy="259045"/>
    <xdr:sp macro="" textlink="">
      <xdr:nvSpPr>
        <xdr:cNvPr id="486" name="テキスト ボックス 485"/>
        <xdr:cNvSpPr txBox="1"/>
      </xdr:nvSpPr>
      <xdr:spPr>
        <a:xfrm>
          <a:off x="7594111" y="1683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111131</xdr:rowOff>
    </xdr:from>
    <xdr:to>
      <xdr:col>36</xdr:col>
      <xdr:colOff>165100</xdr:colOff>
      <xdr:row>97</xdr:row>
      <xdr:rowOff>41281</xdr:rowOff>
    </xdr:to>
    <xdr:sp macro="" textlink="">
      <xdr:nvSpPr>
        <xdr:cNvPr id="487" name="楕円 486"/>
        <xdr:cNvSpPr/>
      </xdr:nvSpPr>
      <xdr:spPr>
        <a:xfrm>
          <a:off x="6921500" y="1657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32408</xdr:rowOff>
    </xdr:from>
    <xdr:ext cx="534377" cy="259045"/>
    <xdr:sp macro="" textlink="">
      <xdr:nvSpPr>
        <xdr:cNvPr id="488" name="テキスト ボックス 487"/>
        <xdr:cNvSpPr txBox="1"/>
      </xdr:nvSpPr>
      <xdr:spPr>
        <a:xfrm>
          <a:off x="6705111" y="1666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1" name="テキスト ボックス 500"/>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48514</xdr:rowOff>
    </xdr:from>
    <xdr:to>
      <xdr:col>85</xdr:col>
      <xdr:colOff>126364</xdr:colOff>
      <xdr:row>39</xdr:row>
      <xdr:rowOff>79502</xdr:rowOff>
    </xdr:to>
    <xdr:cxnSp macro="">
      <xdr:nvCxnSpPr>
        <xdr:cNvPr id="513" name="直線コネクタ 512"/>
        <xdr:cNvCxnSpPr/>
      </xdr:nvCxnSpPr>
      <xdr:spPr>
        <a:xfrm flipV="1">
          <a:off x="16317595" y="5363464"/>
          <a:ext cx="1269" cy="14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83329</xdr:rowOff>
    </xdr:from>
    <xdr:ext cx="469744" cy="259045"/>
    <xdr:sp macro="" textlink="">
      <xdr:nvSpPr>
        <xdr:cNvPr id="514" name="消防費最小値テキスト"/>
        <xdr:cNvSpPr txBox="1"/>
      </xdr:nvSpPr>
      <xdr:spPr>
        <a:xfrm>
          <a:off x="16370300" y="676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79502</xdr:rowOff>
    </xdr:from>
    <xdr:to>
      <xdr:col>86</xdr:col>
      <xdr:colOff>25400</xdr:colOff>
      <xdr:row>39</xdr:row>
      <xdr:rowOff>79502</xdr:rowOff>
    </xdr:to>
    <xdr:cxnSp macro="">
      <xdr:nvCxnSpPr>
        <xdr:cNvPr id="515" name="直線コネクタ 514"/>
        <xdr:cNvCxnSpPr/>
      </xdr:nvCxnSpPr>
      <xdr:spPr>
        <a:xfrm>
          <a:off x="16230600" y="6766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166641</xdr:rowOff>
    </xdr:from>
    <xdr:ext cx="534377" cy="259045"/>
    <xdr:sp macro="" textlink="">
      <xdr:nvSpPr>
        <xdr:cNvPr id="516" name="消防費最大値テキスト"/>
        <xdr:cNvSpPr txBox="1"/>
      </xdr:nvSpPr>
      <xdr:spPr>
        <a:xfrm>
          <a:off x="16370300" y="513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48514</xdr:rowOff>
    </xdr:from>
    <xdr:to>
      <xdr:col>86</xdr:col>
      <xdr:colOff>25400</xdr:colOff>
      <xdr:row>31</xdr:row>
      <xdr:rowOff>48514</xdr:rowOff>
    </xdr:to>
    <xdr:cxnSp macro="">
      <xdr:nvCxnSpPr>
        <xdr:cNvPr id="517" name="直線コネクタ 516"/>
        <xdr:cNvCxnSpPr/>
      </xdr:nvCxnSpPr>
      <xdr:spPr>
        <a:xfrm>
          <a:off x="16230600" y="536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103124</xdr:rowOff>
    </xdr:from>
    <xdr:to>
      <xdr:col>85</xdr:col>
      <xdr:colOff>127000</xdr:colOff>
      <xdr:row>38</xdr:row>
      <xdr:rowOff>153670</xdr:rowOff>
    </xdr:to>
    <xdr:cxnSp macro="">
      <xdr:nvCxnSpPr>
        <xdr:cNvPr id="518" name="直線コネクタ 517"/>
        <xdr:cNvCxnSpPr/>
      </xdr:nvCxnSpPr>
      <xdr:spPr>
        <a:xfrm>
          <a:off x="15481300" y="6618224"/>
          <a:ext cx="838200" cy="5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133748</xdr:rowOff>
    </xdr:from>
    <xdr:ext cx="534377" cy="259045"/>
    <xdr:sp macro="" textlink="">
      <xdr:nvSpPr>
        <xdr:cNvPr id="519" name="消防費平均値テキスト"/>
        <xdr:cNvSpPr txBox="1"/>
      </xdr:nvSpPr>
      <xdr:spPr>
        <a:xfrm>
          <a:off x="16370300" y="6134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110871</xdr:rowOff>
    </xdr:from>
    <xdr:to>
      <xdr:col>85</xdr:col>
      <xdr:colOff>177800</xdr:colOff>
      <xdr:row>37</xdr:row>
      <xdr:rowOff>41021</xdr:rowOff>
    </xdr:to>
    <xdr:sp macro="" textlink="">
      <xdr:nvSpPr>
        <xdr:cNvPr id="520" name="フローチャート: 判断 519"/>
        <xdr:cNvSpPr/>
      </xdr:nvSpPr>
      <xdr:spPr>
        <a:xfrm>
          <a:off x="16268700" y="628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68707</xdr:rowOff>
    </xdr:from>
    <xdr:to>
      <xdr:col>81</xdr:col>
      <xdr:colOff>50800</xdr:colOff>
      <xdr:row>38</xdr:row>
      <xdr:rowOff>103124</xdr:rowOff>
    </xdr:to>
    <xdr:cxnSp macro="">
      <xdr:nvCxnSpPr>
        <xdr:cNvPr id="521" name="直線コネクタ 520"/>
        <xdr:cNvCxnSpPr/>
      </xdr:nvCxnSpPr>
      <xdr:spPr>
        <a:xfrm>
          <a:off x="14592300" y="6412357"/>
          <a:ext cx="889000" cy="20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101600</xdr:rowOff>
    </xdr:from>
    <xdr:to>
      <xdr:col>81</xdr:col>
      <xdr:colOff>101600</xdr:colOff>
      <xdr:row>37</xdr:row>
      <xdr:rowOff>31750</xdr:rowOff>
    </xdr:to>
    <xdr:sp macro="" textlink="">
      <xdr:nvSpPr>
        <xdr:cNvPr id="522" name="フローチャート: 判断 521"/>
        <xdr:cNvSpPr/>
      </xdr:nvSpPr>
      <xdr:spPr>
        <a:xfrm>
          <a:off x="15430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48277</xdr:rowOff>
    </xdr:from>
    <xdr:ext cx="534377" cy="259045"/>
    <xdr:sp macro="" textlink="">
      <xdr:nvSpPr>
        <xdr:cNvPr id="523" name="テキスト ボックス 522"/>
        <xdr:cNvSpPr txBox="1"/>
      </xdr:nvSpPr>
      <xdr:spPr>
        <a:xfrm>
          <a:off x="15214111" y="604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68707</xdr:rowOff>
    </xdr:from>
    <xdr:to>
      <xdr:col>76</xdr:col>
      <xdr:colOff>114300</xdr:colOff>
      <xdr:row>39</xdr:row>
      <xdr:rowOff>47498</xdr:rowOff>
    </xdr:to>
    <xdr:cxnSp macro="">
      <xdr:nvCxnSpPr>
        <xdr:cNvPr id="524" name="直線コネクタ 523"/>
        <xdr:cNvCxnSpPr/>
      </xdr:nvCxnSpPr>
      <xdr:spPr>
        <a:xfrm flipV="1">
          <a:off x="13703300" y="6412357"/>
          <a:ext cx="889000" cy="32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160401</xdr:rowOff>
    </xdr:from>
    <xdr:to>
      <xdr:col>76</xdr:col>
      <xdr:colOff>165100</xdr:colOff>
      <xdr:row>36</xdr:row>
      <xdr:rowOff>90551</xdr:rowOff>
    </xdr:to>
    <xdr:sp macro="" textlink="">
      <xdr:nvSpPr>
        <xdr:cNvPr id="525" name="フローチャート: 判断 524"/>
        <xdr:cNvSpPr/>
      </xdr:nvSpPr>
      <xdr:spPr>
        <a:xfrm>
          <a:off x="14541500" y="6161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107078</xdr:rowOff>
    </xdr:from>
    <xdr:ext cx="534377" cy="259045"/>
    <xdr:sp macro="" textlink="">
      <xdr:nvSpPr>
        <xdr:cNvPr id="526" name="テキスト ボックス 525"/>
        <xdr:cNvSpPr txBox="1"/>
      </xdr:nvSpPr>
      <xdr:spPr>
        <a:xfrm>
          <a:off x="14325111" y="59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47498</xdr:rowOff>
    </xdr:from>
    <xdr:to>
      <xdr:col>71</xdr:col>
      <xdr:colOff>177800</xdr:colOff>
      <xdr:row>39</xdr:row>
      <xdr:rowOff>72644</xdr:rowOff>
    </xdr:to>
    <xdr:cxnSp macro="">
      <xdr:nvCxnSpPr>
        <xdr:cNvPr id="527" name="直線コネクタ 526"/>
        <xdr:cNvCxnSpPr/>
      </xdr:nvCxnSpPr>
      <xdr:spPr>
        <a:xfrm flipV="1">
          <a:off x="12814300" y="6734048"/>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26289</xdr:rowOff>
    </xdr:from>
    <xdr:to>
      <xdr:col>72</xdr:col>
      <xdr:colOff>38100</xdr:colOff>
      <xdr:row>36</xdr:row>
      <xdr:rowOff>127889</xdr:rowOff>
    </xdr:to>
    <xdr:sp macro="" textlink="">
      <xdr:nvSpPr>
        <xdr:cNvPr id="528" name="フローチャート: 判断 527"/>
        <xdr:cNvSpPr/>
      </xdr:nvSpPr>
      <xdr:spPr>
        <a:xfrm>
          <a:off x="13652500" y="6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144416</xdr:rowOff>
    </xdr:from>
    <xdr:ext cx="534377" cy="259045"/>
    <xdr:sp macro="" textlink="">
      <xdr:nvSpPr>
        <xdr:cNvPr id="529" name="テキスト ボックス 528"/>
        <xdr:cNvSpPr txBox="1"/>
      </xdr:nvSpPr>
      <xdr:spPr>
        <a:xfrm>
          <a:off x="13436111" y="59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82169</xdr:rowOff>
    </xdr:from>
    <xdr:to>
      <xdr:col>67</xdr:col>
      <xdr:colOff>101600</xdr:colOff>
      <xdr:row>37</xdr:row>
      <xdr:rowOff>12319</xdr:rowOff>
    </xdr:to>
    <xdr:sp macro="" textlink="">
      <xdr:nvSpPr>
        <xdr:cNvPr id="530" name="フローチャート: 判断 529"/>
        <xdr:cNvSpPr/>
      </xdr:nvSpPr>
      <xdr:spPr>
        <a:xfrm>
          <a:off x="12763500" y="625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28846</xdr:rowOff>
    </xdr:from>
    <xdr:ext cx="534377" cy="259045"/>
    <xdr:sp macro="" textlink="">
      <xdr:nvSpPr>
        <xdr:cNvPr id="531" name="テキスト ボックス 530"/>
        <xdr:cNvSpPr txBox="1"/>
      </xdr:nvSpPr>
      <xdr:spPr>
        <a:xfrm>
          <a:off x="12547111" y="602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102870</xdr:rowOff>
    </xdr:from>
    <xdr:to>
      <xdr:col>85</xdr:col>
      <xdr:colOff>177800</xdr:colOff>
      <xdr:row>39</xdr:row>
      <xdr:rowOff>33020</xdr:rowOff>
    </xdr:to>
    <xdr:sp macro="" textlink="">
      <xdr:nvSpPr>
        <xdr:cNvPr id="537" name="楕円 536"/>
        <xdr:cNvSpPr/>
      </xdr:nvSpPr>
      <xdr:spPr>
        <a:xfrm>
          <a:off x="16268700" y="661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17797</xdr:rowOff>
    </xdr:from>
    <xdr:ext cx="469744" cy="259045"/>
    <xdr:sp macro="" textlink="">
      <xdr:nvSpPr>
        <xdr:cNvPr id="538" name="消防費該当値テキスト"/>
        <xdr:cNvSpPr txBox="1"/>
      </xdr:nvSpPr>
      <xdr:spPr>
        <a:xfrm>
          <a:off x="16370300"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52324</xdr:rowOff>
    </xdr:from>
    <xdr:to>
      <xdr:col>81</xdr:col>
      <xdr:colOff>101600</xdr:colOff>
      <xdr:row>38</xdr:row>
      <xdr:rowOff>153924</xdr:rowOff>
    </xdr:to>
    <xdr:sp macro="" textlink="">
      <xdr:nvSpPr>
        <xdr:cNvPr id="539" name="楕円 538"/>
        <xdr:cNvSpPr/>
      </xdr:nvSpPr>
      <xdr:spPr>
        <a:xfrm>
          <a:off x="154305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145051</xdr:rowOff>
    </xdr:from>
    <xdr:ext cx="469744" cy="259045"/>
    <xdr:sp macro="" textlink="">
      <xdr:nvSpPr>
        <xdr:cNvPr id="540" name="テキスト ボックス 539"/>
        <xdr:cNvSpPr txBox="1"/>
      </xdr:nvSpPr>
      <xdr:spPr>
        <a:xfrm>
          <a:off x="15246428" y="666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17907</xdr:rowOff>
    </xdr:from>
    <xdr:to>
      <xdr:col>76</xdr:col>
      <xdr:colOff>165100</xdr:colOff>
      <xdr:row>37</xdr:row>
      <xdr:rowOff>119507</xdr:rowOff>
    </xdr:to>
    <xdr:sp macro="" textlink="">
      <xdr:nvSpPr>
        <xdr:cNvPr id="541" name="楕円 540"/>
        <xdr:cNvSpPr/>
      </xdr:nvSpPr>
      <xdr:spPr>
        <a:xfrm>
          <a:off x="14541500" y="63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110634</xdr:rowOff>
    </xdr:from>
    <xdr:ext cx="534377" cy="259045"/>
    <xdr:sp macro="" textlink="">
      <xdr:nvSpPr>
        <xdr:cNvPr id="542" name="テキスト ボックス 541"/>
        <xdr:cNvSpPr txBox="1"/>
      </xdr:nvSpPr>
      <xdr:spPr>
        <a:xfrm>
          <a:off x="14325111" y="645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168148</xdr:rowOff>
    </xdr:from>
    <xdr:to>
      <xdr:col>72</xdr:col>
      <xdr:colOff>38100</xdr:colOff>
      <xdr:row>39</xdr:row>
      <xdr:rowOff>98298</xdr:rowOff>
    </xdr:to>
    <xdr:sp macro="" textlink="">
      <xdr:nvSpPr>
        <xdr:cNvPr id="543" name="楕円 542"/>
        <xdr:cNvSpPr/>
      </xdr:nvSpPr>
      <xdr:spPr>
        <a:xfrm>
          <a:off x="136525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89425</xdr:rowOff>
    </xdr:from>
    <xdr:ext cx="469744" cy="259045"/>
    <xdr:sp macro="" textlink="">
      <xdr:nvSpPr>
        <xdr:cNvPr id="544" name="テキスト ボックス 543"/>
        <xdr:cNvSpPr txBox="1"/>
      </xdr:nvSpPr>
      <xdr:spPr>
        <a:xfrm>
          <a:off x="13468428" y="6775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21844</xdr:rowOff>
    </xdr:from>
    <xdr:to>
      <xdr:col>67</xdr:col>
      <xdr:colOff>101600</xdr:colOff>
      <xdr:row>39</xdr:row>
      <xdr:rowOff>123444</xdr:rowOff>
    </xdr:to>
    <xdr:sp macro="" textlink="">
      <xdr:nvSpPr>
        <xdr:cNvPr id="545" name="楕円 544"/>
        <xdr:cNvSpPr/>
      </xdr:nvSpPr>
      <xdr:spPr>
        <a:xfrm>
          <a:off x="12763500" y="670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114571</xdr:rowOff>
    </xdr:from>
    <xdr:ext cx="469744" cy="259045"/>
    <xdr:sp macro="" textlink="">
      <xdr:nvSpPr>
        <xdr:cNvPr id="546" name="テキスト ボックス 545"/>
        <xdr:cNvSpPr txBox="1"/>
      </xdr:nvSpPr>
      <xdr:spPr>
        <a:xfrm>
          <a:off x="12579428" y="6801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9" name="テキスト ボックス 55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1" name="テキスト ボックス 56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3" name="テキスト ボックス 56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5" name="テキスト ボックス 56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83921</xdr:rowOff>
    </xdr:from>
    <xdr:to>
      <xdr:col>85</xdr:col>
      <xdr:colOff>126364</xdr:colOff>
      <xdr:row>58</xdr:row>
      <xdr:rowOff>61747</xdr:rowOff>
    </xdr:to>
    <xdr:cxnSp macro="">
      <xdr:nvCxnSpPr>
        <xdr:cNvPr id="569" name="直線コネクタ 568"/>
        <xdr:cNvCxnSpPr/>
      </xdr:nvCxnSpPr>
      <xdr:spPr>
        <a:xfrm flipV="1">
          <a:off x="16317595" y="8827871"/>
          <a:ext cx="1269" cy="1177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65574</xdr:rowOff>
    </xdr:from>
    <xdr:ext cx="534377" cy="259045"/>
    <xdr:sp macro="" textlink="">
      <xdr:nvSpPr>
        <xdr:cNvPr id="570" name="教育費最小値テキスト"/>
        <xdr:cNvSpPr txBox="1"/>
      </xdr:nvSpPr>
      <xdr:spPr>
        <a:xfrm>
          <a:off x="16370300" y="1000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61747</xdr:rowOff>
    </xdr:from>
    <xdr:to>
      <xdr:col>86</xdr:col>
      <xdr:colOff>25400</xdr:colOff>
      <xdr:row>58</xdr:row>
      <xdr:rowOff>61747</xdr:rowOff>
    </xdr:to>
    <xdr:cxnSp macro="">
      <xdr:nvCxnSpPr>
        <xdr:cNvPr id="571" name="直線コネクタ 570"/>
        <xdr:cNvCxnSpPr/>
      </xdr:nvCxnSpPr>
      <xdr:spPr>
        <a:xfrm>
          <a:off x="16230600" y="1000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30598</xdr:rowOff>
    </xdr:from>
    <xdr:ext cx="534377" cy="259045"/>
    <xdr:sp macro="" textlink="">
      <xdr:nvSpPr>
        <xdr:cNvPr id="572" name="教育費最大値テキスト"/>
        <xdr:cNvSpPr txBox="1"/>
      </xdr:nvSpPr>
      <xdr:spPr>
        <a:xfrm>
          <a:off x="16370300" y="860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83921</xdr:rowOff>
    </xdr:from>
    <xdr:to>
      <xdr:col>86</xdr:col>
      <xdr:colOff>25400</xdr:colOff>
      <xdr:row>51</xdr:row>
      <xdr:rowOff>83921</xdr:rowOff>
    </xdr:to>
    <xdr:cxnSp macro="">
      <xdr:nvCxnSpPr>
        <xdr:cNvPr id="573" name="直線コネクタ 572"/>
        <xdr:cNvCxnSpPr/>
      </xdr:nvCxnSpPr>
      <xdr:spPr>
        <a:xfrm>
          <a:off x="16230600" y="882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130442</xdr:rowOff>
    </xdr:from>
    <xdr:to>
      <xdr:col>85</xdr:col>
      <xdr:colOff>127000</xdr:colOff>
      <xdr:row>57</xdr:row>
      <xdr:rowOff>134374</xdr:rowOff>
    </xdr:to>
    <xdr:cxnSp macro="">
      <xdr:nvCxnSpPr>
        <xdr:cNvPr id="574" name="直線コネクタ 573"/>
        <xdr:cNvCxnSpPr/>
      </xdr:nvCxnSpPr>
      <xdr:spPr>
        <a:xfrm flipV="1">
          <a:off x="15481300" y="9903092"/>
          <a:ext cx="8382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158069</xdr:rowOff>
    </xdr:from>
    <xdr:ext cx="534377" cy="259045"/>
    <xdr:sp macro="" textlink="">
      <xdr:nvSpPr>
        <xdr:cNvPr id="575" name="教育費平均値テキスト"/>
        <xdr:cNvSpPr txBox="1"/>
      </xdr:nvSpPr>
      <xdr:spPr>
        <a:xfrm>
          <a:off x="16370300" y="9416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135192</xdr:rowOff>
    </xdr:from>
    <xdr:to>
      <xdr:col>85</xdr:col>
      <xdr:colOff>177800</xdr:colOff>
      <xdr:row>56</xdr:row>
      <xdr:rowOff>65342</xdr:rowOff>
    </xdr:to>
    <xdr:sp macro="" textlink="">
      <xdr:nvSpPr>
        <xdr:cNvPr id="576" name="フローチャート: 判断 575"/>
        <xdr:cNvSpPr/>
      </xdr:nvSpPr>
      <xdr:spPr>
        <a:xfrm>
          <a:off x="16268700" y="956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134374</xdr:rowOff>
    </xdr:from>
    <xdr:to>
      <xdr:col>81</xdr:col>
      <xdr:colOff>50800</xdr:colOff>
      <xdr:row>58</xdr:row>
      <xdr:rowOff>48854</xdr:rowOff>
    </xdr:to>
    <xdr:cxnSp macro="">
      <xdr:nvCxnSpPr>
        <xdr:cNvPr id="577" name="直線コネクタ 576"/>
        <xdr:cNvCxnSpPr/>
      </xdr:nvCxnSpPr>
      <xdr:spPr>
        <a:xfrm flipV="1">
          <a:off x="14592300" y="9907024"/>
          <a:ext cx="889000" cy="8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5507</xdr:rowOff>
    </xdr:from>
    <xdr:to>
      <xdr:col>81</xdr:col>
      <xdr:colOff>101600</xdr:colOff>
      <xdr:row>56</xdr:row>
      <xdr:rowOff>107107</xdr:rowOff>
    </xdr:to>
    <xdr:sp macro="" textlink="">
      <xdr:nvSpPr>
        <xdr:cNvPr id="578" name="フローチャート: 判断 577"/>
        <xdr:cNvSpPr/>
      </xdr:nvSpPr>
      <xdr:spPr>
        <a:xfrm>
          <a:off x="15430500" y="960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123634</xdr:rowOff>
    </xdr:from>
    <xdr:ext cx="534377" cy="259045"/>
    <xdr:sp macro="" textlink="">
      <xdr:nvSpPr>
        <xdr:cNvPr id="579" name="テキスト ボックス 578"/>
        <xdr:cNvSpPr txBox="1"/>
      </xdr:nvSpPr>
      <xdr:spPr>
        <a:xfrm>
          <a:off x="15214111" y="938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3111</xdr:rowOff>
    </xdr:from>
    <xdr:to>
      <xdr:col>76</xdr:col>
      <xdr:colOff>114300</xdr:colOff>
      <xdr:row>58</xdr:row>
      <xdr:rowOff>48854</xdr:rowOff>
    </xdr:to>
    <xdr:cxnSp macro="">
      <xdr:nvCxnSpPr>
        <xdr:cNvPr id="580" name="直線コネクタ 579"/>
        <xdr:cNvCxnSpPr/>
      </xdr:nvCxnSpPr>
      <xdr:spPr>
        <a:xfrm>
          <a:off x="13703300" y="9947211"/>
          <a:ext cx="889000" cy="4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19245</xdr:rowOff>
    </xdr:from>
    <xdr:to>
      <xdr:col>76</xdr:col>
      <xdr:colOff>165100</xdr:colOff>
      <xdr:row>56</xdr:row>
      <xdr:rowOff>120845</xdr:rowOff>
    </xdr:to>
    <xdr:sp macro="" textlink="">
      <xdr:nvSpPr>
        <xdr:cNvPr id="581" name="フローチャート: 判断 580"/>
        <xdr:cNvSpPr/>
      </xdr:nvSpPr>
      <xdr:spPr>
        <a:xfrm>
          <a:off x="14541500" y="962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137372</xdr:rowOff>
    </xdr:from>
    <xdr:ext cx="534377" cy="259045"/>
    <xdr:sp macro="" textlink="">
      <xdr:nvSpPr>
        <xdr:cNvPr id="582" name="テキスト ボックス 581"/>
        <xdr:cNvSpPr txBox="1"/>
      </xdr:nvSpPr>
      <xdr:spPr>
        <a:xfrm>
          <a:off x="14325111" y="939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3111</xdr:rowOff>
    </xdr:from>
    <xdr:to>
      <xdr:col>71</xdr:col>
      <xdr:colOff>177800</xdr:colOff>
      <xdr:row>58</xdr:row>
      <xdr:rowOff>60170</xdr:rowOff>
    </xdr:to>
    <xdr:cxnSp macro="">
      <xdr:nvCxnSpPr>
        <xdr:cNvPr id="583" name="直線コネクタ 582"/>
        <xdr:cNvCxnSpPr/>
      </xdr:nvCxnSpPr>
      <xdr:spPr>
        <a:xfrm flipV="1">
          <a:off x="12814300" y="9947211"/>
          <a:ext cx="889000" cy="5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30035</xdr:rowOff>
    </xdr:from>
    <xdr:to>
      <xdr:col>72</xdr:col>
      <xdr:colOff>38100</xdr:colOff>
      <xdr:row>56</xdr:row>
      <xdr:rowOff>131635</xdr:rowOff>
    </xdr:to>
    <xdr:sp macro="" textlink="">
      <xdr:nvSpPr>
        <xdr:cNvPr id="584" name="フローチャート: 判断 583"/>
        <xdr:cNvSpPr/>
      </xdr:nvSpPr>
      <xdr:spPr>
        <a:xfrm>
          <a:off x="13652500" y="963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148162</xdr:rowOff>
    </xdr:from>
    <xdr:ext cx="534377" cy="259045"/>
    <xdr:sp macro="" textlink="">
      <xdr:nvSpPr>
        <xdr:cNvPr id="585" name="テキスト ボックス 584"/>
        <xdr:cNvSpPr txBox="1"/>
      </xdr:nvSpPr>
      <xdr:spPr>
        <a:xfrm>
          <a:off x="13436111" y="940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86020</xdr:rowOff>
    </xdr:from>
    <xdr:to>
      <xdr:col>67</xdr:col>
      <xdr:colOff>101600</xdr:colOff>
      <xdr:row>57</xdr:row>
      <xdr:rowOff>16170</xdr:rowOff>
    </xdr:to>
    <xdr:sp macro="" textlink="">
      <xdr:nvSpPr>
        <xdr:cNvPr id="586" name="フローチャート: 判断 585"/>
        <xdr:cNvSpPr/>
      </xdr:nvSpPr>
      <xdr:spPr>
        <a:xfrm>
          <a:off x="12763500" y="96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32697</xdr:rowOff>
    </xdr:from>
    <xdr:ext cx="534377" cy="259045"/>
    <xdr:sp macro="" textlink="">
      <xdr:nvSpPr>
        <xdr:cNvPr id="587" name="テキスト ボックス 586"/>
        <xdr:cNvSpPr txBox="1"/>
      </xdr:nvSpPr>
      <xdr:spPr>
        <a:xfrm>
          <a:off x="12547111" y="946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79642</xdr:rowOff>
    </xdr:from>
    <xdr:to>
      <xdr:col>85</xdr:col>
      <xdr:colOff>177800</xdr:colOff>
      <xdr:row>58</xdr:row>
      <xdr:rowOff>9792</xdr:rowOff>
    </xdr:to>
    <xdr:sp macro="" textlink="">
      <xdr:nvSpPr>
        <xdr:cNvPr id="593" name="楕円 592"/>
        <xdr:cNvSpPr/>
      </xdr:nvSpPr>
      <xdr:spPr>
        <a:xfrm>
          <a:off x="16268700" y="985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166019</xdr:rowOff>
    </xdr:from>
    <xdr:ext cx="534377" cy="259045"/>
    <xdr:sp macro="" textlink="">
      <xdr:nvSpPr>
        <xdr:cNvPr id="594" name="教育費該当値テキスト"/>
        <xdr:cNvSpPr txBox="1"/>
      </xdr:nvSpPr>
      <xdr:spPr>
        <a:xfrm>
          <a:off x="16370300" y="976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83574</xdr:rowOff>
    </xdr:from>
    <xdr:to>
      <xdr:col>81</xdr:col>
      <xdr:colOff>101600</xdr:colOff>
      <xdr:row>58</xdr:row>
      <xdr:rowOff>13724</xdr:rowOff>
    </xdr:to>
    <xdr:sp macro="" textlink="">
      <xdr:nvSpPr>
        <xdr:cNvPr id="595" name="楕円 594"/>
        <xdr:cNvSpPr/>
      </xdr:nvSpPr>
      <xdr:spPr>
        <a:xfrm>
          <a:off x="15430500" y="985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4851</xdr:rowOff>
    </xdr:from>
    <xdr:ext cx="534377" cy="259045"/>
    <xdr:sp macro="" textlink="">
      <xdr:nvSpPr>
        <xdr:cNvPr id="596" name="テキスト ボックス 595"/>
        <xdr:cNvSpPr txBox="1"/>
      </xdr:nvSpPr>
      <xdr:spPr>
        <a:xfrm>
          <a:off x="15214111" y="994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169504</xdr:rowOff>
    </xdr:from>
    <xdr:to>
      <xdr:col>76</xdr:col>
      <xdr:colOff>165100</xdr:colOff>
      <xdr:row>58</xdr:row>
      <xdr:rowOff>99654</xdr:rowOff>
    </xdr:to>
    <xdr:sp macro="" textlink="">
      <xdr:nvSpPr>
        <xdr:cNvPr id="597" name="楕円 596"/>
        <xdr:cNvSpPr/>
      </xdr:nvSpPr>
      <xdr:spPr>
        <a:xfrm>
          <a:off x="14541500" y="994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90781</xdr:rowOff>
    </xdr:from>
    <xdr:ext cx="534377" cy="259045"/>
    <xdr:sp macro="" textlink="">
      <xdr:nvSpPr>
        <xdr:cNvPr id="598" name="テキスト ボックス 597"/>
        <xdr:cNvSpPr txBox="1"/>
      </xdr:nvSpPr>
      <xdr:spPr>
        <a:xfrm>
          <a:off x="14325111" y="1003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123761</xdr:rowOff>
    </xdr:from>
    <xdr:to>
      <xdr:col>72</xdr:col>
      <xdr:colOff>38100</xdr:colOff>
      <xdr:row>58</xdr:row>
      <xdr:rowOff>53911</xdr:rowOff>
    </xdr:to>
    <xdr:sp macro="" textlink="">
      <xdr:nvSpPr>
        <xdr:cNvPr id="599" name="楕円 598"/>
        <xdr:cNvSpPr/>
      </xdr:nvSpPr>
      <xdr:spPr>
        <a:xfrm>
          <a:off x="13652500" y="989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45038</xdr:rowOff>
    </xdr:from>
    <xdr:ext cx="534377" cy="259045"/>
    <xdr:sp macro="" textlink="">
      <xdr:nvSpPr>
        <xdr:cNvPr id="600" name="テキスト ボックス 599"/>
        <xdr:cNvSpPr txBox="1"/>
      </xdr:nvSpPr>
      <xdr:spPr>
        <a:xfrm>
          <a:off x="13436111" y="998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9370</xdr:rowOff>
    </xdr:from>
    <xdr:to>
      <xdr:col>67</xdr:col>
      <xdr:colOff>101600</xdr:colOff>
      <xdr:row>58</xdr:row>
      <xdr:rowOff>110970</xdr:rowOff>
    </xdr:to>
    <xdr:sp macro="" textlink="">
      <xdr:nvSpPr>
        <xdr:cNvPr id="601" name="楕円 600"/>
        <xdr:cNvSpPr/>
      </xdr:nvSpPr>
      <xdr:spPr>
        <a:xfrm>
          <a:off x="12763500" y="995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102097</xdr:rowOff>
    </xdr:from>
    <xdr:ext cx="534377" cy="259045"/>
    <xdr:sp macro="" textlink="">
      <xdr:nvSpPr>
        <xdr:cNvPr id="602" name="テキスト ボックス 601"/>
        <xdr:cNvSpPr txBox="1"/>
      </xdr:nvSpPr>
      <xdr:spPr>
        <a:xfrm>
          <a:off x="12547111" y="1004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6" name="テキスト ボックス 615"/>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18" name="テキスト ボックス 617"/>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0" name="テキスト ボックス 619"/>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2" name="テキスト ボックス 62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146101</xdr:rowOff>
    </xdr:from>
    <xdr:to>
      <xdr:col>85</xdr:col>
      <xdr:colOff>126364</xdr:colOff>
      <xdr:row>78</xdr:row>
      <xdr:rowOff>139700</xdr:rowOff>
    </xdr:to>
    <xdr:cxnSp macro="">
      <xdr:nvCxnSpPr>
        <xdr:cNvPr id="624" name="直線コネクタ 623"/>
        <xdr:cNvCxnSpPr/>
      </xdr:nvCxnSpPr>
      <xdr:spPr>
        <a:xfrm flipV="1">
          <a:off x="16317595" y="12147601"/>
          <a:ext cx="1269" cy="1365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92778</xdr:rowOff>
    </xdr:from>
    <xdr:ext cx="469744" cy="259045"/>
    <xdr:sp macro="" textlink="">
      <xdr:nvSpPr>
        <xdr:cNvPr id="627" name="災害復旧費最大値テキスト"/>
        <xdr:cNvSpPr txBox="1"/>
      </xdr:nvSpPr>
      <xdr:spPr>
        <a:xfrm>
          <a:off x="16370300" y="1192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146101</xdr:rowOff>
    </xdr:from>
    <xdr:to>
      <xdr:col>86</xdr:col>
      <xdr:colOff>25400</xdr:colOff>
      <xdr:row>70</xdr:row>
      <xdr:rowOff>146101</xdr:rowOff>
    </xdr:to>
    <xdr:cxnSp macro="">
      <xdr:nvCxnSpPr>
        <xdr:cNvPr id="628" name="直線コネクタ 627"/>
        <xdr:cNvCxnSpPr/>
      </xdr:nvCxnSpPr>
      <xdr:spPr>
        <a:xfrm>
          <a:off x="16230600" y="12147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9" name="直線コネクタ 628"/>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162526</xdr:rowOff>
    </xdr:from>
    <xdr:ext cx="378565" cy="259045"/>
    <xdr:sp macro="" textlink="">
      <xdr:nvSpPr>
        <xdr:cNvPr id="630" name="災害復旧費平均値テキスト"/>
        <xdr:cNvSpPr txBox="1"/>
      </xdr:nvSpPr>
      <xdr:spPr>
        <a:xfrm>
          <a:off x="16370300" y="131927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139649</xdr:rowOff>
    </xdr:from>
    <xdr:to>
      <xdr:col>85</xdr:col>
      <xdr:colOff>177800</xdr:colOff>
      <xdr:row>78</xdr:row>
      <xdr:rowOff>69799</xdr:rowOff>
    </xdr:to>
    <xdr:sp macro="" textlink="">
      <xdr:nvSpPr>
        <xdr:cNvPr id="631" name="フローチャート: 判断 630"/>
        <xdr:cNvSpPr/>
      </xdr:nvSpPr>
      <xdr:spPr>
        <a:xfrm>
          <a:off x="16268700" y="133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2" name="直線コネクタ 631"/>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40894</xdr:rowOff>
    </xdr:from>
    <xdr:to>
      <xdr:col>81</xdr:col>
      <xdr:colOff>101600</xdr:colOff>
      <xdr:row>78</xdr:row>
      <xdr:rowOff>142494</xdr:rowOff>
    </xdr:to>
    <xdr:sp macro="" textlink="">
      <xdr:nvSpPr>
        <xdr:cNvPr id="633" name="フローチャート: 判断 632"/>
        <xdr:cNvSpPr/>
      </xdr:nvSpPr>
      <xdr:spPr>
        <a:xfrm>
          <a:off x="15430500" y="1341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159021</xdr:rowOff>
    </xdr:from>
    <xdr:ext cx="378565" cy="259045"/>
    <xdr:sp macro="" textlink="">
      <xdr:nvSpPr>
        <xdr:cNvPr id="634" name="テキスト ボックス 633"/>
        <xdr:cNvSpPr txBox="1"/>
      </xdr:nvSpPr>
      <xdr:spPr>
        <a:xfrm>
          <a:off x="15292017" y="13189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5" name="直線コネクタ 634"/>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120904</xdr:rowOff>
    </xdr:from>
    <xdr:to>
      <xdr:col>76</xdr:col>
      <xdr:colOff>165100</xdr:colOff>
      <xdr:row>78</xdr:row>
      <xdr:rowOff>51054</xdr:rowOff>
    </xdr:to>
    <xdr:sp macro="" textlink="">
      <xdr:nvSpPr>
        <xdr:cNvPr id="636" name="フローチャート: 判断 635"/>
        <xdr:cNvSpPr/>
      </xdr:nvSpPr>
      <xdr:spPr>
        <a:xfrm>
          <a:off x="14541500" y="133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67581</xdr:rowOff>
    </xdr:from>
    <xdr:ext cx="378565" cy="259045"/>
    <xdr:sp macro="" textlink="">
      <xdr:nvSpPr>
        <xdr:cNvPr id="637" name="テキスト ボックス 636"/>
        <xdr:cNvSpPr txBox="1"/>
      </xdr:nvSpPr>
      <xdr:spPr>
        <a:xfrm>
          <a:off x="14403017" y="13097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8" name="直線コネクタ 637"/>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112218</xdr:rowOff>
    </xdr:from>
    <xdr:to>
      <xdr:col>72</xdr:col>
      <xdr:colOff>38100</xdr:colOff>
      <xdr:row>78</xdr:row>
      <xdr:rowOff>42368</xdr:rowOff>
    </xdr:to>
    <xdr:sp macro="" textlink="">
      <xdr:nvSpPr>
        <xdr:cNvPr id="639" name="フローチャート: 判断 638"/>
        <xdr:cNvSpPr/>
      </xdr:nvSpPr>
      <xdr:spPr>
        <a:xfrm>
          <a:off x="13652500" y="133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58895</xdr:rowOff>
    </xdr:from>
    <xdr:ext cx="378565" cy="259045"/>
    <xdr:sp macro="" textlink="">
      <xdr:nvSpPr>
        <xdr:cNvPr id="640" name="テキスト ボックス 639"/>
        <xdr:cNvSpPr txBox="1"/>
      </xdr:nvSpPr>
      <xdr:spPr>
        <a:xfrm>
          <a:off x="13514017" y="13089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61925</xdr:rowOff>
    </xdr:from>
    <xdr:to>
      <xdr:col>67</xdr:col>
      <xdr:colOff>101600</xdr:colOff>
      <xdr:row>77</xdr:row>
      <xdr:rowOff>163525</xdr:rowOff>
    </xdr:to>
    <xdr:sp macro="" textlink="">
      <xdr:nvSpPr>
        <xdr:cNvPr id="641" name="フローチャート: 判断 640"/>
        <xdr:cNvSpPr/>
      </xdr:nvSpPr>
      <xdr:spPr>
        <a:xfrm>
          <a:off x="12763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8602</xdr:rowOff>
    </xdr:from>
    <xdr:ext cx="378565" cy="259045"/>
    <xdr:sp macro="" textlink="">
      <xdr:nvSpPr>
        <xdr:cNvPr id="642" name="テキスト ボックス 641"/>
        <xdr:cNvSpPr txBox="1"/>
      </xdr:nvSpPr>
      <xdr:spPr>
        <a:xfrm>
          <a:off x="12625017" y="13038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8" name="楕円 647"/>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49"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0" name="楕円 649"/>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1" name="テキスト ボックス 650"/>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2" name="楕円 651"/>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3" name="テキスト ボックス 652"/>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4" name="楕円 653"/>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5" name="テキスト ボックス 654"/>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6" name="楕円 655"/>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7" name="テキスト ボックス 656"/>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143244</xdr:rowOff>
    </xdr:from>
    <xdr:to>
      <xdr:col>85</xdr:col>
      <xdr:colOff>126364</xdr:colOff>
      <xdr:row>97</xdr:row>
      <xdr:rowOff>126136</xdr:rowOff>
    </xdr:to>
    <xdr:cxnSp macro="">
      <xdr:nvCxnSpPr>
        <xdr:cNvPr id="681" name="直線コネクタ 680"/>
        <xdr:cNvCxnSpPr/>
      </xdr:nvCxnSpPr>
      <xdr:spPr>
        <a:xfrm flipV="1">
          <a:off x="16317595" y="15745194"/>
          <a:ext cx="1269" cy="10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129963</xdr:rowOff>
    </xdr:from>
    <xdr:ext cx="534377" cy="259045"/>
    <xdr:sp macro="" textlink="">
      <xdr:nvSpPr>
        <xdr:cNvPr id="682" name="公債費最小値テキスト"/>
        <xdr:cNvSpPr txBox="1"/>
      </xdr:nvSpPr>
      <xdr:spPr>
        <a:xfrm>
          <a:off x="16370300" y="1676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126136</xdr:rowOff>
    </xdr:from>
    <xdr:to>
      <xdr:col>86</xdr:col>
      <xdr:colOff>25400</xdr:colOff>
      <xdr:row>97</xdr:row>
      <xdr:rowOff>126136</xdr:rowOff>
    </xdr:to>
    <xdr:cxnSp macro="">
      <xdr:nvCxnSpPr>
        <xdr:cNvPr id="683" name="直線コネクタ 682"/>
        <xdr:cNvCxnSpPr/>
      </xdr:nvCxnSpPr>
      <xdr:spPr>
        <a:xfrm>
          <a:off x="16230600" y="1675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89921</xdr:rowOff>
    </xdr:from>
    <xdr:ext cx="534377" cy="259045"/>
    <xdr:sp macro="" textlink="">
      <xdr:nvSpPr>
        <xdr:cNvPr id="684" name="公債費最大値テキスト"/>
        <xdr:cNvSpPr txBox="1"/>
      </xdr:nvSpPr>
      <xdr:spPr>
        <a:xfrm>
          <a:off x="16370300" y="1552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66,814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143244</xdr:rowOff>
    </xdr:from>
    <xdr:to>
      <xdr:col>86</xdr:col>
      <xdr:colOff>25400</xdr:colOff>
      <xdr:row>91</xdr:row>
      <xdr:rowOff>143244</xdr:rowOff>
    </xdr:to>
    <xdr:cxnSp macro="">
      <xdr:nvCxnSpPr>
        <xdr:cNvPr id="685" name="直線コネクタ 684"/>
        <xdr:cNvCxnSpPr/>
      </xdr:nvCxnSpPr>
      <xdr:spPr>
        <a:xfrm>
          <a:off x="16230600" y="1574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115773</xdr:rowOff>
    </xdr:from>
    <xdr:to>
      <xdr:col>85</xdr:col>
      <xdr:colOff>127000</xdr:colOff>
      <xdr:row>96</xdr:row>
      <xdr:rowOff>143814</xdr:rowOff>
    </xdr:to>
    <xdr:cxnSp macro="">
      <xdr:nvCxnSpPr>
        <xdr:cNvPr id="686" name="直線コネクタ 685"/>
        <xdr:cNvCxnSpPr/>
      </xdr:nvCxnSpPr>
      <xdr:spPr>
        <a:xfrm flipV="1">
          <a:off x="15481300" y="16574973"/>
          <a:ext cx="838200" cy="2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104157</xdr:rowOff>
    </xdr:from>
    <xdr:ext cx="534377" cy="259045"/>
    <xdr:sp macro="" textlink="">
      <xdr:nvSpPr>
        <xdr:cNvPr id="687" name="公債費平均値テキスト"/>
        <xdr:cNvSpPr txBox="1"/>
      </xdr:nvSpPr>
      <xdr:spPr>
        <a:xfrm>
          <a:off x="16370300" y="16220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81280</xdr:rowOff>
    </xdr:from>
    <xdr:to>
      <xdr:col>85</xdr:col>
      <xdr:colOff>177800</xdr:colOff>
      <xdr:row>96</xdr:row>
      <xdr:rowOff>11430</xdr:rowOff>
    </xdr:to>
    <xdr:sp macro="" textlink="">
      <xdr:nvSpPr>
        <xdr:cNvPr id="688" name="フローチャート: 判断 687"/>
        <xdr:cNvSpPr/>
      </xdr:nvSpPr>
      <xdr:spPr>
        <a:xfrm>
          <a:off x="16268700" y="1636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143814</xdr:rowOff>
    </xdr:from>
    <xdr:to>
      <xdr:col>81</xdr:col>
      <xdr:colOff>50800</xdr:colOff>
      <xdr:row>96</xdr:row>
      <xdr:rowOff>146368</xdr:rowOff>
    </xdr:to>
    <xdr:cxnSp macro="">
      <xdr:nvCxnSpPr>
        <xdr:cNvPr id="689" name="直線コネクタ 688"/>
        <xdr:cNvCxnSpPr/>
      </xdr:nvCxnSpPr>
      <xdr:spPr>
        <a:xfrm flipV="1">
          <a:off x="14592300" y="16603014"/>
          <a:ext cx="889000" cy="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72155</xdr:rowOff>
    </xdr:from>
    <xdr:to>
      <xdr:col>81</xdr:col>
      <xdr:colOff>101600</xdr:colOff>
      <xdr:row>96</xdr:row>
      <xdr:rowOff>2305</xdr:rowOff>
    </xdr:to>
    <xdr:sp macro="" textlink="">
      <xdr:nvSpPr>
        <xdr:cNvPr id="690" name="フローチャート: 判断 689"/>
        <xdr:cNvSpPr/>
      </xdr:nvSpPr>
      <xdr:spPr>
        <a:xfrm>
          <a:off x="15430500" y="1635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18832</xdr:rowOff>
    </xdr:from>
    <xdr:ext cx="534377" cy="259045"/>
    <xdr:sp macro="" textlink="">
      <xdr:nvSpPr>
        <xdr:cNvPr id="691" name="テキスト ボックス 690"/>
        <xdr:cNvSpPr txBox="1"/>
      </xdr:nvSpPr>
      <xdr:spPr>
        <a:xfrm>
          <a:off x="15214111" y="1613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126860</xdr:rowOff>
    </xdr:from>
    <xdr:to>
      <xdr:col>76</xdr:col>
      <xdr:colOff>114300</xdr:colOff>
      <xdr:row>96</xdr:row>
      <xdr:rowOff>146368</xdr:rowOff>
    </xdr:to>
    <xdr:cxnSp macro="">
      <xdr:nvCxnSpPr>
        <xdr:cNvPr id="692" name="直線コネクタ 691"/>
        <xdr:cNvCxnSpPr/>
      </xdr:nvCxnSpPr>
      <xdr:spPr>
        <a:xfrm>
          <a:off x="13703300" y="16586060"/>
          <a:ext cx="889000" cy="1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40532</xdr:rowOff>
    </xdr:from>
    <xdr:to>
      <xdr:col>76</xdr:col>
      <xdr:colOff>165100</xdr:colOff>
      <xdr:row>95</xdr:row>
      <xdr:rowOff>142132</xdr:rowOff>
    </xdr:to>
    <xdr:sp macro="" textlink="">
      <xdr:nvSpPr>
        <xdr:cNvPr id="693" name="フローチャート: 判断 692"/>
        <xdr:cNvSpPr/>
      </xdr:nvSpPr>
      <xdr:spPr>
        <a:xfrm>
          <a:off x="14541500" y="1632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158659</xdr:rowOff>
    </xdr:from>
    <xdr:ext cx="534377" cy="259045"/>
    <xdr:sp macro="" textlink="">
      <xdr:nvSpPr>
        <xdr:cNvPr id="694" name="テキスト ボックス 693"/>
        <xdr:cNvSpPr txBox="1"/>
      </xdr:nvSpPr>
      <xdr:spPr>
        <a:xfrm>
          <a:off x="14325111" y="1610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126860</xdr:rowOff>
    </xdr:from>
    <xdr:to>
      <xdr:col>71</xdr:col>
      <xdr:colOff>177800</xdr:colOff>
      <xdr:row>96</xdr:row>
      <xdr:rowOff>149586</xdr:rowOff>
    </xdr:to>
    <xdr:cxnSp macro="">
      <xdr:nvCxnSpPr>
        <xdr:cNvPr id="695" name="直線コネクタ 694"/>
        <xdr:cNvCxnSpPr/>
      </xdr:nvCxnSpPr>
      <xdr:spPr>
        <a:xfrm flipV="1">
          <a:off x="12814300" y="16586060"/>
          <a:ext cx="889000" cy="2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5784</xdr:rowOff>
    </xdr:from>
    <xdr:to>
      <xdr:col>72</xdr:col>
      <xdr:colOff>38100</xdr:colOff>
      <xdr:row>95</xdr:row>
      <xdr:rowOff>107384</xdr:rowOff>
    </xdr:to>
    <xdr:sp macro="" textlink="">
      <xdr:nvSpPr>
        <xdr:cNvPr id="696" name="フローチャート: 判断 695"/>
        <xdr:cNvSpPr/>
      </xdr:nvSpPr>
      <xdr:spPr>
        <a:xfrm>
          <a:off x="13652500" y="1629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123911</xdr:rowOff>
    </xdr:from>
    <xdr:ext cx="534377" cy="259045"/>
    <xdr:sp macro="" textlink="">
      <xdr:nvSpPr>
        <xdr:cNvPr id="697" name="テキスト ボックス 696"/>
        <xdr:cNvSpPr txBox="1"/>
      </xdr:nvSpPr>
      <xdr:spPr>
        <a:xfrm>
          <a:off x="13436111" y="16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7308</xdr:rowOff>
    </xdr:from>
    <xdr:to>
      <xdr:col>67</xdr:col>
      <xdr:colOff>101600</xdr:colOff>
      <xdr:row>95</xdr:row>
      <xdr:rowOff>108908</xdr:rowOff>
    </xdr:to>
    <xdr:sp macro="" textlink="">
      <xdr:nvSpPr>
        <xdr:cNvPr id="698" name="フローチャート: 判断 697"/>
        <xdr:cNvSpPr/>
      </xdr:nvSpPr>
      <xdr:spPr>
        <a:xfrm>
          <a:off x="12763500" y="162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125435</xdr:rowOff>
    </xdr:from>
    <xdr:ext cx="534377" cy="259045"/>
    <xdr:sp macro="" textlink="">
      <xdr:nvSpPr>
        <xdr:cNvPr id="699" name="テキスト ボックス 698"/>
        <xdr:cNvSpPr txBox="1"/>
      </xdr:nvSpPr>
      <xdr:spPr>
        <a:xfrm>
          <a:off x="12547111" y="160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64973</xdr:rowOff>
    </xdr:from>
    <xdr:to>
      <xdr:col>85</xdr:col>
      <xdr:colOff>177800</xdr:colOff>
      <xdr:row>96</xdr:row>
      <xdr:rowOff>166573</xdr:rowOff>
    </xdr:to>
    <xdr:sp macro="" textlink="">
      <xdr:nvSpPr>
        <xdr:cNvPr id="705" name="楕円 704"/>
        <xdr:cNvSpPr/>
      </xdr:nvSpPr>
      <xdr:spPr>
        <a:xfrm>
          <a:off x="16268700" y="1652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43400</xdr:rowOff>
    </xdr:from>
    <xdr:ext cx="534377" cy="259045"/>
    <xdr:sp macro="" textlink="">
      <xdr:nvSpPr>
        <xdr:cNvPr id="706" name="公債費該当値テキスト"/>
        <xdr:cNvSpPr txBox="1"/>
      </xdr:nvSpPr>
      <xdr:spPr>
        <a:xfrm>
          <a:off x="16370300" y="1650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93014</xdr:rowOff>
    </xdr:from>
    <xdr:to>
      <xdr:col>81</xdr:col>
      <xdr:colOff>101600</xdr:colOff>
      <xdr:row>97</xdr:row>
      <xdr:rowOff>23164</xdr:rowOff>
    </xdr:to>
    <xdr:sp macro="" textlink="">
      <xdr:nvSpPr>
        <xdr:cNvPr id="707" name="楕円 706"/>
        <xdr:cNvSpPr/>
      </xdr:nvSpPr>
      <xdr:spPr>
        <a:xfrm>
          <a:off x="15430500" y="1655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14291</xdr:rowOff>
    </xdr:from>
    <xdr:ext cx="534377" cy="259045"/>
    <xdr:sp macro="" textlink="">
      <xdr:nvSpPr>
        <xdr:cNvPr id="708" name="テキスト ボックス 707"/>
        <xdr:cNvSpPr txBox="1"/>
      </xdr:nvSpPr>
      <xdr:spPr>
        <a:xfrm>
          <a:off x="15214111" y="1664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95568</xdr:rowOff>
    </xdr:from>
    <xdr:to>
      <xdr:col>76</xdr:col>
      <xdr:colOff>165100</xdr:colOff>
      <xdr:row>97</xdr:row>
      <xdr:rowOff>25718</xdr:rowOff>
    </xdr:to>
    <xdr:sp macro="" textlink="">
      <xdr:nvSpPr>
        <xdr:cNvPr id="709" name="楕円 708"/>
        <xdr:cNvSpPr/>
      </xdr:nvSpPr>
      <xdr:spPr>
        <a:xfrm>
          <a:off x="14541500" y="1655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16845</xdr:rowOff>
    </xdr:from>
    <xdr:ext cx="534377" cy="259045"/>
    <xdr:sp macro="" textlink="">
      <xdr:nvSpPr>
        <xdr:cNvPr id="710" name="テキスト ボックス 709"/>
        <xdr:cNvSpPr txBox="1"/>
      </xdr:nvSpPr>
      <xdr:spPr>
        <a:xfrm>
          <a:off x="14325111" y="1664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76060</xdr:rowOff>
    </xdr:from>
    <xdr:to>
      <xdr:col>72</xdr:col>
      <xdr:colOff>38100</xdr:colOff>
      <xdr:row>97</xdr:row>
      <xdr:rowOff>6210</xdr:rowOff>
    </xdr:to>
    <xdr:sp macro="" textlink="">
      <xdr:nvSpPr>
        <xdr:cNvPr id="711" name="楕円 710"/>
        <xdr:cNvSpPr/>
      </xdr:nvSpPr>
      <xdr:spPr>
        <a:xfrm>
          <a:off x="13652500" y="165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168787</xdr:rowOff>
    </xdr:from>
    <xdr:ext cx="534377" cy="259045"/>
    <xdr:sp macro="" textlink="">
      <xdr:nvSpPr>
        <xdr:cNvPr id="712" name="テキスト ボックス 711"/>
        <xdr:cNvSpPr txBox="1"/>
      </xdr:nvSpPr>
      <xdr:spPr>
        <a:xfrm>
          <a:off x="13436111" y="1662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98786</xdr:rowOff>
    </xdr:from>
    <xdr:to>
      <xdr:col>67</xdr:col>
      <xdr:colOff>101600</xdr:colOff>
      <xdr:row>97</xdr:row>
      <xdr:rowOff>28936</xdr:rowOff>
    </xdr:to>
    <xdr:sp macro="" textlink="">
      <xdr:nvSpPr>
        <xdr:cNvPr id="713" name="楕円 712"/>
        <xdr:cNvSpPr/>
      </xdr:nvSpPr>
      <xdr:spPr>
        <a:xfrm>
          <a:off x="12763500" y="1655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20063</xdr:rowOff>
    </xdr:from>
    <xdr:ext cx="534377" cy="259045"/>
    <xdr:sp macro="" textlink="">
      <xdr:nvSpPr>
        <xdr:cNvPr id="714" name="テキスト ボックス 713"/>
        <xdr:cNvSpPr txBox="1"/>
      </xdr:nvSpPr>
      <xdr:spPr>
        <a:xfrm>
          <a:off x="12547111" y="1665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8" name="テキスト ボックス 727"/>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84836</xdr:rowOff>
    </xdr:from>
    <xdr:to>
      <xdr:col>116</xdr:col>
      <xdr:colOff>62864</xdr:colOff>
      <xdr:row>39</xdr:row>
      <xdr:rowOff>44450</xdr:rowOff>
    </xdr:to>
    <xdr:cxnSp macro="">
      <xdr:nvCxnSpPr>
        <xdr:cNvPr id="738" name="直線コネクタ 737"/>
        <xdr:cNvCxnSpPr/>
      </xdr:nvCxnSpPr>
      <xdr:spPr>
        <a:xfrm flipV="1">
          <a:off x="22159595" y="5228336"/>
          <a:ext cx="1269" cy="1502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31513</xdr:rowOff>
    </xdr:from>
    <xdr:ext cx="469744" cy="259045"/>
    <xdr:sp macro="" textlink="">
      <xdr:nvSpPr>
        <xdr:cNvPr id="741" name="諸支出金最大値テキスト"/>
        <xdr:cNvSpPr txBox="1"/>
      </xdr:nvSpPr>
      <xdr:spPr>
        <a:xfrm>
          <a:off x="22212300" y="500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84836</xdr:rowOff>
    </xdr:from>
    <xdr:to>
      <xdr:col>116</xdr:col>
      <xdr:colOff>152400</xdr:colOff>
      <xdr:row>30</xdr:row>
      <xdr:rowOff>84836</xdr:rowOff>
    </xdr:to>
    <xdr:cxnSp macro="">
      <xdr:nvCxnSpPr>
        <xdr:cNvPr id="742" name="直線コネクタ 741"/>
        <xdr:cNvCxnSpPr/>
      </xdr:nvCxnSpPr>
      <xdr:spPr>
        <a:xfrm>
          <a:off x="22072600" y="522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40640</xdr:rowOff>
    </xdr:from>
    <xdr:to>
      <xdr:col>116</xdr:col>
      <xdr:colOff>63500</xdr:colOff>
      <xdr:row>39</xdr:row>
      <xdr:rowOff>41402</xdr:rowOff>
    </xdr:to>
    <xdr:cxnSp macro="">
      <xdr:nvCxnSpPr>
        <xdr:cNvPr id="743" name="直線コネクタ 742"/>
        <xdr:cNvCxnSpPr/>
      </xdr:nvCxnSpPr>
      <xdr:spPr>
        <a:xfrm>
          <a:off x="21323300" y="6727190"/>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114825</xdr:rowOff>
    </xdr:from>
    <xdr:ext cx="313932" cy="259045"/>
    <xdr:sp macro="" textlink="">
      <xdr:nvSpPr>
        <xdr:cNvPr id="744" name="諸支出金平均値テキスト"/>
        <xdr:cNvSpPr txBox="1"/>
      </xdr:nvSpPr>
      <xdr:spPr>
        <a:xfrm>
          <a:off x="22212300" y="645847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91948</xdr:rowOff>
    </xdr:from>
    <xdr:to>
      <xdr:col>116</xdr:col>
      <xdr:colOff>114300</xdr:colOff>
      <xdr:row>39</xdr:row>
      <xdr:rowOff>22098</xdr:rowOff>
    </xdr:to>
    <xdr:sp macro="" textlink="">
      <xdr:nvSpPr>
        <xdr:cNvPr id="745" name="フローチャート: 判断 744"/>
        <xdr:cNvSpPr/>
      </xdr:nvSpPr>
      <xdr:spPr>
        <a:xfrm>
          <a:off x="22110700" y="660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38354</xdr:rowOff>
    </xdr:from>
    <xdr:to>
      <xdr:col>111</xdr:col>
      <xdr:colOff>177800</xdr:colOff>
      <xdr:row>39</xdr:row>
      <xdr:rowOff>40640</xdr:rowOff>
    </xdr:to>
    <xdr:cxnSp macro="">
      <xdr:nvCxnSpPr>
        <xdr:cNvPr id="746" name="直線コネクタ 745"/>
        <xdr:cNvCxnSpPr/>
      </xdr:nvCxnSpPr>
      <xdr:spPr>
        <a:xfrm>
          <a:off x="20434300" y="672490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21082</xdr:rowOff>
    </xdr:from>
    <xdr:to>
      <xdr:col>112</xdr:col>
      <xdr:colOff>38100</xdr:colOff>
      <xdr:row>38</xdr:row>
      <xdr:rowOff>122682</xdr:rowOff>
    </xdr:to>
    <xdr:sp macro="" textlink="">
      <xdr:nvSpPr>
        <xdr:cNvPr id="747" name="フローチャート: 判断 746"/>
        <xdr:cNvSpPr/>
      </xdr:nvSpPr>
      <xdr:spPr>
        <a:xfrm>
          <a:off x="212725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139209</xdr:rowOff>
    </xdr:from>
    <xdr:ext cx="378565" cy="259045"/>
    <xdr:sp macro="" textlink="">
      <xdr:nvSpPr>
        <xdr:cNvPr id="748" name="テキスト ボックス 747"/>
        <xdr:cNvSpPr txBox="1"/>
      </xdr:nvSpPr>
      <xdr:spPr>
        <a:xfrm>
          <a:off x="21134017" y="6311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36830</xdr:rowOff>
    </xdr:from>
    <xdr:to>
      <xdr:col>107</xdr:col>
      <xdr:colOff>50800</xdr:colOff>
      <xdr:row>39</xdr:row>
      <xdr:rowOff>38354</xdr:rowOff>
    </xdr:to>
    <xdr:cxnSp macro="">
      <xdr:nvCxnSpPr>
        <xdr:cNvPr id="749" name="直線コネクタ 748"/>
        <xdr:cNvCxnSpPr/>
      </xdr:nvCxnSpPr>
      <xdr:spPr>
        <a:xfrm>
          <a:off x="19545300" y="672338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128524</xdr:rowOff>
    </xdr:from>
    <xdr:to>
      <xdr:col>107</xdr:col>
      <xdr:colOff>101600</xdr:colOff>
      <xdr:row>38</xdr:row>
      <xdr:rowOff>58674</xdr:rowOff>
    </xdr:to>
    <xdr:sp macro="" textlink="">
      <xdr:nvSpPr>
        <xdr:cNvPr id="750" name="フローチャート: 判断 749"/>
        <xdr:cNvSpPr/>
      </xdr:nvSpPr>
      <xdr:spPr>
        <a:xfrm>
          <a:off x="20383500" y="64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75201</xdr:rowOff>
    </xdr:from>
    <xdr:ext cx="378565" cy="259045"/>
    <xdr:sp macro="" textlink="">
      <xdr:nvSpPr>
        <xdr:cNvPr id="751" name="テキスト ボックス 750"/>
        <xdr:cNvSpPr txBox="1"/>
      </xdr:nvSpPr>
      <xdr:spPr>
        <a:xfrm>
          <a:off x="20245017" y="6247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36830</xdr:rowOff>
    </xdr:from>
    <xdr:to>
      <xdr:col>102</xdr:col>
      <xdr:colOff>114300</xdr:colOff>
      <xdr:row>39</xdr:row>
      <xdr:rowOff>37592</xdr:rowOff>
    </xdr:to>
    <xdr:cxnSp macro="">
      <xdr:nvCxnSpPr>
        <xdr:cNvPr id="752" name="直線コネクタ 751"/>
        <xdr:cNvCxnSpPr/>
      </xdr:nvCxnSpPr>
      <xdr:spPr>
        <a:xfrm flipV="1">
          <a:off x="18656300" y="672338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59944</xdr:rowOff>
    </xdr:from>
    <xdr:to>
      <xdr:col>102</xdr:col>
      <xdr:colOff>165100</xdr:colOff>
      <xdr:row>37</xdr:row>
      <xdr:rowOff>161544</xdr:rowOff>
    </xdr:to>
    <xdr:sp macro="" textlink="">
      <xdr:nvSpPr>
        <xdr:cNvPr id="753" name="フローチャート: 判断 752"/>
        <xdr:cNvSpPr/>
      </xdr:nvSpPr>
      <xdr:spPr>
        <a:xfrm>
          <a:off x="19494500" y="64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6621</xdr:rowOff>
    </xdr:from>
    <xdr:ext cx="378565" cy="259045"/>
    <xdr:sp macro="" textlink="">
      <xdr:nvSpPr>
        <xdr:cNvPr id="754" name="テキスト ボックス 753"/>
        <xdr:cNvSpPr txBox="1"/>
      </xdr:nvSpPr>
      <xdr:spPr>
        <a:xfrm>
          <a:off x="19356017" y="6178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143002</xdr:rowOff>
    </xdr:from>
    <xdr:to>
      <xdr:col>98</xdr:col>
      <xdr:colOff>38100</xdr:colOff>
      <xdr:row>37</xdr:row>
      <xdr:rowOff>73152</xdr:rowOff>
    </xdr:to>
    <xdr:sp macro="" textlink="">
      <xdr:nvSpPr>
        <xdr:cNvPr id="755" name="フローチャート: 判断 754"/>
        <xdr:cNvSpPr/>
      </xdr:nvSpPr>
      <xdr:spPr>
        <a:xfrm>
          <a:off x="18605500" y="631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89679</xdr:rowOff>
    </xdr:from>
    <xdr:ext cx="378565" cy="259045"/>
    <xdr:sp macro="" textlink="">
      <xdr:nvSpPr>
        <xdr:cNvPr id="756" name="テキスト ボックス 755"/>
        <xdr:cNvSpPr txBox="1"/>
      </xdr:nvSpPr>
      <xdr:spPr>
        <a:xfrm>
          <a:off x="18467017" y="6090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162052</xdr:rowOff>
    </xdr:from>
    <xdr:to>
      <xdr:col>116</xdr:col>
      <xdr:colOff>114300</xdr:colOff>
      <xdr:row>39</xdr:row>
      <xdr:rowOff>92202</xdr:rowOff>
    </xdr:to>
    <xdr:sp macro="" textlink="">
      <xdr:nvSpPr>
        <xdr:cNvPr id="762" name="楕円 761"/>
        <xdr:cNvSpPr/>
      </xdr:nvSpPr>
      <xdr:spPr>
        <a:xfrm>
          <a:off x="22110700" y="66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76979</xdr:rowOff>
    </xdr:from>
    <xdr:ext cx="249299" cy="259045"/>
    <xdr:sp macro="" textlink="">
      <xdr:nvSpPr>
        <xdr:cNvPr id="763" name="諸支出金該当値テキスト"/>
        <xdr:cNvSpPr txBox="1"/>
      </xdr:nvSpPr>
      <xdr:spPr>
        <a:xfrm>
          <a:off x="22212300" y="65920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161290</xdr:rowOff>
    </xdr:from>
    <xdr:to>
      <xdr:col>112</xdr:col>
      <xdr:colOff>38100</xdr:colOff>
      <xdr:row>39</xdr:row>
      <xdr:rowOff>91440</xdr:rowOff>
    </xdr:to>
    <xdr:sp macro="" textlink="">
      <xdr:nvSpPr>
        <xdr:cNvPr id="764" name="楕円 763"/>
        <xdr:cNvSpPr/>
      </xdr:nvSpPr>
      <xdr:spPr>
        <a:xfrm>
          <a:off x="21272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82567</xdr:rowOff>
    </xdr:from>
    <xdr:ext cx="249299" cy="259045"/>
    <xdr:sp macro="" textlink="">
      <xdr:nvSpPr>
        <xdr:cNvPr id="765" name="テキスト ボックス 764"/>
        <xdr:cNvSpPr txBox="1"/>
      </xdr:nvSpPr>
      <xdr:spPr>
        <a:xfrm>
          <a:off x="21198650" y="67691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159004</xdr:rowOff>
    </xdr:from>
    <xdr:to>
      <xdr:col>107</xdr:col>
      <xdr:colOff>101600</xdr:colOff>
      <xdr:row>39</xdr:row>
      <xdr:rowOff>89154</xdr:rowOff>
    </xdr:to>
    <xdr:sp macro="" textlink="">
      <xdr:nvSpPr>
        <xdr:cNvPr id="766" name="楕円 765"/>
        <xdr:cNvSpPr/>
      </xdr:nvSpPr>
      <xdr:spPr>
        <a:xfrm>
          <a:off x="20383500" y="667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80281</xdr:rowOff>
    </xdr:from>
    <xdr:ext cx="249299" cy="259045"/>
    <xdr:sp macro="" textlink="">
      <xdr:nvSpPr>
        <xdr:cNvPr id="767" name="テキスト ボックス 766"/>
        <xdr:cNvSpPr txBox="1"/>
      </xdr:nvSpPr>
      <xdr:spPr>
        <a:xfrm>
          <a:off x="20309650" y="67668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157480</xdr:rowOff>
    </xdr:from>
    <xdr:to>
      <xdr:col>102</xdr:col>
      <xdr:colOff>165100</xdr:colOff>
      <xdr:row>39</xdr:row>
      <xdr:rowOff>87630</xdr:rowOff>
    </xdr:to>
    <xdr:sp macro="" textlink="">
      <xdr:nvSpPr>
        <xdr:cNvPr id="768" name="楕円 767"/>
        <xdr:cNvSpPr/>
      </xdr:nvSpPr>
      <xdr:spPr>
        <a:xfrm>
          <a:off x="194945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78757</xdr:rowOff>
    </xdr:from>
    <xdr:ext cx="313932" cy="259045"/>
    <xdr:sp macro="" textlink="">
      <xdr:nvSpPr>
        <xdr:cNvPr id="769" name="テキスト ボックス 768"/>
        <xdr:cNvSpPr txBox="1"/>
      </xdr:nvSpPr>
      <xdr:spPr>
        <a:xfrm>
          <a:off x="19388333" y="67653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158242</xdr:rowOff>
    </xdr:from>
    <xdr:to>
      <xdr:col>98</xdr:col>
      <xdr:colOff>38100</xdr:colOff>
      <xdr:row>39</xdr:row>
      <xdr:rowOff>88392</xdr:rowOff>
    </xdr:to>
    <xdr:sp macro="" textlink="">
      <xdr:nvSpPr>
        <xdr:cNvPr id="770" name="楕円 769"/>
        <xdr:cNvSpPr/>
      </xdr:nvSpPr>
      <xdr:spPr>
        <a:xfrm>
          <a:off x="18605500" y="66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79519</xdr:rowOff>
    </xdr:from>
    <xdr:ext cx="249299" cy="259045"/>
    <xdr:sp macro="" textlink="">
      <xdr:nvSpPr>
        <xdr:cNvPr id="771" name="テキスト ボックス 770"/>
        <xdr:cNvSpPr txBox="1"/>
      </xdr:nvSpPr>
      <xdr:spPr>
        <a:xfrm>
          <a:off x="18531650" y="676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歳出決算額は、住民一人当たり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294,383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293,938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円を上回っている。人口がピークを過ぎ、緩やかな減少に転じている中、民生費、衛生費、公債費の増により歳出総額が大きく増加したためである。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類似団体と比較して人口規模が大きいため、一人当たりコストは全ての目的別経費で下回って推移している。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民生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費については、年金生活者等支援臨時福祉給付金が皆減となった一方で、臨時福祉給付金と生活保護費国庫負担金返還金の大幅増に加え、放課後等デイサービス事業給付費、後期高齢者医療事業療養給付費負担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の伸び率が大きく、一人当たりで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2,907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133,620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136,527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衛生費については、平成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年度から進めている施設の長寿命化を目的としたごみ焼却施設基幹的設備改良事業が佳境を迎えたことに加え、売電受電設備の緊急修繕事業により全体で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29,232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30,559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円）とピークとなった。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公債費については、低利率が続き利子支払いが減少したものの、臨時財政対策債、合併特例債に加え、ごみ焼却施設基幹的設備改良事業による衛生債の残高増に伴い元金償還が増加し、一人当たりで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1,472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21,784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23,256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円）となった。公債費は残高の増に伴い今後も増加が見込まれる。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総務費は、一宮市民会館の楽屋便所改造やアイプラザ一宮空調設備改修等の施設整備事業で皆増したものの、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公共施設整備等基金積立金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億円の皆減や財政調整基金積立金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億円の減などで、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3,303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円減（</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26,737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23,434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円）と大幅な減少を招いた。</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　土木費は、道路の改良・舗装事業など維持更新事業費の大幅な減により、</a:t>
          </a:r>
          <a:r>
            <a:rPr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1,145</a:t>
          </a:r>
          <a:r>
            <a:rPr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円減（</a:t>
          </a:r>
          <a:r>
            <a:rPr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32,086</a:t>
          </a:r>
          <a:r>
            <a:rPr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30,941</a:t>
          </a:r>
          <a:r>
            <a:rPr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円）となった。</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愛知県一宮市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財政調整基金は、一宮市行財政改革大綱に掲げている標準財政規模の</a:t>
          </a:r>
          <a:r>
            <a:rPr kumimoji="1" lang="en-US" altLang="ja-JP" sz="1000">
              <a:latin typeface="ＭＳ ゴシック" pitchFamily="49" charset="-128"/>
              <a:ea typeface="ＭＳ ゴシック" pitchFamily="49" charset="-128"/>
            </a:rPr>
            <a:t>5%</a:t>
          </a:r>
          <a:r>
            <a:rPr kumimoji="1" lang="ja-JP" altLang="en-US" sz="1000">
              <a:latin typeface="ＭＳ ゴシック" pitchFamily="49" charset="-128"/>
              <a:ea typeface="ＭＳ ゴシック" pitchFamily="49" charset="-128"/>
            </a:rPr>
            <a:t>超を維持している。</a:t>
          </a:r>
        </a:p>
        <a:p>
          <a:r>
            <a:rPr kumimoji="1" lang="ja-JP" altLang="en-US" sz="1000">
              <a:latin typeface="ＭＳ ゴシック" pitchFamily="49" charset="-128"/>
              <a:ea typeface="ＭＳ ゴシック" pitchFamily="49" charset="-128"/>
            </a:rPr>
            <a:t>　実質収支額については、歳出面では扶助費や公債費が増になる一方で、普通建設事業費が減少したこと、及び、歳入面での景気回復の進捗による市税の増収（</a:t>
          </a:r>
          <a:r>
            <a:rPr kumimoji="1" lang="en-US" altLang="ja-JP" sz="1000">
              <a:latin typeface="ＭＳ ゴシック" pitchFamily="49" charset="-128"/>
              <a:ea typeface="ＭＳ ゴシック" pitchFamily="49" charset="-128"/>
            </a:rPr>
            <a:t>+6.1</a:t>
          </a:r>
          <a:r>
            <a:rPr kumimoji="1" lang="ja-JP" altLang="en-US" sz="1000">
              <a:latin typeface="ＭＳ ゴシック" pitchFamily="49" charset="-128"/>
              <a:ea typeface="ＭＳ ゴシック" pitchFamily="49" charset="-128"/>
            </a:rPr>
            <a:t>億円）、株式等譲渡所得割交付金の増（</a:t>
          </a:r>
          <a:r>
            <a:rPr kumimoji="1" lang="en-US" altLang="ja-JP" sz="1000">
              <a:latin typeface="ＭＳ ゴシック" pitchFamily="49" charset="-128"/>
              <a:ea typeface="ＭＳ ゴシック" pitchFamily="49" charset="-128"/>
            </a:rPr>
            <a:t>+2.1</a:t>
          </a:r>
          <a:r>
            <a:rPr kumimoji="1" lang="ja-JP" altLang="en-US" sz="1000">
              <a:latin typeface="ＭＳ ゴシック" pitchFamily="49" charset="-128"/>
              <a:ea typeface="ＭＳ ゴシック" pitchFamily="49" charset="-128"/>
            </a:rPr>
            <a:t>億円）、地方消費税交付金の増（</a:t>
          </a:r>
          <a:r>
            <a:rPr kumimoji="1" lang="en-US" altLang="ja-JP" sz="1000">
              <a:latin typeface="ＭＳ ゴシック" pitchFamily="49" charset="-128"/>
              <a:ea typeface="ＭＳ ゴシック" pitchFamily="49" charset="-128"/>
            </a:rPr>
            <a:t>+1.5</a:t>
          </a:r>
          <a:r>
            <a:rPr kumimoji="1" lang="ja-JP" altLang="en-US" sz="1000">
              <a:latin typeface="ＭＳ ゴシック" pitchFamily="49" charset="-128"/>
              <a:ea typeface="ＭＳ ゴシック" pitchFamily="49" charset="-128"/>
            </a:rPr>
            <a:t>億円）などにより、平成</a:t>
          </a:r>
          <a:r>
            <a:rPr kumimoji="1" lang="en-US" altLang="ja-JP" sz="1000">
              <a:latin typeface="ＭＳ ゴシック" pitchFamily="49" charset="-128"/>
              <a:ea typeface="ＭＳ ゴシック" pitchFamily="49" charset="-128"/>
            </a:rPr>
            <a:t>24</a:t>
          </a:r>
          <a:r>
            <a:rPr kumimoji="1" lang="ja-JP" altLang="en-US" sz="1000">
              <a:latin typeface="ＭＳ ゴシック" pitchFamily="49" charset="-128"/>
              <a:ea typeface="ＭＳ ゴシック" pitchFamily="49" charset="-128"/>
            </a:rPr>
            <a:t>年度以降</a:t>
          </a:r>
          <a:r>
            <a:rPr kumimoji="1" lang="en-US" altLang="ja-JP" sz="1000">
              <a:latin typeface="ＭＳ ゴシック" pitchFamily="49" charset="-128"/>
              <a:ea typeface="ＭＳ ゴシック" pitchFamily="49" charset="-128"/>
            </a:rPr>
            <a:t>5</a:t>
          </a:r>
          <a:r>
            <a:rPr kumimoji="1" lang="ja-JP" altLang="en-US" sz="1000">
              <a:latin typeface="ＭＳ ゴシック" pitchFamily="49" charset="-128"/>
              <a:ea typeface="ＭＳ ゴシック" pitchFamily="49" charset="-128"/>
            </a:rPr>
            <a:t>年ぶりに良化に転じ、標準財政規模比についても</a:t>
          </a:r>
          <a:r>
            <a:rPr kumimoji="1" lang="en-US" altLang="ja-JP" sz="1000">
              <a:latin typeface="ＭＳ ゴシック" pitchFamily="49" charset="-128"/>
              <a:ea typeface="ＭＳ ゴシック" pitchFamily="49" charset="-128"/>
            </a:rPr>
            <a:t>0.53</a:t>
          </a:r>
          <a:r>
            <a:rPr kumimoji="1" lang="ja-JP" altLang="en-US" sz="1000">
              <a:latin typeface="ＭＳ ゴシック" pitchFamily="49" charset="-128"/>
              <a:ea typeface="ＭＳ ゴシック" pitchFamily="49" charset="-128"/>
            </a:rPr>
            <a:t>ポイント上回った。</a:t>
          </a:r>
        </a:p>
        <a:p>
          <a:r>
            <a:rPr kumimoji="1" lang="ja-JP" altLang="en-US" sz="1000">
              <a:latin typeface="ＭＳ ゴシック" pitchFamily="49" charset="-128"/>
              <a:ea typeface="ＭＳ ゴシック" pitchFamily="49" charset="-128"/>
            </a:rPr>
            <a:t>　合併後</a:t>
          </a:r>
          <a:r>
            <a:rPr kumimoji="1" lang="en-US" altLang="ja-JP" sz="1000">
              <a:latin typeface="ＭＳ ゴシック" pitchFamily="49" charset="-128"/>
              <a:ea typeface="ＭＳ ゴシック" pitchFamily="49" charset="-128"/>
            </a:rPr>
            <a:t>13</a:t>
          </a:r>
          <a:r>
            <a:rPr kumimoji="1" lang="ja-JP" altLang="en-US" sz="1000">
              <a:latin typeface="ＭＳ ゴシック" pitchFamily="49" charset="-128"/>
              <a:ea typeface="ＭＳ ゴシック" pitchFamily="49" charset="-128"/>
            </a:rPr>
            <a:t>年が経過し、平成</a:t>
          </a:r>
          <a:r>
            <a:rPr kumimoji="1" lang="en-US" altLang="ja-JP" sz="1000">
              <a:latin typeface="ＭＳ ゴシック" pitchFamily="49" charset="-128"/>
              <a:ea typeface="ＭＳ ゴシック" pitchFamily="49" charset="-128"/>
            </a:rPr>
            <a:t>33</a:t>
          </a:r>
          <a:r>
            <a:rPr kumimoji="1" lang="ja-JP" altLang="en-US" sz="1000">
              <a:latin typeface="ＭＳ ゴシック" pitchFamily="49" charset="-128"/>
              <a:ea typeface="ＭＳ ゴシック" pitchFamily="49" charset="-128"/>
            </a:rPr>
            <a:t>年度の普通交付税の合併算定替終了による減収に備え、今後も財政調整基金の適正水準の維持に努める。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愛知県一宮市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年度の国民健康保険事業特別会計は、</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年連続で赤字（歳入歳出差引額がマイナス）となったが、その赤字額は前年から</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億円縮小した。主要な事業費である保険給付費についてみると、前年に比べて給付費総額は減っているものの、前期高齢者である被保険者の増加や医療の高度化などにより、被保険者</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人あたりの給付費（一般被保険者分）では</a:t>
          </a:r>
          <a:r>
            <a:rPr kumimoji="1" lang="en-US" altLang="ja-JP" sz="1400">
              <a:latin typeface="ＭＳ ゴシック" pitchFamily="49" charset="-128"/>
              <a:ea typeface="ＭＳ ゴシック" pitchFamily="49" charset="-128"/>
            </a:rPr>
            <a:t>3.3</a:t>
          </a:r>
          <a:r>
            <a:rPr kumimoji="1" lang="ja-JP" altLang="en-US" sz="1400">
              <a:latin typeface="ＭＳ ゴシック" pitchFamily="49" charset="-128"/>
              <a:ea typeface="ＭＳ ゴシック" pitchFamily="49" charset="-128"/>
            </a:rPr>
            <a:t>％増加している。今後も、保険税率・賦課限度額の見直し等により財源を確保するとともに、給付費抑制のため特定健診受診率向上等の取組みを進めるなど、健全な財政運営を図る。</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年度の競輪事業特別会計の赤字は、市営競輪開催事業廃止関連の臨時的支出によるものである。</a:t>
          </a:r>
        </a:p>
        <a:p>
          <a:r>
            <a:rPr kumimoji="1" lang="ja-JP" altLang="en-US" sz="1400">
              <a:latin typeface="ＭＳ ゴシック" pitchFamily="49" charset="-128"/>
              <a:ea typeface="ＭＳ ゴシック" pitchFamily="49" charset="-128"/>
            </a:rPr>
            <a:t>　それ以外の会計は、赤字もなく良好に推移している。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116261588</v>
      </c>
      <c r="BO4" s="410"/>
      <c r="BP4" s="410"/>
      <c r="BQ4" s="410"/>
      <c r="BR4" s="410"/>
      <c r="BS4" s="410"/>
      <c r="BT4" s="410"/>
      <c r="BU4" s="411"/>
      <c r="BV4" s="409">
        <v>115715600</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3.5</v>
      </c>
      <c r="CU4" s="416"/>
      <c r="CV4" s="416"/>
      <c r="CW4" s="416"/>
      <c r="CX4" s="416"/>
      <c r="CY4" s="416"/>
      <c r="CZ4" s="416"/>
      <c r="DA4" s="417"/>
      <c r="DB4" s="415">
        <v>3</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113679172</v>
      </c>
      <c r="BO5" s="447"/>
      <c r="BP5" s="447"/>
      <c r="BQ5" s="447"/>
      <c r="BR5" s="447"/>
      <c r="BS5" s="447"/>
      <c r="BT5" s="447"/>
      <c r="BU5" s="448"/>
      <c r="BV5" s="446">
        <v>113521210</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90.2</v>
      </c>
      <c r="CU5" s="444"/>
      <c r="CV5" s="444"/>
      <c r="CW5" s="444"/>
      <c r="CX5" s="444"/>
      <c r="CY5" s="444"/>
      <c r="CZ5" s="444"/>
      <c r="DA5" s="445"/>
      <c r="DB5" s="443">
        <v>89.2</v>
      </c>
      <c r="DC5" s="444"/>
      <c r="DD5" s="444"/>
      <c r="DE5" s="444"/>
      <c r="DF5" s="444"/>
      <c r="DG5" s="444"/>
      <c r="DH5" s="444"/>
      <c r="DI5" s="445"/>
      <c r="DJ5" s="165"/>
      <c r="DK5" s="165"/>
      <c r="DL5" s="165"/>
      <c r="DM5" s="165"/>
      <c r="DN5" s="165"/>
      <c r="DO5" s="165"/>
    </row>
    <row r="6" spans="1:119" ht="18.75" customHeight="1" x14ac:dyDescent="0.15">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87</v>
      </c>
      <c r="AV6" s="479"/>
      <c r="AW6" s="479"/>
      <c r="AX6" s="479"/>
      <c r="AY6" s="480" t="s">
        <v>95</v>
      </c>
      <c r="AZ6" s="481"/>
      <c r="BA6" s="481"/>
      <c r="BB6" s="481"/>
      <c r="BC6" s="481"/>
      <c r="BD6" s="481"/>
      <c r="BE6" s="481"/>
      <c r="BF6" s="481"/>
      <c r="BG6" s="481"/>
      <c r="BH6" s="481"/>
      <c r="BI6" s="481"/>
      <c r="BJ6" s="481"/>
      <c r="BK6" s="481"/>
      <c r="BL6" s="481"/>
      <c r="BM6" s="482"/>
      <c r="BN6" s="446">
        <v>2582416</v>
      </c>
      <c r="BO6" s="447"/>
      <c r="BP6" s="447"/>
      <c r="BQ6" s="447"/>
      <c r="BR6" s="447"/>
      <c r="BS6" s="447"/>
      <c r="BT6" s="447"/>
      <c r="BU6" s="448"/>
      <c r="BV6" s="446">
        <v>2194390</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97.7</v>
      </c>
      <c r="CU6" s="484"/>
      <c r="CV6" s="484"/>
      <c r="CW6" s="484"/>
      <c r="CX6" s="484"/>
      <c r="CY6" s="484"/>
      <c r="CZ6" s="484"/>
      <c r="DA6" s="485"/>
      <c r="DB6" s="483">
        <v>96.1</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87</v>
      </c>
      <c r="AV7" s="479"/>
      <c r="AW7" s="479"/>
      <c r="AX7" s="479"/>
      <c r="AY7" s="480" t="s">
        <v>98</v>
      </c>
      <c r="AZ7" s="481"/>
      <c r="BA7" s="481"/>
      <c r="BB7" s="481"/>
      <c r="BC7" s="481"/>
      <c r="BD7" s="481"/>
      <c r="BE7" s="481"/>
      <c r="BF7" s="481"/>
      <c r="BG7" s="481"/>
      <c r="BH7" s="481"/>
      <c r="BI7" s="481"/>
      <c r="BJ7" s="481"/>
      <c r="BK7" s="481"/>
      <c r="BL7" s="481"/>
      <c r="BM7" s="482"/>
      <c r="BN7" s="446">
        <v>84271</v>
      </c>
      <c r="BO7" s="447"/>
      <c r="BP7" s="447"/>
      <c r="BQ7" s="447"/>
      <c r="BR7" s="447"/>
      <c r="BS7" s="447"/>
      <c r="BT7" s="447"/>
      <c r="BU7" s="448"/>
      <c r="BV7" s="446">
        <v>93769</v>
      </c>
      <c r="BW7" s="447"/>
      <c r="BX7" s="447"/>
      <c r="BY7" s="447"/>
      <c r="BZ7" s="447"/>
      <c r="CA7" s="447"/>
      <c r="CB7" s="447"/>
      <c r="CC7" s="448"/>
      <c r="CD7" s="449" t="s">
        <v>99</v>
      </c>
      <c r="CE7" s="450"/>
      <c r="CF7" s="450"/>
      <c r="CG7" s="450"/>
      <c r="CH7" s="450"/>
      <c r="CI7" s="450"/>
      <c r="CJ7" s="450"/>
      <c r="CK7" s="450"/>
      <c r="CL7" s="450"/>
      <c r="CM7" s="450"/>
      <c r="CN7" s="450"/>
      <c r="CO7" s="450"/>
      <c r="CP7" s="450"/>
      <c r="CQ7" s="450"/>
      <c r="CR7" s="450"/>
      <c r="CS7" s="451"/>
      <c r="CT7" s="446">
        <v>71364332</v>
      </c>
      <c r="CU7" s="447"/>
      <c r="CV7" s="447"/>
      <c r="CW7" s="447"/>
      <c r="CX7" s="447"/>
      <c r="CY7" s="447"/>
      <c r="CZ7" s="447"/>
      <c r="DA7" s="448"/>
      <c r="DB7" s="446">
        <v>70719252</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100</v>
      </c>
      <c r="AN8" s="476"/>
      <c r="AO8" s="476"/>
      <c r="AP8" s="476"/>
      <c r="AQ8" s="476"/>
      <c r="AR8" s="476"/>
      <c r="AS8" s="476"/>
      <c r="AT8" s="477"/>
      <c r="AU8" s="478" t="s">
        <v>101</v>
      </c>
      <c r="AV8" s="479"/>
      <c r="AW8" s="479"/>
      <c r="AX8" s="479"/>
      <c r="AY8" s="480" t="s">
        <v>102</v>
      </c>
      <c r="AZ8" s="481"/>
      <c r="BA8" s="481"/>
      <c r="BB8" s="481"/>
      <c r="BC8" s="481"/>
      <c r="BD8" s="481"/>
      <c r="BE8" s="481"/>
      <c r="BF8" s="481"/>
      <c r="BG8" s="481"/>
      <c r="BH8" s="481"/>
      <c r="BI8" s="481"/>
      <c r="BJ8" s="481"/>
      <c r="BK8" s="481"/>
      <c r="BL8" s="481"/>
      <c r="BM8" s="482"/>
      <c r="BN8" s="446">
        <v>2498145</v>
      </c>
      <c r="BO8" s="447"/>
      <c r="BP8" s="447"/>
      <c r="BQ8" s="447"/>
      <c r="BR8" s="447"/>
      <c r="BS8" s="447"/>
      <c r="BT8" s="447"/>
      <c r="BU8" s="448"/>
      <c r="BV8" s="446">
        <v>2100621</v>
      </c>
      <c r="BW8" s="447"/>
      <c r="BX8" s="447"/>
      <c r="BY8" s="447"/>
      <c r="BZ8" s="447"/>
      <c r="CA8" s="447"/>
      <c r="CB8" s="447"/>
      <c r="CC8" s="448"/>
      <c r="CD8" s="449" t="s">
        <v>103</v>
      </c>
      <c r="CE8" s="450"/>
      <c r="CF8" s="450"/>
      <c r="CG8" s="450"/>
      <c r="CH8" s="450"/>
      <c r="CI8" s="450"/>
      <c r="CJ8" s="450"/>
      <c r="CK8" s="450"/>
      <c r="CL8" s="450"/>
      <c r="CM8" s="450"/>
      <c r="CN8" s="450"/>
      <c r="CO8" s="450"/>
      <c r="CP8" s="450"/>
      <c r="CQ8" s="450"/>
      <c r="CR8" s="450"/>
      <c r="CS8" s="451"/>
      <c r="CT8" s="486">
        <v>0.84</v>
      </c>
      <c r="CU8" s="487"/>
      <c r="CV8" s="487"/>
      <c r="CW8" s="487"/>
      <c r="CX8" s="487"/>
      <c r="CY8" s="487"/>
      <c r="CZ8" s="487"/>
      <c r="DA8" s="488"/>
      <c r="DB8" s="486">
        <v>0.84</v>
      </c>
      <c r="DC8" s="487"/>
      <c r="DD8" s="487"/>
      <c r="DE8" s="487"/>
      <c r="DF8" s="487"/>
      <c r="DG8" s="487"/>
      <c r="DH8" s="487"/>
      <c r="DI8" s="488"/>
      <c r="DJ8" s="165"/>
      <c r="DK8" s="165"/>
      <c r="DL8" s="165"/>
      <c r="DM8" s="165"/>
      <c r="DN8" s="165"/>
      <c r="DO8" s="165"/>
    </row>
    <row r="9" spans="1:119" ht="18.75" customHeight="1" thickBot="1" x14ac:dyDescent="0.2">
      <c r="A9" s="166"/>
      <c r="B9" s="440" t="s">
        <v>104</v>
      </c>
      <c r="C9" s="441"/>
      <c r="D9" s="441"/>
      <c r="E9" s="441"/>
      <c r="F9" s="441"/>
      <c r="G9" s="441"/>
      <c r="H9" s="441"/>
      <c r="I9" s="441"/>
      <c r="J9" s="441"/>
      <c r="K9" s="489"/>
      <c r="L9" s="490" t="s">
        <v>105</v>
      </c>
      <c r="M9" s="491"/>
      <c r="N9" s="491"/>
      <c r="O9" s="491"/>
      <c r="P9" s="491"/>
      <c r="Q9" s="492"/>
      <c r="R9" s="493">
        <v>380868</v>
      </c>
      <c r="S9" s="494"/>
      <c r="T9" s="494"/>
      <c r="U9" s="494"/>
      <c r="V9" s="495"/>
      <c r="W9" s="403" t="s">
        <v>106</v>
      </c>
      <c r="X9" s="404"/>
      <c r="Y9" s="404"/>
      <c r="Z9" s="404"/>
      <c r="AA9" s="404"/>
      <c r="AB9" s="404"/>
      <c r="AC9" s="404"/>
      <c r="AD9" s="404"/>
      <c r="AE9" s="404"/>
      <c r="AF9" s="404"/>
      <c r="AG9" s="404"/>
      <c r="AH9" s="404"/>
      <c r="AI9" s="404"/>
      <c r="AJ9" s="404"/>
      <c r="AK9" s="404"/>
      <c r="AL9" s="405"/>
      <c r="AM9" s="475" t="s">
        <v>107</v>
      </c>
      <c r="AN9" s="476"/>
      <c r="AO9" s="476"/>
      <c r="AP9" s="476"/>
      <c r="AQ9" s="476"/>
      <c r="AR9" s="476"/>
      <c r="AS9" s="476"/>
      <c r="AT9" s="477"/>
      <c r="AU9" s="478" t="s">
        <v>108</v>
      </c>
      <c r="AV9" s="479"/>
      <c r="AW9" s="479"/>
      <c r="AX9" s="479"/>
      <c r="AY9" s="480" t="s">
        <v>109</v>
      </c>
      <c r="AZ9" s="481"/>
      <c r="BA9" s="481"/>
      <c r="BB9" s="481"/>
      <c r="BC9" s="481"/>
      <c r="BD9" s="481"/>
      <c r="BE9" s="481"/>
      <c r="BF9" s="481"/>
      <c r="BG9" s="481"/>
      <c r="BH9" s="481"/>
      <c r="BI9" s="481"/>
      <c r="BJ9" s="481"/>
      <c r="BK9" s="481"/>
      <c r="BL9" s="481"/>
      <c r="BM9" s="482"/>
      <c r="BN9" s="446">
        <v>397524</v>
      </c>
      <c r="BO9" s="447"/>
      <c r="BP9" s="447"/>
      <c r="BQ9" s="447"/>
      <c r="BR9" s="447"/>
      <c r="BS9" s="447"/>
      <c r="BT9" s="447"/>
      <c r="BU9" s="448"/>
      <c r="BV9" s="446">
        <v>-703683</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11.2</v>
      </c>
      <c r="CU9" s="444"/>
      <c r="CV9" s="444"/>
      <c r="CW9" s="444"/>
      <c r="CX9" s="444"/>
      <c r="CY9" s="444"/>
      <c r="CZ9" s="444"/>
      <c r="DA9" s="445"/>
      <c r="DB9" s="443">
        <v>10.4</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111</v>
      </c>
      <c r="M10" s="476"/>
      <c r="N10" s="476"/>
      <c r="O10" s="476"/>
      <c r="P10" s="476"/>
      <c r="Q10" s="477"/>
      <c r="R10" s="497">
        <v>378566</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1305357</v>
      </c>
      <c r="BO10" s="447"/>
      <c r="BP10" s="447"/>
      <c r="BQ10" s="447"/>
      <c r="BR10" s="447"/>
      <c r="BS10" s="447"/>
      <c r="BT10" s="447"/>
      <c r="BU10" s="448"/>
      <c r="BV10" s="446">
        <v>1604424</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119</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123</v>
      </c>
      <c r="DC11" s="487"/>
      <c r="DD11" s="487"/>
      <c r="DE11" s="487"/>
      <c r="DF11" s="487"/>
      <c r="DG11" s="487"/>
      <c r="DH11" s="487"/>
      <c r="DI11" s="488"/>
      <c r="DJ11" s="165"/>
      <c r="DK11" s="165"/>
      <c r="DL11" s="165"/>
      <c r="DM11" s="165"/>
      <c r="DN11" s="165"/>
      <c r="DO11" s="165"/>
    </row>
    <row r="12" spans="1:119" ht="18.75" customHeight="1" x14ac:dyDescent="0.15">
      <c r="A12" s="166"/>
      <c r="B12" s="506" t="s">
        <v>124</v>
      </c>
      <c r="C12" s="507"/>
      <c r="D12" s="507"/>
      <c r="E12" s="507"/>
      <c r="F12" s="507"/>
      <c r="G12" s="507"/>
      <c r="H12" s="507"/>
      <c r="I12" s="507"/>
      <c r="J12" s="507"/>
      <c r="K12" s="508"/>
      <c r="L12" s="515" t="s">
        <v>125</v>
      </c>
      <c r="M12" s="516"/>
      <c r="N12" s="516"/>
      <c r="O12" s="516"/>
      <c r="P12" s="516"/>
      <c r="Q12" s="517"/>
      <c r="R12" s="518">
        <v>386161</v>
      </c>
      <c r="S12" s="519"/>
      <c r="T12" s="519"/>
      <c r="U12" s="519"/>
      <c r="V12" s="520"/>
      <c r="W12" s="521" t="s">
        <v>1</v>
      </c>
      <c r="X12" s="479"/>
      <c r="Y12" s="479"/>
      <c r="Z12" s="479"/>
      <c r="AA12" s="479"/>
      <c r="AB12" s="522"/>
      <c r="AC12" s="478" t="s">
        <v>126</v>
      </c>
      <c r="AD12" s="479"/>
      <c r="AE12" s="479"/>
      <c r="AF12" s="479"/>
      <c r="AG12" s="522"/>
      <c r="AH12" s="478" t="s">
        <v>127</v>
      </c>
      <c r="AI12" s="479"/>
      <c r="AJ12" s="479"/>
      <c r="AK12" s="479"/>
      <c r="AL12" s="523"/>
      <c r="AM12" s="475" t="s">
        <v>128</v>
      </c>
      <c r="AN12" s="476"/>
      <c r="AO12" s="476"/>
      <c r="AP12" s="476"/>
      <c r="AQ12" s="476"/>
      <c r="AR12" s="476"/>
      <c r="AS12" s="476"/>
      <c r="AT12" s="477"/>
      <c r="AU12" s="478" t="s">
        <v>113</v>
      </c>
      <c r="AV12" s="479"/>
      <c r="AW12" s="479"/>
      <c r="AX12" s="479"/>
      <c r="AY12" s="480" t="s">
        <v>129</v>
      </c>
      <c r="AZ12" s="481"/>
      <c r="BA12" s="481"/>
      <c r="BB12" s="481"/>
      <c r="BC12" s="481"/>
      <c r="BD12" s="481"/>
      <c r="BE12" s="481"/>
      <c r="BF12" s="481"/>
      <c r="BG12" s="481"/>
      <c r="BH12" s="481"/>
      <c r="BI12" s="481"/>
      <c r="BJ12" s="481"/>
      <c r="BK12" s="481"/>
      <c r="BL12" s="481"/>
      <c r="BM12" s="482"/>
      <c r="BN12" s="446">
        <v>1300000</v>
      </c>
      <c r="BO12" s="447"/>
      <c r="BP12" s="447"/>
      <c r="BQ12" s="447"/>
      <c r="BR12" s="447"/>
      <c r="BS12" s="447"/>
      <c r="BT12" s="447"/>
      <c r="BU12" s="448"/>
      <c r="BV12" s="446">
        <v>2100000</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131</v>
      </c>
      <c r="CU12" s="487"/>
      <c r="CV12" s="487"/>
      <c r="CW12" s="487"/>
      <c r="CX12" s="487"/>
      <c r="CY12" s="487"/>
      <c r="CZ12" s="487"/>
      <c r="DA12" s="488"/>
      <c r="DB12" s="486" t="s">
        <v>123</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132</v>
      </c>
      <c r="N13" s="535"/>
      <c r="O13" s="535"/>
      <c r="P13" s="535"/>
      <c r="Q13" s="536"/>
      <c r="R13" s="527">
        <v>380341</v>
      </c>
      <c r="S13" s="528"/>
      <c r="T13" s="528"/>
      <c r="U13" s="528"/>
      <c r="V13" s="529"/>
      <c r="W13" s="462" t="s">
        <v>133</v>
      </c>
      <c r="X13" s="463"/>
      <c r="Y13" s="463"/>
      <c r="Z13" s="463"/>
      <c r="AA13" s="463"/>
      <c r="AB13" s="453"/>
      <c r="AC13" s="497">
        <v>1820</v>
      </c>
      <c r="AD13" s="498"/>
      <c r="AE13" s="498"/>
      <c r="AF13" s="498"/>
      <c r="AG13" s="537"/>
      <c r="AH13" s="497">
        <v>2091</v>
      </c>
      <c r="AI13" s="498"/>
      <c r="AJ13" s="498"/>
      <c r="AK13" s="498"/>
      <c r="AL13" s="499"/>
      <c r="AM13" s="475" t="s">
        <v>134</v>
      </c>
      <c r="AN13" s="476"/>
      <c r="AO13" s="476"/>
      <c r="AP13" s="476"/>
      <c r="AQ13" s="476"/>
      <c r="AR13" s="476"/>
      <c r="AS13" s="476"/>
      <c r="AT13" s="477"/>
      <c r="AU13" s="478" t="s">
        <v>108</v>
      </c>
      <c r="AV13" s="479"/>
      <c r="AW13" s="479"/>
      <c r="AX13" s="479"/>
      <c r="AY13" s="480" t="s">
        <v>135</v>
      </c>
      <c r="AZ13" s="481"/>
      <c r="BA13" s="481"/>
      <c r="BB13" s="481"/>
      <c r="BC13" s="481"/>
      <c r="BD13" s="481"/>
      <c r="BE13" s="481"/>
      <c r="BF13" s="481"/>
      <c r="BG13" s="481"/>
      <c r="BH13" s="481"/>
      <c r="BI13" s="481"/>
      <c r="BJ13" s="481"/>
      <c r="BK13" s="481"/>
      <c r="BL13" s="481"/>
      <c r="BM13" s="482"/>
      <c r="BN13" s="446">
        <v>402881</v>
      </c>
      <c r="BO13" s="447"/>
      <c r="BP13" s="447"/>
      <c r="BQ13" s="447"/>
      <c r="BR13" s="447"/>
      <c r="BS13" s="447"/>
      <c r="BT13" s="447"/>
      <c r="BU13" s="448"/>
      <c r="BV13" s="446">
        <v>-1199259</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3.3</v>
      </c>
      <c r="CU13" s="444"/>
      <c r="CV13" s="444"/>
      <c r="CW13" s="444"/>
      <c r="CX13" s="444"/>
      <c r="CY13" s="444"/>
      <c r="CZ13" s="444"/>
      <c r="DA13" s="445"/>
      <c r="DB13" s="443">
        <v>3.3</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137</v>
      </c>
      <c r="M14" s="525"/>
      <c r="N14" s="525"/>
      <c r="O14" s="525"/>
      <c r="P14" s="525"/>
      <c r="Q14" s="526"/>
      <c r="R14" s="527">
        <v>386208</v>
      </c>
      <c r="S14" s="528"/>
      <c r="T14" s="528"/>
      <c r="U14" s="528"/>
      <c r="V14" s="529"/>
      <c r="W14" s="436"/>
      <c r="X14" s="437"/>
      <c r="Y14" s="437"/>
      <c r="Z14" s="437"/>
      <c r="AA14" s="437"/>
      <c r="AB14" s="426"/>
      <c r="AC14" s="530">
        <v>1</v>
      </c>
      <c r="AD14" s="531"/>
      <c r="AE14" s="531"/>
      <c r="AF14" s="531"/>
      <c r="AG14" s="532"/>
      <c r="AH14" s="530">
        <v>1.2</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v>52.3</v>
      </c>
      <c r="CU14" s="542"/>
      <c r="CV14" s="542"/>
      <c r="CW14" s="542"/>
      <c r="CX14" s="542"/>
      <c r="CY14" s="542"/>
      <c r="CZ14" s="542"/>
      <c r="DA14" s="543"/>
      <c r="DB14" s="541">
        <v>43.7</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139</v>
      </c>
      <c r="N15" s="535"/>
      <c r="O15" s="535"/>
      <c r="P15" s="535"/>
      <c r="Q15" s="536"/>
      <c r="R15" s="527">
        <v>380701</v>
      </c>
      <c r="S15" s="528"/>
      <c r="T15" s="528"/>
      <c r="U15" s="528"/>
      <c r="V15" s="529"/>
      <c r="W15" s="462" t="s">
        <v>140</v>
      </c>
      <c r="X15" s="463"/>
      <c r="Y15" s="463"/>
      <c r="Z15" s="463"/>
      <c r="AA15" s="463"/>
      <c r="AB15" s="453"/>
      <c r="AC15" s="497">
        <v>54668</v>
      </c>
      <c r="AD15" s="498"/>
      <c r="AE15" s="498"/>
      <c r="AF15" s="498"/>
      <c r="AG15" s="537"/>
      <c r="AH15" s="497">
        <v>53877</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44045168</v>
      </c>
      <c r="BO15" s="410"/>
      <c r="BP15" s="410"/>
      <c r="BQ15" s="410"/>
      <c r="BR15" s="410"/>
      <c r="BS15" s="410"/>
      <c r="BT15" s="410"/>
      <c r="BU15" s="411"/>
      <c r="BV15" s="409">
        <v>43904982</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31.2</v>
      </c>
      <c r="AD16" s="531"/>
      <c r="AE16" s="531"/>
      <c r="AF16" s="531"/>
      <c r="AG16" s="532"/>
      <c r="AH16" s="530">
        <v>31.4</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52222901</v>
      </c>
      <c r="BO16" s="447"/>
      <c r="BP16" s="447"/>
      <c r="BQ16" s="447"/>
      <c r="BR16" s="447"/>
      <c r="BS16" s="447"/>
      <c r="BT16" s="447"/>
      <c r="BU16" s="448"/>
      <c r="BV16" s="446">
        <v>51957770</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146</v>
      </c>
      <c r="N17" s="551"/>
      <c r="O17" s="551"/>
      <c r="P17" s="551"/>
      <c r="Q17" s="552"/>
      <c r="R17" s="547" t="s">
        <v>147</v>
      </c>
      <c r="S17" s="548"/>
      <c r="T17" s="548"/>
      <c r="U17" s="548"/>
      <c r="V17" s="549"/>
      <c r="W17" s="462" t="s">
        <v>148</v>
      </c>
      <c r="X17" s="463"/>
      <c r="Y17" s="463"/>
      <c r="Z17" s="463"/>
      <c r="AA17" s="463"/>
      <c r="AB17" s="453"/>
      <c r="AC17" s="497">
        <v>119010</v>
      </c>
      <c r="AD17" s="498"/>
      <c r="AE17" s="498"/>
      <c r="AF17" s="498"/>
      <c r="AG17" s="537"/>
      <c r="AH17" s="497">
        <v>115664</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56220074</v>
      </c>
      <c r="BO17" s="447"/>
      <c r="BP17" s="447"/>
      <c r="BQ17" s="447"/>
      <c r="BR17" s="447"/>
      <c r="BS17" s="447"/>
      <c r="BT17" s="447"/>
      <c r="BU17" s="448"/>
      <c r="BV17" s="446">
        <v>56068441</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150</v>
      </c>
      <c r="C18" s="489"/>
      <c r="D18" s="489"/>
      <c r="E18" s="558"/>
      <c r="F18" s="558"/>
      <c r="G18" s="558"/>
      <c r="H18" s="558"/>
      <c r="I18" s="558"/>
      <c r="J18" s="558"/>
      <c r="K18" s="558"/>
      <c r="L18" s="559">
        <v>113.82</v>
      </c>
      <c r="M18" s="559"/>
      <c r="N18" s="559"/>
      <c r="O18" s="559"/>
      <c r="P18" s="559"/>
      <c r="Q18" s="559"/>
      <c r="R18" s="560"/>
      <c r="S18" s="560"/>
      <c r="T18" s="560"/>
      <c r="U18" s="560"/>
      <c r="V18" s="561"/>
      <c r="W18" s="464"/>
      <c r="X18" s="465"/>
      <c r="Y18" s="465"/>
      <c r="Z18" s="465"/>
      <c r="AA18" s="465"/>
      <c r="AB18" s="456"/>
      <c r="AC18" s="562">
        <v>67.8</v>
      </c>
      <c r="AD18" s="563"/>
      <c r="AE18" s="563"/>
      <c r="AF18" s="563"/>
      <c r="AG18" s="564"/>
      <c r="AH18" s="562">
        <v>67.400000000000006</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64755708</v>
      </c>
      <c r="BO18" s="447"/>
      <c r="BP18" s="447"/>
      <c r="BQ18" s="447"/>
      <c r="BR18" s="447"/>
      <c r="BS18" s="447"/>
      <c r="BT18" s="447"/>
      <c r="BU18" s="448"/>
      <c r="BV18" s="446">
        <v>62577711</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152</v>
      </c>
      <c r="C19" s="489"/>
      <c r="D19" s="489"/>
      <c r="E19" s="558"/>
      <c r="F19" s="558"/>
      <c r="G19" s="558"/>
      <c r="H19" s="558"/>
      <c r="I19" s="558"/>
      <c r="J19" s="558"/>
      <c r="K19" s="558"/>
      <c r="L19" s="566">
        <v>3346</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79246869</v>
      </c>
      <c r="BO19" s="447"/>
      <c r="BP19" s="447"/>
      <c r="BQ19" s="447"/>
      <c r="BR19" s="447"/>
      <c r="BS19" s="447"/>
      <c r="BT19" s="447"/>
      <c r="BU19" s="448"/>
      <c r="BV19" s="446">
        <v>79384025</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154</v>
      </c>
      <c r="C20" s="489"/>
      <c r="D20" s="489"/>
      <c r="E20" s="558"/>
      <c r="F20" s="558"/>
      <c r="G20" s="558"/>
      <c r="H20" s="558"/>
      <c r="I20" s="558"/>
      <c r="J20" s="558"/>
      <c r="K20" s="558"/>
      <c r="L20" s="566">
        <v>142480</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104829177</v>
      </c>
      <c r="BO23" s="447"/>
      <c r="BP23" s="447"/>
      <c r="BQ23" s="447"/>
      <c r="BR23" s="447"/>
      <c r="BS23" s="447"/>
      <c r="BT23" s="447"/>
      <c r="BU23" s="448"/>
      <c r="BV23" s="446">
        <v>102650752</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163</v>
      </c>
      <c r="F24" s="476"/>
      <c r="G24" s="476"/>
      <c r="H24" s="476"/>
      <c r="I24" s="476"/>
      <c r="J24" s="476"/>
      <c r="K24" s="477"/>
      <c r="L24" s="497">
        <v>1</v>
      </c>
      <c r="M24" s="498"/>
      <c r="N24" s="498"/>
      <c r="O24" s="498"/>
      <c r="P24" s="537"/>
      <c r="Q24" s="497">
        <v>10820</v>
      </c>
      <c r="R24" s="498"/>
      <c r="S24" s="498"/>
      <c r="T24" s="498"/>
      <c r="U24" s="498"/>
      <c r="V24" s="537"/>
      <c r="W24" s="596"/>
      <c r="X24" s="584"/>
      <c r="Y24" s="585"/>
      <c r="Z24" s="496" t="s">
        <v>164</v>
      </c>
      <c r="AA24" s="476"/>
      <c r="AB24" s="476"/>
      <c r="AC24" s="476"/>
      <c r="AD24" s="476"/>
      <c r="AE24" s="476"/>
      <c r="AF24" s="476"/>
      <c r="AG24" s="477"/>
      <c r="AH24" s="497">
        <v>2236</v>
      </c>
      <c r="AI24" s="498"/>
      <c r="AJ24" s="498"/>
      <c r="AK24" s="498"/>
      <c r="AL24" s="537"/>
      <c r="AM24" s="497">
        <v>6743776</v>
      </c>
      <c r="AN24" s="498"/>
      <c r="AO24" s="498"/>
      <c r="AP24" s="498"/>
      <c r="AQ24" s="498"/>
      <c r="AR24" s="537"/>
      <c r="AS24" s="497">
        <v>3016</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65639283</v>
      </c>
      <c r="BO24" s="447"/>
      <c r="BP24" s="447"/>
      <c r="BQ24" s="447"/>
      <c r="BR24" s="447"/>
      <c r="BS24" s="447"/>
      <c r="BT24" s="447"/>
      <c r="BU24" s="448"/>
      <c r="BV24" s="446">
        <v>65251428</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166</v>
      </c>
      <c r="F25" s="476"/>
      <c r="G25" s="476"/>
      <c r="H25" s="476"/>
      <c r="I25" s="476"/>
      <c r="J25" s="476"/>
      <c r="K25" s="477"/>
      <c r="L25" s="497">
        <v>1</v>
      </c>
      <c r="M25" s="498"/>
      <c r="N25" s="498"/>
      <c r="O25" s="498"/>
      <c r="P25" s="537"/>
      <c r="Q25" s="497">
        <v>8890</v>
      </c>
      <c r="R25" s="498"/>
      <c r="S25" s="498"/>
      <c r="T25" s="498"/>
      <c r="U25" s="498"/>
      <c r="V25" s="537"/>
      <c r="W25" s="596"/>
      <c r="X25" s="584"/>
      <c r="Y25" s="585"/>
      <c r="Z25" s="496" t="s">
        <v>167</v>
      </c>
      <c r="AA25" s="476"/>
      <c r="AB25" s="476"/>
      <c r="AC25" s="476"/>
      <c r="AD25" s="476"/>
      <c r="AE25" s="476"/>
      <c r="AF25" s="476"/>
      <c r="AG25" s="477"/>
      <c r="AH25" s="497">
        <v>388</v>
      </c>
      <c r="AI25" s="498"/>
      <c r="AJ25" s="498"/>
      <c r="AK25" s="498"/>
      <c r="AL25" s="537"/>
      <c r="AM25" s="497">
        <v>1215604</v>
      </c>
      <c r="AN25" s="498"/>
      <c r="AO25" s="498"/>
      <c r="AP25" s="498"/>
      <c r="AQ25" s="498"/>
      <c r="AR25" s="537"/>
      <c r="AS25" s="497">
        <v>3133</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v>8697091</v>
      </c>
      <c r="BO25" s="410"/>
      <c r="BP25" s="410"/>
      <c r="BQ25" s="410"/>
      <c r="BR25" s="410"/>
      <c r="BS25" s="410"/>
      <c r="BT25" s="410"/>
      <c r="BU25" s="411"/>
      <c r="BV25" s="409">
        <v>6648555</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169</v>
      </c>
      <c r="F26" s="476"/>
      <c r="G26" s="476"/>
      <c r="H26" s="476"/>
      <c r="I26" s="476"/>
      <c r="J26" s="476"/>
      <c r="K26" s="477"/>
      <c r="L26" s="497">
        <v>1</v>
      </c>
      <c r="M26" s="498"/>
      <c r="N26" s="498"/>
      <c r="O26" s="498"/>
      <c r="P26" s="537"/>
      <c r="Q26" s="497">
        <v>8300</v>
      </c>
      <c r="R26" s="498"/>
      <c r="S26" s="498"/>
      <c r="T26" s="498"/>
      <c r="U26" s="498"/>
      <c r="V26" s="537"/>
      <c r="W26" s="596"/>
      <c r="X26" s="584"/>
      <c r="Y26" s="585"/>
      <c r="Z26" s="496" t="s">
        <v>170</v>
      </c>
      <c r="AA26" s="606"/>
      <c r="AB26" s="606"/>
      <c r="AC26" s="606"/>
      <c r="AD26" s="606"/>
      <c r="AE26" s="606"/>
      <c r="AF26" s="606"/>
      <c r="AG26" s="607"/>
      <c r="AH26" s="497">
        <v>173</v>
      </c>
      <c r="AI26" s="498"/>
      <c r="AJ26" s="498"/>
      <c r="AK26" s="498"/>
      <c r="AL26" s="537"/>
      <c r="AM26" s="497">
        <v>525401</v>
      </c>
      <c r="AN26" s="498"/>
      <c r="AO26" s="498"/>
      <c r="AP26" s="498"/>
      <c r="AQ26" s="498"/>
      <c r="AR26" s="537"/>
      <c r="AS26" s="497">
        <v>3037</v>
      </c>
      <c r="AT26" s="498"/>
      <c r="AU26" s="498"/>
      <c r="AV26" s="498"/>
      <c r="AW26" s="498"/>
      <c r="AX26" s="499"/>
      <c r="AY26" s="449" t="s">
        <v>171</v>
      </c>
      <c r="AZ26" s="450"/>
      <c r="BA26" s="450"/>
      <c r="BB26" s="450"/>
      <c r="BC26" s="450"/>
      <c r="BD26" s="450"/>
      <c r="BE26" s="450"/>
      <c r="BF26" s="450"/>
      <c r="BG26" s="450"/>
      <c r="BH26" s="450"/>
      <c r="BI26" s="450"/>
      <c r="BJ26" s="450"/>
      <c r="BK26" s="450"/>
      <c r="BL26" s="450"/>
      <c r="BM26" s="451"/>
      <c r="BN26" s="446">
        <v>100000</v>
      </c>
      <c r="BO26" s="447"/>
      <c r="BP26" s="447"/>
      <c r="BQ26" s="447"/>
      <c r="BR26" s="447"/>
      <c r="BS26" s="447"/>
      <c r="BT26" s="447"/>
      <c r="BU26" s="448"/>
      <c r="BV26" s="446">
        <v>100000</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172</v>
      </c>
      <c r="F27" s="476"/>
      <c r="G27" s="476"/>
      <c r="H27" s="476"/>
      <c r="I27" s="476"/>
      <c r="J27" s="476"/>
      <c r="K27" s="477"/>
      <c r="L27" s="497">
        <v>1</v>
      </c>
      <c r="M27" s="498"/>
      <c r="N27" s="498"/>
      <c r="O27" s="498"/>
      <c r="P27" s="537"/>
      <c r="Q27" s="497">
        <v>6390</v>
      </c>
      <c r="R27" s="498"/>
      <c r="S27" s="498"/>
      <c r="T27" s="498"/>
      <c r="U27" s="498"/>
      <c r="V27" s="537"/>
      <c r="W27" s="596"/>
      <c r="X27" s="584"/>
      <c r="Y27" s="585"/>
      <c r="Z27" s="496" t="s">
        <v>173</v>
      </c>
      <c r="AA27" s="476"/>
      <c r="AB27" s="476"/>
      <c r="AC27" s="476"/>
      <c r="AD27" s="476"/>
      <c r="AE27" s="476"/>
      <c r="AF27" s="476"/>
      <c r="AG27" s="477"/>
      <c r="AH27" s="497">
        <v>28</v>
      </c>
      <c r="AI27" s="498"/>
      <c r="AJ27" s="498"/>
      <c r="AK27" s="498"/>
      <c r="AL27" s="537"/>
      <c r="AM27" s="497">
        <v>108892</v>
      </c>
      <c r="AN27" s="498"/>
      <c r="AO27" s="498"/>
      <c r="AP27" s="498"/>
      <c r="AQ27" s="498"/>
      <c r="AR27" s="537"/>
      <c r="AS27" s="497">
        <v>3889</v>
      </c>
      <c r="AT27" s="498"/>
      <c r="AU27" s="498"/>
      <c r="AV27" s="498"/>
      <c r="AW27" s="498"/>
      <c r="AX27" s="499"/>
      <c r="AY27" s="538" t="s">
        <v>174</v>
      </c>
      <c r="AZ27" s="539"/>
      <c r="BA27" s="539"/>
      <c r="BB27" s="539"/>
      <c r="BC27" s="539"/>
      <c r="BD27" s="539"/>
      <c r="BE27" s="539"/>
      <c r="BF27" s="539"/>
      <c r="BG27" s="539"/>
      <c r="BH27" s="539"/>
      <c r="BI27" s="539"/>
      <c r="BJ27" s="539"/>
      <c r="BK27" s="539"/>
      <c r="BL27" s="539"/>
      <c r="BM27" s="540"/>
      <c r="BN27" s="619">
        <v>762635</v>
      </c>
      <c r="BO27" s="620"/>
      <c r="BP27" s="620"/>
      <c r="BQ27" s="620"/>
      <c r="BR27" s="620"/>
      <c r="BS27" s="620"/>
      <c r="BT27" s="620"/>
      <c r="BU27" s="621"/>
      <c r="BV27" s="619">
        <v>762635</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175</v>
      </c>
      <c r="F28" s="476"/>
      <c r="G28" s="476"/>
      <c r="H28" s="476"/>
      <c r="I28" s="476"/>
      <c r="J28" s="476"/>
      <c r="K28" s="477"/>
      <c r="L28" s="497">
        <v>1</v>
      </c>
      <c r="M28" s="498"/>
      <c r="N28" s="498"/>
      <c r="O28" s="498"/>
      <c r="P28" s="537"/>
      <c r="Q28" s="497">
        <v>5870</v>
      </c>
      <c r="R28" s="498"/>
      <c r="S28" s="498"/>
      <c r="T28" s="498"/>
      <c r="U28" s="498"/>
      <c r="V28" s="537"/>
      <c r="W28" s="596"/>
      <c r="X28" s="584"/>
      <c r="Y28" s="585"/>
      <c r="Z28" s="496" t="s">
        <v>176</v>
      </c>
      <c r="AA28" s="476"/>
      <c r="AB28" s="476"/>
      <c r="AC28" s="476"/>
      <c r="AD28" s="476"/>
      <c r="AE28" s="476"/>
      <c r="AF28" s="476"/>
      <c r="AG28" s="477"/>
      <c r="AH28" s="497" t="s">
        <v>177</v>
      </c>
      <c r="AI28" s="498"/>
      <c r="AJ28" s="498"/>
      <c r="AK28" s="498"/>
      <c r="AL28" s="537"/>
      <c r="AM28" s="497" t="s">
        <v>122</v>
      </c>
      <c r="AN28" s="498"/>
      <c r="AO28" s="498"/>
      <c r="AP28" s="498"/>
      <c r="AQ28" s="498"/>
      <c r="AR28" s="537"/>
      <c r="AS28" s="497" t="s">
        <v>131</v>
      </c>
      <c r="AT28" s="498"/>
      <c r="AU28" s="498"/>
      <c r="AV28" s="498"/>
      <c r="AW28" s="498"/>
      <c r="AX28" s="499"/>
      <c r="AY28" s="622" t="s">
        <v>178</v>
      </c>
      <c r="AZ28" s="623"/>
      <c r="BA28" s="623"/>
      <c r="BB28" s="624"/>
      <c r="BC28" s="406" t="s">
        <v>41</v>
      </c>
      <c r="BD28" s="407"/>
      <c r="BE28" s="407"/>
      <c r="BF28" s="407"/>
      <c r="BG28" s="407"/>
      <c r="BH28" s="407"/>
      <c r="BI28" s="407"/>
      <c r="BJ28" s="407"/>
      <c r="BK28" s="407"/>
      <c r="BL28" s="407"/>
      <c r="BM28" s="408"/>
      <c r="BN28" s="409">
        <v>4446396</v>
      </c>
      <c r="BO28" s="410"/>
      <c r="BP28" s="410"/>
      <c r="BQ28" s="410"/>
      <c r="BR28" s="410"/>
      <c r="BS28" s="410"/>
      <c r="BT28" s="410"/>
      <c r="BU28" s="411"/>
      <c r="BV28" s="409">
        <v>4441039</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179</v>
      </c>
      <c r="F29" s="476"/>
      <c r="G29" s="476"/>
      <c r="H29" s="476"/>
      <c r="I29" s="476"/>
      <c r="J29" s="476"/>
      <c r="K29" s="477"/>
      <c r="L29" s="497">
        <v>38</v>
      </c>
      <c r="M29" s="498"/>
      <c r="N29" s="498"/>
      <c r="O29" s="498"/>
      <c r="P29" s="537"/>
      <c r="Q29" s="497">
        <v>5450</v>
      </c>
      <c r="R29" s="498"/>
      <c r="S29" s="498"/>
      <c r="T29" s="498"/>
      <c r="U29" s="498"/>
      <c r="V29" s="537"/>
      <c r="W29" s="597"/>
      <c r="X29" s="598"/>
      <c r="Y29" s="599"/>
      <c r="Z29" s="496" t="s">
        <v>180</v>
      </c>
      <c r="AA29" s="476"/>
      <c r="AB29" s="476"/>
      <c r="AC29" s="476"/>
      <c r="AD29" s="476"/>
      <c r="AE29" s="476"/>
      <c r="AF29" s="476"/>
      <c r="AG29" s="477"/>
      <c r="AH29" s="497">
        <v>2264</v>
      </c>
      <c r="AI29" s="498"/>
      <c r="AJ29" s="498"/>
      <c r="AK29" s="498"/>
      <c r="AL29" s="537"/>
      <c r="AM29" s="497">
        <v>6852668</v>
      </c>
      <c r="AN29" s="498"/>
      <c r="AO29" s="498"/>
      <c r="AP29" s="498"/>
      <c r="AQ29" s="498"/>
      <c r="AR29" s="537"/>
      <c r="AS29" s="497">
        <v>3027</v>
      </c>
      <c r="AT29" s="498"/>
      <c r="AU29" s="498"/>
      <c r="AV29" s="498"/>
      <c r="AW29" s="498"/>
      <c r="AX29" s="499"/>
      <c r="AY29" s="625"/>
      <c r="AZ29" s="626"/>
      <c r="BA29" s="626"/>
      <c r="BB29" s="627"/>
      <c r="BC29" s="480" t="s">
        <v>181</v>
      </c>
      <c r="BD29" s="481"/>
      <c r="BE29" s="481"/>
      <c r="BF29" s="481"/>
      <c r="BG29" s="481"/>
      <c r="BH29" s="481"/>
      <c r="BI29" s="481"/>
      <c r="BJ29" s="481"/>
      <c r="BK29" s="481"/>
      <c r="BL29" s="481"/>
      <c r="BM29" s="482"/>
      <c r="BN29" s="446">
        <v>49972</v>
      </c>
      <c r="BO29" s="447"/>
      <c r="BP29" s="447"/>
      <c r="BQ29" s="447"/>
      <c r="BR29" s="447"/>
      <c r="BS29" s="447"/>
      <c r="BT29" s="447"/>
      <c r="BU29" s="448"/>
      <c r="BV29" s="446">
        <v>49952</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182</v>
      </c>
      <c r="X30" s="604"/>
      <c r="Y30" s="604"/>
      <c r="Z30" s="604"/>
      <c r="AA30" s="604"/>
      <c r="AB30" s="604"/>
      <c r="AC30" s="604"/>
      <c r="AD30" s="604"/>
      <c r="AE30" s="604"/>
      <c r="AF30" s="604"/>
      <c r="AG30" s="605"/>
      <c r="AH30" s="562">
        <v>100.6</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3342545</v>
      </c>
      <c r="BO30" s="620"/>
      <c r="BP30" s="620"/>
      <c r="BQ30" s="620"/>
      <c r="BR30" s="620"/>
      <c r="BS30" s="620"/>
      <c r="BT30" s="620"/>
      <c r="BU30" s="621"/>
      <c r="BV30" s="619">
        <v>3948272</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189</v>
      </c>
      <c r="D33" s="470"/>
      <c r="E33" s="435" t="s">
        <v>190</v>
      </c>
      <c r="F33" s="435"/>
      <c r="G33" s="435"/>
      <c r="H33" s="435"/>
      <c r="I33" s="435"/>
      <c r="J33" s="435"/>
      <c r="K33" s="435"/>
      <c r="L33" s="435"/>
      <c r="M33" s="435"/>
      <c r="N33" s="435"/>
      <c r="O33" s="435"/>
      <c r="P33" s="435"/>
      <c r="Q33" s="435"/>
      <c r="R33" s="435"/>
      <c r="S33" s="435"/>
      <c r="T33" s="195"/>
      <c r="U33" s="470" t="s">
        <v>191</v>
      </c>
      <c r="V33" s="470"/>
      <c r="W33" s="435" t="s">
        <v>192</v>
      </c>
      <c r="X33" s="435"/>
      <c r="Y33" s="435"/>
      <c r="Z33" s="435"/>
      <c r="AA33" s="435"/>
      <c r="AB33" s="435"/>
      <c r="AC33" s="435"/>
      <c r="AD33" s="435"/>
      <c r="AE33" s="435"/>
      <c r="AF33" s="435"/>
      <c r="AG33" s="435"/>
      <c r="AH33" s="435"/>
      <c r="AI33" s="435"/>
      <c r="AJ33" s="435"/>
      <c r="AK33" s="435"/>
      <c r="AL33" s="195"/>
      <c r="AM33" s="470" t="s">
        <v>191</v>
      </c>
      <c r="AN33" s="470"/>
      <c r="AO33" s="435" t="s">
        <v>192</v>
      </c>
      <c r="AP33" s="435"/>
      <c r="AQ33" s="435"/>
      <c r="AR33" s="435"/>
      <c r="AS33" s="435"/>
      <c r="AT33" s="435"/>
      <c r="AU33" s="435"/>
      <c r="AV33" s="435"/>
      <c r="AW33" s="435"/>
      <c r="AX33" s="435"/>
      <c r="AY33" s="435"/>
      <c r="AZ33" s="435"/>
      <c r="BA33" s="435"/>
      <c r="BB33" s="435"/>
      <c r="BC33" s="435"/>
      <c r="BD33" s="196"/>
      <c r="BE33" s="435" t="s">
        <v>193</v>
      </c>
      <c r="BF33" s="435"/>
      <c r="BG33" s="435" t="s">
        <v>194</v>
      </c>
      <c r="BH33" s="435"/>
      <c r="BI33" s="435"/>
      <c r="BJ33" s="435"/>
      <c r="BK33" s="435"/>
      <c r="BL33" s="435"/>
      <c r="BM33" s="435"/>
      <c r="BN33" s="435"/>
      <c r="BO33" s="435"/>
      <c r="BP33" s="435"/>
      <c r="BQ33" s="435"/>
      <c r="BR33" s="435"/>
      <c r="BS33" s="435"/>
      <c r="BT33" s="435"/>
      <c r="BU33" s="435"/>
      <c r="BV33" s="196"/>
      <c r="BW33" s="470" t="s">
        <v>193</v>
      </c>
      <c r="BX33" s="470"/>
      <c r="BY33" s="435" t="s">
        <v>195</v>
      </c>
      <c r="BZ33" s="435"/>
      <c r="CA33" s="435"/>
      <c r="CB33" s="435"/>
      <c r="CC33" s="435"/>
      <c r="CD33" s="435"/>
      <c r="CE33" s="435"/>
      <c r="CF33" s="435"/>
      <c r="CG33" s="435"/>
      <c r="CH33" s="435"/>
      <c r="CI33" s="435"/>
      <c r="CJ33" s="435"/>
      <c r="CK33" s="435"/>
      <c r="CL33" s="435"/>
      <c r="CM33" s="435"/>
      <c r="CN33" s="195"/>
      <c r="CO33" s="470" t="s">
        <v>196</v>
      </c>
      <c r="CP33" s="470"/>
      <c r="CQ33" s="435" t="s">
        <v>197</v>
      </c>
      <c r="CR33" s="435"/>
      <c r="CS33" s="435"/>
      <c r="CT33" s="435"/>
      <c r="CU33" s="435"/>
      <c r="CV33" s="435"/>
      <c r="CW33" s="435"/>
      <c r="CX33" s="435"/>
      <c r="CY33" s="435"/>
      <c r="CZ33" s="435"/>
      <c r="DA33" s="435"/>
      <c r="DB33" s="435"/>
      <c r="DC33" s="435"/>
      <c r="DD33" s="435"/>
      <c r="DE33" s="435"/>
      <c r="DF33" s="195"/>
      <c r="DG33" s="631" t="s">
        <v>198</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f>IF(AO34="","",MAX(C34:D43,U34:V43)+1)</f>
        <v>7</v>
      </c>
      <c r="AN34" s="632"/>
      <c r="AO34" s="633" t="str">
        <f>IF('各会計、関係団体の財政状況及び健全化判断比率'!B33="","",'各会計、関係団体の財政状況及び健全化判断比率'!B33)</f>
        <v>水道事業会計</v>
      </c>
      <c r="AP34" s="633"/>
      <c r="AQ34" s="633"/>
      <c r="AR34" s="633"/>
      <c r="AS34" s="633"/>
      <c r="AT34" s="633"/>
      <c r="AU34" s="633"/>
      <c r="AV34" s="633"/>
      <c r="AW34" s="633"/>
      <c r="AX34" s="633"/>
      <c r="AY34" s="633"/>
      <c r="AZ34" s="633"/>
      <c r="BA34" s="633"/>
      <c r="BB34" s="633"/>
      <c r="BC34" s="633"/>
      <c r="BD34" s="193"/>
      <c r="BE34" s="632">
        <f>IF(BG34="","",MAX(C34:D43,U34:V43,AM34:AN43)+1)</f>
        <v>10</v>
      </c>
      <c r="BF34" s="632"/>
      <c r="BG34" s="633" t="str">
        <f>IF('各会計、関係団体の財政状況及び健全化判断比率'!B36="","",'各会計、関係団体の財政状況及び健全化判断比率'!B36)</f>
        <v>簡易水道事業特別会計</v>
      </c>
      <c r="BH34" s="633"/>
      <c r="BI34" s="633"/>
      <c r="BJ34" s="633"/>
      <c r="BK34" s="633"/>
      <c r="BL34" s="633"/>
      <c r="BM34" s="633"/>
      <c r="BN34" s="633"/>
      <c r="BO34" s="633"/>
      <c r="BP34" s="633"/>
      <c r="BQ34" s="633"/>
      <c r="BR34" s="633"/>
      <c r="BS34" s="633"/>
      <c r="BT34" s="633"/>
      <c r="BU34" s="633"/>
      <c r="BV34" s="193"/>
      <c r="BW34" s="632">
        <f>IF(BY34="","",MAX(C34:D43,U34:V43,AM34:AN43,BE34:BF43)+1)</f>
        <v>11</v>
      </c>
      <c r="BX34" s="632"/>
      <c r="BY34" s="633" t="str">
        <f>IF('各会計、関係団体の財政状況及び健全化判断比率'!B68="","",'各会計、関係団体の財政状況及び健全化判断比率'!B68)</f>
        <v>愛知県後期高齢者医療広域連合(一般会計)</v>
      </c>
      <c r="BZ34" s="633"/>
      <c r="CA34" s="633"/>
      <c r="CB34" s="633"/>
      <c r="CC34" s="633"/>
      <c r="CD34" s="633"/>
      <c r="CE34" s="633"/>
      <c r="CF34" s="633"/>
      <c r="CG34" s="633"/>
      <c r="CH34" s="633"/>
      <c r="CI34" s="633"/>
      <c r="CJ34" s="633"/>
      <c r="CK34" s="633"/>
      <c r="CL34" s="633"/>
      <c r="CM34" s="633"/>
      <c r="CN34" s="193"/>
      <c r="CO34" s="632">
        <f>IF(CQ34="","",MAX(C34:D43,U34:V43,AM34:AN43,BE34:BF43,BW34:BX43)+1)</f>
        <v>13</v>
      </c>
      <c r="CP34" s="632"/>
      <c r="CQ34" s="633" t="str">
        <f>IF('各会計、関係団体の財政状況及び健全化判断比率'!BS7="","",'各会計、関係団体の財政状況及び健全化判断比率'!BS7)</f>
        <v>(一財)一宮市学校給食会</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介護保険事業特別会計</v>
      </c>
      <c r="X35" s="633"/>
      <c r="Y35" s="633"/>
      <c r="Z35" s="633"/>
      <c r="AA35" s="633"/>
      <c r="AB35" s="633"/>
      <c r="AC35" s="633"/>
      <c r="AD35" s="633"/>
      <c r="AE35" s="633"/>
      <c r="AF35" s="633"/>
      <c r="AG35" s="633"/>
      <c r="AH35" s="633"/>
      <c r="AI35" s="633"/>
      <c r="AJ35" s="633"/>
      <c r="AK35" s="633"/>
      <c r="AL35" s="193"/>
      <c r="AM35" s="632">
        <f t="shared" ref="AM35:AM43" si="0">IF(AO35="","",AM34+1)</f>
        <v>8</v>
      </c>
      <c r="AN35" s="632"/>
      <c r="AO35" s="633" t="str">
        <f>IF('各会計、関係団体の財政状況及び健全化判断比率'!B34="","",'各会計、関係団体の財政状況及び健全化判断比率'!B34)</f>
        <v>病院事業会計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12</v>
      </c>
      <c r="BX35" s="632"/>
      <c r="BY35" s="633" t="str">
        <f>IF('各会計、関係団体の財政状況及び健全化判断比率'!B69="","",'各会計、関係団体の財政状況及び健全化判断比率'!B69)</f>
        <v>愛知県後期高齢者医療広域連合(後期高齢者医療特別会計)</v>
      </c>
      <c r="BZ35" s="633"/>
      <c r="CA35" s="633"/>
      <c r="CB35" s="633"/>
      <c r="CC35" s="633"/>
      <c r="CD35" s="633"/>
      <c r="CE35" s="633"/>
      <c r="CF35" s="633"/>
      <c r="CG35" s="633"/>
      <c r="CH35" s="633"/>
      <c r="CI35" s="633"/>
      <c r="CJ35" s="633"/>
      <c r="CK35" s="633"/>
      <c r="CL35" s="633"/>
      <c r="CM35" s="633"/>
      <c r="CN35" s="193"/>
      <c r="CO35" s="632">
        <f t="shared" ref="CO35:CO43" si="3">IF(CQ35="","",CO34+1)</f>
        <v>14</v>
      </c>
      <c r="CP35" s="632"/>
      <c r="CQ35" s="633" t="str">
        <f>IF('各会計、関係団体の財政状況及び健全化判断比率'!BS8="","",'各会計、関係団体の財政状況及び健全化判断比率'!BS8)</f>
        <v>一宮地方総合卸売市場(株)</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後期高齢者医療事業特別会計</v>
      </c>
      <c r="X36" s="633"/>
      <c r="Y36" s="633"/>
      <c r="Z36" s="633"/>
      <c r="AA36" s="633"/>
      <c r="AB36" s="633"/>
      <c r="AC36" s="633"/>
      <c r="AD36" s="633"/>
      <c r="AE36" s="633"/>
      <c r="AF36" s="633"/>
      <c r="AG36" s="633"/>
      <c r="AH36" s="633"/>
      <c r="AI36" s="633"/>
      <c r="AJ36" s="633"/>
      <c r="AK36" s="633"/>
      <c r="AL36" s="193"/>
      <c r="AM36" s="632">
        <f t="shared" si="0"/>
        <v>9</v>
      </c>
      <c r="AN36" s="632"/>
      <c r="AO36" s="633" t="str">
        <f>IF('各会計、関係団体の財政状況及び健全化判断比率'!B35="","",'各会計、関係団体の財政状況及び健全化判断比率'!B35)</f>
        <v>下水道事業会計</v>
      </c>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t="str">
        <f t="shared" si="2"/>
        <v/>
      </c>
      <c r="BX36" s="632"/>
      <c r="BY36" s="633" t="str">
        <f>IF('各会計、関係団体の財政状況及び健全化判断比率'!B70="","",'各会計、関係団体の財政状況及び健全化判断比率'!B70)</f>
        <v/>
      </c>
      <c r="BZ36" s="633"/>
      <c r="CA36" s="633"/>
      <c r="CB36" s="633"/>
      <c r="CC36" s="633"/>
      <c r="CD36" s="633"/>
      <c r="CE36" s="633"/>
      <c r="CF36" s="633"/>
      <c r="CG36" s="633"/>
      <c r="CH36" s="633"/>
      <c r="CI36" s="633"/>
      <c r="CJ36" s="633"/>
      <c r="CK36" s="633"/>
      <c r="CL36" s="633"/>
      <c r="CM36" s="633"/>
      <c r="CN36" s="193"/>
      <c r="CO36" s="632">
        <f t="shared" si="3"/>
        <v>15</v>
      </c>
      <c r="CP36" s="632"/>
      <c r="CQ36" s="633" t="str">
        <f>IF('各会計、関係団体の財政状況及び健全化判断比率'!BS9="","",'各会計、関係団体の財政状況及び健全化判断比率'!BS9)</f>
        <v>一宮市土地開発公社</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5</v>
      </c>
      <c r="V37" s="632"/>
      <c r="W37" s="633" t="str">
        <f>IF('各会計、関係団体の財政状況及び健全化判断比率'!B31="","",'各会計、関係団体の財政状況及び健全化判断比率'!B31)</f>
        <v>公共駐車場事業特別会計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t="str">
        <f t="shared" si="2"/>
        <v/>
      </c>
      <c r="BX37" s="632"/>
      <c r="BY37" s="633" t="str">
        <f>IF('各会計、関係団体の財政状況及び健全化判断比率'!B71="","",'各会計、関係団体の財政状況及び健全化判断比率'!B71)</f>
        <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f t="shared" si="4"/>
        <v>6</v>
      </c>
      <c r="V38" s="632"/>
      <c r="W38" s="633" t="str">
        <f>IF('各会計、関係団体の財政状況及び健全化判断比率'!B32="","",'各会計、関係団体の財政状況及び健全化判断比率'!B32)</f>
        <v>競輪事業特別会計</v>
      </c>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t="str">
        <f t="shared" si="2"/>
        <v/>
      </c>
      <c r="BX38" s="632"/>
      <c r="BY38" s="633" t="str">
        <f>IF('各会計、関係団体の財政状況及び健全化判断比率'!B72="","",'各会計、関係団体の財政状況及び健全化判断比率'!B72)</f>
        <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203</v>
      </c>
    </row>
    <row r="50" spans="5:5" x14ac:dyDescent="0.15">
      <c r="E50" s="167" t="s">
        <v>204</v>
      </c>
    </row>
    <row r="51" spans="5:5" x14ac:dyDescent="0.15">
      <c r="E51" s="167" t="s">
        <v>205</v>
      </c>
    </row>
    <row r="52" spans="5:5" x14ac:dyDescent="0.15">
      <c r="E52" s="167" t="s">
        <v>206</v>
      </c>
    </row>
    <row r="53" spans="5:5" x14ac:dyDescent="0.15">
      <c r="E53" s="167"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M33A17gBjnnAj+7QzkZOr2u4iS9og7buECNHWiiDGVPd7yMHBogjtRgdoAr3xNCVVef0sNa0iSDhjx3e1kCq1Q==" saltValue="WqLmCj5uXsWHE9BR4YP1W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24" t="s">
        <v>566</v>
      </c>
      <c r="D34" s="1224"/>
      <c r="E34" s="1225"/>
      <c r="F34" s="32">
        <v>0.44</v>
      </c>
      <c r="G34" s="33" t="s">
        <v>567</v>
      </c>
      <c r="H34" s="33" t="s">
        <v>568</v>
      </c>
      <c r="I34" s="33" t="s">
        <v>569</v>
      </c>
      <c r="J34" s="34" t="s">
        <v>570</v>
      </c>
      <c r="K34" s="22"/>
      <c r="L34" s="22"/>
      <c r="M34" s="22"/>
      <c r="N34" s="22"/>
      <c r="O34" s="22"/>
      <c r="P34" s="22"/>
    </row>
    <row r="35" spans="1:16" ht="39" customHeight="1" x14ac:dyDescent="0.15">
      <c r="A35" s="22"/>
      <c r="B35" s="35"/>
      <c r="C35" s="1218" t="s">
        <v>571</v>
      </c>
      <c r="D35" s="1219"/>
      <c r="E35" s="1220"/>
      <c r="F35" s="36">
        <v>14.5</v>
      </c>
      <c r="G35" s="37">
        <v>10.17</v>
      </c>
      <c r="H35" s="37">
        <v>10.94</v>
      </c>
      <c r="I35" s="37">
        <v>14.14</v>
      </c>
      <c r="J35" s="38">
        <v>13.85</v>
      </c>
      <c r="K35" s="22"/>
      <c r="L35" s="22"/>
      <c r="M35" s="22"/>
      <c r="N35" s="22"/>
      <c r="O35" s="22"/>
      <c r="P35" s="22"/>
    </row>
    <row r="36" spans="1:16" ht="39" customHeight="1" x14ac:dyDescent="0.15">
      <c r="A36" s="22"/>
      <c r="B36" s="35"/>
      <c r="C36" s="1218" t="s">
        <v>572</v>
      </c>
      <c r="D36" s="1219"/>
      <c r="E36" s="1220"/>
      <c r="F36" s="36">
        <v>7.46</v>
      </c>
      <c r="G36" s="37">
        <v>7.28</v>
      </c>
      <c r="H36" s="37">
        <v>7.22</v>
      </c>
      <c r="I36" s="37">
        <v>6.89</v>
      </c>
      <c r="J36" s="38">
        <v>6.64</v>
      </c>
      <c r="K36" s="22"/>
      <c r="L36" s="22"/>
      <c r="M36" s="22"/>
      <c r="N36" s="22"/>
      <c r="O36" s="22"/>
      <c r="P36" s="22"/>
    </row>
    <row r="37" spans="1:16" ht="39" customHeight="1" x14ac:dyDescent="0.15">
      <c r="A37" s="22"/>
      <c r="B37" s="35"/>
      <c r="C37" s="1218" t="s">
        <v>573</v>
      </c>
      <c r="D37" s="1219"/>
      <c r="E37" s="1220"/>
      <c r="F37" s="36">
        <v>7.23</v>
      </c>
      <c r="G37" s="37">
        <v>6.92</v>
      </c>
      <c r="H37" s="37">
        <v>6.31</v>
      </c>
      <c r="I37" s="37">
        <v>6.15</v>
      </c>
      <c r="J37" s="38">
        <v>5.9</v>
      </c>
      <c r="K37" s="22"/>
      <c r="L37" s="22"/>
      <c r="M37" s="22"/>
      <c r="N37" s="22"/>
      <c r="O37" s="22"/>
      <c r="P37" s="22"/>
    </row>
    <row r="38" spans="1:16" ht="39" customHeight="1" x14ac:dyDescent="0.15">
      <c r="A38" s="22"/>
      <c r="B38" s="35"/>
      <c r="C38" s="1218" t="s">
        <v>574</v>
      </c>
      <c r="D38" s="1219"/>
      <c r="E38" s="1220"/>
      <c r="F38" s="36">
        <v>6.36</v>
      </c>
      <c r="G38" s="37">
        <v>5.41</v>
      </c>
      <c r="H38" s="37">
        <v>3.98</v>
      </c>
      <c r="I38" s="37">
        <v>2.97</v>
      </c>
      <c r="J38" s="38">
        <v>3.5</v>
      </c>
      <c r="K38" s="22"/>
      <c r="L38" s="22"/>
      <c r="M38" s="22"/>
      <c r="N38" s="22"/>
      <c r="O38" s="22"/>
      <c r="P38" s="22"/>
    </row>
    <row r="39" spans="1:16" ht="39" customHeight="1" x14ac:dyDescent="0.15">
      <c r="A39" s="22"/>
      <c r="B39" s="35"/>
      <c r="C39" s="1218" t="s">
        <v>575</v>
      </c>
      <c r="D39" s="1219"/>
      <c r="E39" s="1220"/>
      <c r="F39" s="36">
        <v>0.57999999999999996</v>
      </c>
      <c r="G39" s="37">
        <v>0.87</v>
      </c>
      <c r="H39" s="37">
        <v>0.56000000000000005</v>
      </c>
      <c r="I39" s="37">
        <v>0.75</v>
      </c>
      <c r="J39" s="38">
        <v>1.24</v>
      </c>
      <c r="K39" s="22"/>
      <c r="L39" s="22"/>
      <c r="M39" s="22"/>
      <c r="N39" s="22"/>
      <c r="O39" s="22"/>
      <c r="P39" s="22"/>
    </row>
    <row r="40" spans="1:16" ht="39" customHeight="1" x14ac:dyDescent="0.15">
      <c r="A40" s="22"/>
      <c r="B40" s="35"/>
      <c r="C40" s="1218" t="s">
        <v>576</v>
      </c>
      <c r="D40" s="1219"/>
      <c r="E40" s="1220"/>
      <c r="F40" s="36">
        <v>0.02</v>
      </c>
      <c r="G40" s="37">
        <v>0.08</v>
      </c>
      <c r="H40" s="37">
        <v>0.02</v>
      </c>
      <c r="I40" s="37">
        <v>0.06</v>
      </c>
      <c r="J40" s="38">
        <v>0.12</v>
      </c>
      <c r="K40" s="22"/>
      <c r="L40" s="22"/>
      <c r="M40" s="22"/>
      <c r="N40" s="22"/>
      <c r="O40" s="22"/>
      <c r="P40" s="22"/>
    </row>
    <row r="41" spans="1:16" ht="39" customHeight="1" x14ac:dyDescent="0.15">
      <c r="A41" s="22"/>
      <c r="B41" s="35"/>
      <c r="C41" s="1218" t="s">
        <v>577</v>
      </c>
      <c r="D41" s="1219"/>
      <c r="E41" s="1220"/>
      <c r="F41" s="36" t="s">
        <v>578</v>
      </c>
      <c r="G41" s="37">
        <v>0.22</v>
      </c>
      <c r="H41" s="37">
        <v>0.12</v>
      </c>
      <c r="I41" s="37">
        <v>0.17</v>
      </c>
      <c r="J41" s="38">
        <v>0.11</v>
      </c>
      <c r="K41" s="22"/>
      <c r="L41" s="22"/>
      <c r="M41" s="22"/>
      <c r="N41" s="22"/>
      <c r="O41" s="22"/>
      <c r="P41" s="22"/>
    </row>
    <row r="42" spans="1:16" ht="39" customHeight="1" x14ac:dyDescent="0.15">
      <c r="A42" s="22"/>
      <c r="B42" s="39"/>
      <c r="C42" s="1218" t="s">
        <v>579</v>
      </c>
      <c r="D42" s="1219"/>
      <c r="E42" s="1220"/>
      <c r="F42" s="36" t="s">
        <v>516</v>
      </c>
      <c r="G42" s="37" t="s">
        <v>516</v>
      </c>
      <c r="H42" s="37" t="s">
        <v>516</v>
      </c>
      <c r="I42" s="37" t="s">
        <v>516</v>
      </c>
      <c r="J42" s="38" t="s">
        <v>516</v>
      </c>
      <c r="K42" s="22"/>
      <c r="L42" s="22"/>
      <c r="M42" s="22"/>
      <c r="N42" s="22"/>
      <c r="O42" s="22"/>
      <c r="P42" s="22"/>
    </row>
    <row r="43" spans="1:16" ht="39" customHeight="1" thickBot="1" x14ac:dyDescent="0.2">
      <c r="A43" s="22"/>
      <c r="B43" s="40"/>
      <c r="C43" s="1221" t="s">
        <v>580</v>
      </c>
      <c r="D43" s="1222"/>
      <c r="E43" s="1223"/>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7caZ+npxbZCtQXowseUIslFc14ym8VaNn8xNDnFn2U8+91PpEw077BcRT5aCWmFaQQCgy/1FCV0K7eLy2xftAQ==" saltValue="eED4+NFtWTdYEskBIC9s1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8304</v>
      </c>
      <c r="L45" s="60">
        <v>8675</v>
      </c>
      <c r="M45" s="60">
        <v>8364</v>
      </c>
      <c r="N45" s="60">
        <v>8413</v>
      </c>
      <c r="O45" s="61">
        <v>8980</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516</v>
      </c>
      <c r="L46" s="64" t="s">
        <v>516</v>
      </c>
      <c r="M46" s="64" t="s">
        <v>516</v>
      </c>
      <c r="N46" s="64" t="s">
        <v>516</v>
      </c>
      <c r="O46" s="65" t="s">
        <v>516</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516</v>
      </c>
      <c r="L47" s="64" t="s">
        <v>516</v>
      </c>
      <c r="M47" s="64" t="s">
        <v>516</v>
      </c>
      <c r="N47" s="64" t="s">
        <v>516</v>
      </c>
      <c r="O47" s="65" t="s">
        <v>516</v>
      </c>
      <c r="P47" s="48"/>
      <c r="Q47" s="48"/>
      <c r="R47" s="48"/>
      <c r="S47" s="48"/>
      <c r="T47" s="48"/>
      <c r="U47" s="48"/>
    </row>
    <row r="48" spans="1:21" ht="30.75" customHeight="1" x14ac:dyDescent="0.15">
      <c r="A48" s="48"/>
      <c r="B48" s="1236"/>
      <c r="C48" s="1237"/>
      <c r="D48" s="62"/>
      <c r="E48" s="1228" t="s">
        <v>14</v>
      </c>
      <c r="F48" s="1228"/>
      <c r="G48" s="1228"/>
      <c r="H48" s="1228"/>
      <c r="I48" s="1228"/>
      <c r="J48" s="1229"/>
      <c r="K48" s="63">
        <v>3913</v>
      </c>
      <c r="L48" s="64">
        <v>4292</v>
      </c>
      <c r="M48" s="64">
        <v>4170</v>
      </c>
      <c r="N48" s="64">
        <v>4007</v>
      </c>
      <c r="O48" s="65">
        <v>3931</v>
      </c>
      <c r="P48" s="48"/>
      <c r="Q48" s="48"/>
      <c r="R48" s="48"/>
      <c r="S48" s="48"/>
      <c r="T48" s="48"/>
      <c r="U48" s="48"/>
    </row>
    <row r="49" spans="1:21" ht="30.75" customHeight="1" x14ac:dyDescent="0.15">
      <c r="A49" s="48"/>
      <c r="B49" s="1236"/>
      <c r="C49" s="1237"/>
      <c r="D49" s="62"/>
      <c r="E49" s="1228" t="s">
        <v>15</v>
      </c>
      <c r="F49" s="1228"/>
      <c r="G49" s="1228"/>
      <c r="H49" s="1228"/>
      <c r="I49" s="1228"/>
      <c r="J49" s="1229"/>
      <c r="K49" s="63" t="s">
        <v>516</v>
      </c>
      <c r="L49" s="64" t="s">
        <v>516</v>
      </c>
      <c r="M49" s="64" t="s">
        <v>516</v>
      </c>
      <c r="N49" s="64" t="s">
        <v>516</v>
      </c>
      <c r="O49" s="65" t="s">
        <v>516</v>
      </c>
      <c r="P49" s="48"/>
      <c r="Q49" s="48"/>
      <c r="R49" s="48"/>
      <c r="S49" s="48"/>
      <c r="T49" s="48"/>
      <c r="U49" s="48"/>
    </row>
    <row r="50" spans="1:21" ht="30.75" customHeight="1" x14ac:dyDescent="0.15">
      <c r="A50" s="48"/>
      <c r="B50" s="1236"/>
      <c r="C50" s="1237"/>
      <c r="D50" s="62"/>
      <c r="E50" s="1228" t="s">
        <v>16</v>
      </c>
      <c r="F50" s="1228"/>
      <c r="G50" s="1228"/>
      <c r="H50" s="1228"/>
      <c r="I50" s="1228"/>
      <c r="J50" s="1229"/>
      <c r="K50" s="63">
        <v>436</v>
      </c>
      <c r="L50" s="64">
        <v>3</v>
      </c>
      <c r="M50" s="64">
        <v>10</v>
      </c>
      <c r="N50" s="64">
        <v>134</v>
      </c>
      <c r="O50" s="65">
        <v>0</v>
      </c>
      <c r="P50" s="48"/>
      <c r="Q50" s="48"/>
      <c r="R50" s="48"/>
      <c r="S50" s="48"/>
      <c r="T50" s="48"/>
      <c r="U50" s="48"/>
    </row>
    <row r="51" spans="1:21" ht="30.75" customHeight="1" x14ac:dyDescent="0.15">
      <c r="A51" s="48"/>
      <c r="B51" s="1238"/>
      <c r="C51" s="1239"/>
      <c r="D51" s="66"/>
      <c r="E51" s="1228" t="s">
        <v>17</v>
      </c>
      <c r="F51" s="1228"/>
      <c r="G51" s="1228"/>
      <c r="H51" s="1228"/>
      <c r="I51" s="1228"/>
      <c r="J51" s="1229"/>
      <c r="K51" s="63" t="s">
        <v>516</v>
      </c>
      <c r="L51" s="64" t="s">
        <v>516</v>
      </c>
      <c r="M51" s="64" t="s">
        <v>516</v>
      </c>
      <c r="N51" s="64" t="s">
        <v>516</v>
      </c>
      <c r="O51" s="65" t="s">
        <v>516</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10024</v>
      </c>
      <c r="L52" s="64">
        <v>10737</v>
      </c>
      <c r="M52" s="64">
        <v>10580</v>
      </c>
      <c r="N52" s="64">
        <v>10519</v>
      </c>
      <c r="O52" s="65">
        <v>10703</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2629</v>
      </c>
      <c r="L53" s="69">
        <v>2233</v>
      </c>
      <c r="M53" s="69">
        <v>1964</v>
      </c>
      <c r="N53" s="69">
        <v>2035</v>
      </c>
      <c r="O53" s="70">
        <v>2208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ecX9YmhbzjkdPaUsR+M43hISgBk/XPv+qtY0vcmyUMmJSAg5vKddg4cJkH0zylCqq+hXzEG//50yqh6V5Ju+Fg==" saltValue="cC31vtJEil5MmGHv0kKJ5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558</v>
      </c>
      <c r="J40" s="79" t="s">
        <v>559</v>
      </c>
      <c r="K40" s="79" t="s">
        <v>560</v>
      </c>
      <c r="L40" s="79" t="s">
        <v>561</v>
      </c>
      <c r="M40" s="80" t="s">
        <v>562</v>
      </c>
    </row>
    <row r="41" spans="2:13" ht="27.75" customHeight="1" x14ac:dyDescent="0.15">
      <c r="B41" s="1242" t="s">
        <v>23</v>
      </c>
      <c r="C41" s="1243"/>
      <c r="D41" s="81"/>
      <c r="E41" s="1248" t="s">
        <v>24</v>
      </c>
      <c r="F41" s="1248"/>
      <c r="G41" s="1248"/>
      <c r="H41" s="1249"/>
      <c r="I41" s="82">
        <v>96531</v>
      </c>
      <c r="J41" s="83">
        <v>96983</v>
      </c>
      <c r="K41" s="83">
        <v>101344</v>
      </c>
      <c r="L41" s="83">
        <v>102651</v>
      </c>
      <c r="M41" s="84">
        <v>104829</v>
      </c>
    </row>
    <row r="42" spans="2:13" ht="27.75" customHeight="1" x14ac:dyDescent="0.15">
      <c r="B42" s="1244"/>
      <c r="C42" s="1245"/>
      <c r="D42" s="85"/>
      <c r="E42" s="1250" t="s">
        <v>25</v>
      </c>
      <c r="F42" s="1250"/>
      <c r="G42" s="1250"/>
      <c r="H42" s="1251"/>
      <c r="I42" s="86">
        <v>706</v>
      </c>
      <c r="J42" s="87">
        <v>764</v>
      </c>
      <c r="K42" s="87">
        <v>400</v>
      </c>
      <c r="L42" s="87">
        <v>357</v>
      </c>
      <c r="M42" s="88">
        <v>424</v>
      </c>
    </row>
    <row r="43" spans="2:13" ht="27.75" customHeight="1" x14ac:dyDescent="0.15">
      <c r="B43" s="1244"/>
      <c r="C43" s="1245"/>
      <c r="D43" s="85"/>
      <c r="E43" s="1250" t="s">
        <v>26</v>
      </c>
      <c r="F43" s="1250"/>
      <c r="G43" s="1250"/>
      <c r="H43" s="1251"/>
      <c r="I43" s="86">
        <v>72494</v>
      </c>
      <c r="J43" s="87">
        <v>74183</v>
      </c>
      <c r="K43" s="87">
        <v>74009</v>
      </c>
      <c r="L43" s="87">
        <v>71786</v>
      </c>
      <c r="M43" s="88">
        <v>69201</v>
      </c>
    </row>
    <row r="44" spans="2:13" ht="27.75" customHeight="1" x14ac:dyDescent="0.15">
      <c r="B44" s="1244"/>
      <c r="C44" s="1245"/>
      <c r="D44" s="85"/>
      <c r="E44" s="1250" t="s">
        <v>27</v>
      </c>
      <c r="F44" s="1250"/>
      <c r="G44" s="1250"/>
      <c r="H44" s="1251"/>
      <c r="I44" s="86" t="s">
        <v>516</v>
      </c>
      <c r="J44" s="87" t="s">
        <v>516</v>
      </c>
      <c r="K44" s="87" t="s">
        <v>516</v>
      </c>
      <c r="L44" s="87" t="s">
        <v>516</v>
      </c>
      <c r="M44" s="88" t="s">
        <v>516</v>
      </c>
    </row>
    <row r="45" spans="2:13" ht="27.75" customHeight="1" x14ac:dyDescent="0.15">
      <c r="B45" s="1244"/>
      <c r="C45" s="1245"/>
      <c r="D45" s="85"/>
      <c r="E45" s="1250" t="s">
        <v>28</v>
      </c>
      <c r="F45" s="1250"/>
      <c r="G45" s="1250"/>
      <c r="H45" s="1251"/>
      <c r="I45" s="86">
        <v>15846</v>
      </c>
      <c r="J45" s="87">
        <v>15142</v>
      </c>
      <c r="K45" s="87">
        <v>15649</v>
      </c>
      <c r="L45" s="87">
        <v>15160</v>
      </c>
      <c r="M45" s="88">
        <v>14595</v>
      </c>
    </row>
    <row r="46" spans="2:13" ht="27.75" customHeight="1" x14ac:dyDescent="0.15">
      <c r="B46" s="1244"/>
      <c r="C46" s="1245"/>
      <c r="D46" s="89"/>
      <c r="E46" s="1250" t="s">
        <v>29</v>
      </c>
      <c r="F46" s="1250"/>
      <c r="G46" s="1250"/>
      <c r="H46" s="1251"/>
      <c r="I46" s="86">
        <v>253</v>
      </c>
      <c r="J46" s="87">
        <v>113</v>
      </c>
      <c r="K46" s="87">
        <v>113</v>
      </c>
      <c r="L46" s="87">
        <v>111</v>
      </c>
      <c r="M46" s="88">
        <v>106</v>
      </c>
    </row>
    <row r="47" spans="2:13" ht="27.75" customHeight="1" x14ac:dyDescent="0.15">
      <c r="B47" s="1244"/>
      <c r="C47" s="1245"/>
      <c r="D47" s="90"/>
      <c r="E47" s="1252" t="s">
        <v>30</v>
      </c>
      <c r="F47" s="1253"/>
      <c r="G47" s="1253"/>
      <c r="H47" s="1254"/>
      <c r="I47" s="86" t="s">
        <v>516</v>
      </c>
      <c r="J47" s="87" t="s">
        <v>516</v>
      </c>
      <c r="K47" s="87" t="s">
        <v>516</v>
      </c>
      <c r="L47" s="87" t="s">
        <v>516</v>
      </c>
      <c r="M47" s="88" t="s">
        <v>516</v>
      </c>
    </row>
    <row r="48" spans="2:13" ht="27.75" customHeight="1" x14ac:dyDescent="0.15">
      <c r="B48" s="1244"/>
      <c r="C48" s="1245"/>
      <c r="D48" s="85"/>
      <c r="E48" s="1250" t="s">
        <v>31</v>
      </c>
      <c r="F48" s="1250"/>
      <c r="G48" s="1250"/>
      <c r="H48" s="1251"/>
      <c r="I48" s="86" t="s">
        <v>516</v>
      </c>
      <c r="J48" s="87" t="s">
        <v>516</v>
      </c>
      <c r="K48" s="87" t="s">
        <v>516</v>
      </c>
      <c r="L48" s="87" t="s">
        <v>516</v>
      </c>
      <c r="M48" s="88" t="s">
        <v>516</v>
      </c>
    </row>
    <row r="49" spans="2:13" ht="27.75" customHeight="1" x14ac:dyDescent="0.15">
      <c r="B49" s="1246"/>
      <c r="C49" s="1247"/>
      <c r="D49" s="85"/>
      <c r="E49" s="1250" t="s">
        <v>32</v>
      </c>
      <c r="F49" s="1250"/>
      <c r="G49" s="1250"/>
      <c r="H49" s="1251"/>
      <c r="I49" s="86" t="s">
        <v>516</v>
      </c>
      <c r="J49" s="87" t="s">
        <v>516</v>
      </c>
      <c r="K49" s="87" t="s">
        <v>516</v>
      </c>
      <c r="L49" s="87" t="s">
        <v>516</v>
      </c>
      <c r="M49" s="88" t="s">
        <v>516</v>
      </c>
    </row>
    <row r="50" spans="2:13" ht="27.75" customHeight="1" x14ac:dyDescent="0.15">
      <c r="B50" s="1255" t="s">
        <v>33</v>
      </c>
      <c r="C50" s="1256"/>
      <c r="D50" s="91"/>
      <c r="E50" s="1250" t="s">
        <v>34</v>
      </c>
      <c r="F50" s="1250"/>
      <c r="G50" s="1250"/>
      <c r="H50" s="1251"/>
      <c r="I50" s="86">
        <v>8417</v>
      </c>
      <c r="J50" s="87">
        <v>8301</v>
      </c>
      <c r="K50" s="87">
        <v>9959</v>
      </c>
      <c r="L50" s="87">
        <v>9897</v>
      </c>
      <c r="M50" s="88">
        <v>10334</v>
      </c>
    </row>
    <row r="51" spans="2:13" ht="27.75" customHeight="1" x14ac:dyDescent="0.15">
      <c r="B51" s="1244"/>
      <c r="C51" s="1245"/>
      <c r="D51" s="85"/>
      <c r="E51" s="1250" t="s">
        <v>35</v>
      </c>
      <c r="F51" s="1250"/>
      <c r="G51" s="1250"/>
      <c r="H51" s="1251"/>
      <c r="I51" s="86">
        <v>27611</v>
      </c>
      <c r="J51" s="87">
        <v>29499</v>
      </c>
      <c r="K51" s="87">
        <v>31722</v>
      </c>
      <c r="L51" s="87">
        <v>31743</v>
      </c>
      <c r="M51" s="88">
        <v>23324</v>
      </c>
    </row>
    <row r="52" spans="2:13" ht="27.75" customHeight="1" x14ac:dyDescent="0.15">
      <c r="B52" s="1246"/>
      <c r="C52" s="1247"/>
      <c r="D52" s="85"/>
      <c r="E52" s="1250" t="s">
        <v>36</v>
      </c>
      <c r="F52" s="1250"/>
      <c r="G52" s="1250"/>
      <c r="H52" s="1251"/>
      <c r="I52" s="86">
        <v>116328</v>
      </c>
      <c r="J52" s="87">
        <v>117597</v>
      </c>
      <c r="K52" s="87">
        <v>120675</v>
      </c>
      <c r="L52" s="87">
        <v>121222</v>
      </c>
      <c r="M52" s="88">
        <v>122744</v>
      </c>
    </row>
    <row r="53" spans="2:13" ht="27.75" customHeight="1" thickBot="1" x14ac:dyDescent="0.2">
      <c r="B53" s="1257" t="s">
        <v>37</v>
      </c>
      <c r="C53" s="1258"/>
      <c r="D53" s="92"/>
      <c r="E53" s="1259" t="s">
        <v>38</v>
      </c>
      <c r="F53" s="1259"/>
      <c r="G53" s="1259"/>
      <c r="H53" s="1260"/>
      <c r="I53" s="93">
        <v>33473</v>
      </c>
      <c r="J53" s="94">
        <v>31788</v>
      </c>
      <c r="K53" s="94">
        <v>29158</v>
      </c>
      <c r="L53" s="94">
        <v>27202</v>
      </c>
      <c r="M53" s="95">
        <v>32752</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An8220KesKeQraPogCOujWo/0Qo5ZWeMIqqKv/lKFaokrLZscNBNKXnWgJkHRYI0tHOlZmsHOvKbbXd0Ax+mg==" saltValue="o23uLOuC2drRk35d3Ck90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560</v>
      </c>
      <c r="G54" s="104" t="s">
        <v>561</v>
      </c>
      <c r="H54" s="105" t="s">
        <v>562</v>
      </c>
    </row>
    <row r="55" spans="2:8" ht="52.5" customHeight="1" x14ac:dyDescent="0.15">
      <c r="B55" s="106"/>
      <c r="C55" s="1269" t="s">
        <v>41</v>
      </c>
      <c r="D55" s="1269"/>
      <c r="E55" s="1270"/>
      <c r="F55" s="107">
        <v>4937</v>
      </c>
      <c r="G55" s="107">
        <v>4441</v>
      </c>
      <c r="H55" s="108">
        <v>4446</v>
      </c>
    </row>
    <row r="56" spans="2:8" ht="52.5" customHeight="1" x14ac:dyDescent="0.15">
      <c r="B56" s="109"/>
      <c r="C56" s="1271" t="s">
        <v>42</v>
      </c>
      <c r="D56" s="1271"/>
      <c r="E56" s="1272"/>
      <c r="F56" s="110">
        <v>50</v>
      </c>
      <c r="G56" s="110">
        <v>50</v>
      </c>
      <c r="H56" s="111">
        <v>50</v>
      </c>
    </row>
    <row r="57" spans="2:8" ht="53.25" customHeight="1" x14ac:dyDescent="0.15">
      <c r="B57" s="109"/>
      <c r="C57" s="1273" t="s">
        <v>43</v>
      </c>
      <c r="D57" s="1273"/>
      <c r="E57" s="1274"/>
      <c r="F57" s="112">
        <v>4212</v>
      </c>
      <c r="G57" s="112">
        <v>3948</v>
      </c>
      <c r="H57" s="113">
        <v>3343</v>
      </c>
    </row>
    <row r="58" spans="2:8" ht="45.75" customHeight="1" x14ac:dyDescent="0.15">
      <c r="B58" s="114"/>
      <c r="C58" s="1261" t="s">
        <v>589</v>
      </c>
      <c r="D58" s="1262"/>
      <c r="E58" s="1263"/>
      <c r="F58" s="115">
        <v>2289</v>
      </c>
      <c r="G58" s="115">
        <v>2361</v>
      </c>
      <c r="H58" s="116">
        <v>2362</v>
      </c>
    </row>
    <row r="59" spans="2:8" ht="45.75" customHeight="1" x14ac:dyDescent="0.15">
      <c r="B59" s="114"/>
      <c r="C59" s="1261" t="s">
        <v>590</v>
      </c>
      <c r="D59" s="1262"/>
      <c r="E59" s="1263"/>
      <c r="F59" s="115">
        <v>200</v>
      </c>
      <c r="G59" s="115">
        <v>217</v>
      </c>
      <c r="H59" s="116">
        <v>236</v>
      </c>
    </row>
    <row r="60" spans="2:8" ht="45.75" customHeight="1" x14ac:dyDescent="0.15">
      <c r="B60" s="114"/>
      <c r="C60" s="1261" t="s">
        <v>591</v>
      </c>
      <c r="D60" s="1262"/>
      <c r="E60" s="1263"/>
      <c r="F60" s="115">
        <v>1195</v>
      </c>
      <c r="G60" s="115">
        <v>895</v>
      </c>
      <c r="H60" s="116">
        <v>210</v>
      </c>
    </row>
    <row r="61" spans="2:8" ht="45.75" customHeight="1" x14ac:dyDescent="0.15">
      <c r="B61" s="114"/>
      <c r="C61" s="1261" t="s">
        <v>592</v>
      </c>
      <c r="D61" s="1262"/>
      <c r="E61" s="1263"/>
      <c r="F61" s="115">
        <v>207</v>
      </c>
      <c r="G61" s="115">
        <v>207</v>
      </c>
      <c r="H61" s="116">
        <v>203</v>
      </c>
    </row>
    <row r="62" spans="2:8" ht="45.75" customHeight="1" thickBot="1" x14ac:dyDescent="0.2">
      <c r="B62" s="117"/>
      <c r="C62" s="1264" t="s">
        <v>593</v>
      </c>
      <c r="D62" s="1265"/>
      <c r="E62" s="1266"/>
      <c r="F62" s="118">
        <v>107</v>
      </c>
      <c r="G62" s="118">
        <v>83</v>
      </c>
      <c r="H62" s="119">
        <v>147</v>
      </c>
    </row>
    <row r="63" spans="2:8" ht="52.5" customHeight="1" thickBot="1" x14ac:dyDescent="0.2">
      <c r="B63" s="120"/>
      <c r="C63" s="1267" t="s">
        <v>44</v>
      </c>
      <c r="D63" s="1267"/>
      <c r="E63" s="1268"/>
      <c r="F63" s="121">
        <v>9198</v>
      </c>
      <c r="G63" s="121">
        <v>8439</v>
      </c>
      <c r="H63" s="122">
        <v>7839</v>
      </c>
    </row>
    <row r="64" spans="2:8" ht="15" customHeight="1" x14ac:dyDescent="0.15"/>
    <row r="65" ht="0" hidden="1" customHeight="1" x14ac:dyDescent="0.15"/>
    <row r="66" ht="0" hidden="1" customHeight="1" x14ac:dyDescent="0.15"/>
  </sheetData>
  <sheetProtection algorithmName="SHA-512" hashValue="ItReRyNs9fAobeuEagyqzYF8ynnGtUiSRyXxpcu97BWJyE6KIzUsCHgurr7msTEXHZiIlcEM2W/LfCSE78vhpw==" saltValue="WAIEzveY+DXhvcDLz7nG7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594</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594</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98" t="s">
        <v>597</v>
      </c>
      <c r="AO43" s="1299"/>
      <c r="AP43" s="1299"/>
      <c r="AQ43" s="1299"/>
      <c r="AR43" s="1299"/>
      <c r="AS43" s="1299"/>
      <c r="AT43" s="1299"/>
      <c r="AU43" s="1299"/>
      <c r="AV43" s="1299"/>
      <c r="AW43" s="1299"/>
      <c r="AX43" s="1299"/>
      <c r="AY43" s="1299"/>
      <c r="AZ43" s="1299"/>
      <c r="BA43" s="1299"/>
      <c r="BB43" s="1299"/>
      <c r="BC43" s="1299"/>
      <c r="BD43" s="1299"/>
      <c r="BE43" s="1299"/>
      <c r="BF43" s="1299"/>
      <c r="BG43" s="1299"/>
      <c r="BH43" s="1299"/>
      <c r="BI43" s="1299"/>
      <c r="BJ43" s="1299"/>
      <c r="BK43" s="1299"/>
      <c r="BL43" s="1299"/>
      <c r="BM43" s="1299"/>
      <c r="BN43" s="1299"/>
      <c r="BO43" s="1299"/>
      <c r="BP43" s="1299"/>
      <c r="BQ43" s="1299"/>
      <c r="BR43" s="1299"/>
      <c r="BS43" s="1299"/>
      <c r="BT43" s="1299"/>
      <c r="BU43" s="1299"/>
      <c r="BV43" s="1299"/>
      <c r="BW43" s="1299"/>
      <c r="BX43" s="1299"/>
      <c r="BY43" s="1299"/>
      <c r="BZ43" s="1299"/>
      <c r="CA43" s="1299"/>
      <c r="CB43" s="1299"/>
      <c r="CC43" s="1299"/>
      <c r="CD43" s="1299"/>
      <c r="CE43" s="1299"/>
      <c r="CF43" s="1299"/>
      <c r="CG43" s="1299"/>
      <c r="CH43" s="1299"/>
      <c r="CI43" s="1299"/>
      <c r="CJ43" s="1299"/>
      <c r="CK43" s="1299"/>
      <c r="CL43" s="1299"/>
      <c r="CM43" s="1299"/>
      <c r="CN43" s="1299"/>
      <c r="CO43" s="1299"/>
      <c r="CP43" s="1299"/>
      <c r="CQ43" s="1299"/>
      <c r="CR43" s="1299"/>
      <c r="CS43" s="1299"/>
      <c r="CT43" s="1299"/>
      <c r="CU43" s="1299"/>
      <c r="CV43" s="1299"/>
      <c r="CW43" s="1299"/>
      <c r="CX43" s="1299"/>
      <c r="CY43" s="1299"/>
      <c r="CZ43" s="1299"/>
      <c r="DA43" s="1299"/>
      <c r="DB43" s="1299"/>
      <c r="DC43" s="1300"/>
    </row>
    <row r="44" spans="2:109" x14ac:dyDescent="0.15">
      <c r="B44" s="374"/>
      <c r="AN44" s="1301"/>
      <c r="AO44" s="1302"/>
      <c r="AP44" s="1302"/>
      <c r="AQ44" s="1302"/>
      <c r="AR44" s="1302"/>
      <c r="AS44" s="1302"/>
      <c r="AT44" s="1302"/>
      <c r="AU44" s="1302"/>
      <c r="AV44" s="1302"/>
      <c r="AW44" s="1302"/>
      <c r="AX44" s="1302"/>
      <c r="AY44" s="1302"/>
      <c r="AZ44" s="1302"/>
      <c r="BA44" s="1302"/>
      <c r="BB44" s="1302"/>
      <c r="BC44" s="1302"/>
      <c r="BD44" s="1302"/>
      <c r="BE44" s="1302"/>
      <c r="BF44" s="1302"/>
      <c r="BG44" s="1302"/>
      <c r="BH44" s="1302"/>
      <c r="BI44" s="1302"/>
      <c r="BJ44" s="1302"/>
      <c r="BK44" s="1302"/>
      <c r="BL44" s="1302"/>
      <c r="BM44" s="1302"/>
      <c r="BN44" s="1302"/>
      <c r="BO44" s="1302"/>
      <c r="BP44" s="1302"/>
      <c r="BQ44" s="1302"/>
      <c r="BR44" s="1302"/>
      <c r="BS44" s="1302"/>
      <c r="BT44" s="1302"/>
      <c r="BU44" s="1302"/>
      <c r="BV44" s="1302"/>
      <c r="BW44" s="1302"/>
      <c r="BX44" s="1302"/>
      <c r="BY44" s="1302"/>
      <c r="BZ44" s="1302"/>
      <c r="CA44" s="1302"/>
      <c r="CB44" s="1302"/>
      <c r="CC44" s="1302"/>
      <c r="CD44" s="1302"/>
      <c r="CE44" s="1302"/>
      <c r="CF44" s="1302"/>
      <c r="CG44" s="1302"/>
      <c r="CH44" s="1302"/>
      <c r="CI44" s="1302"/>
      <c r="CJ44" s="1302"/>
      <c r="CK44" s="1302"/>
      <c r="CL44" s="1302"/>
      <c r="CM44" s="1302"/>
      <c r="CN44" s="1302"/>
      <c r="CO44" s="1302"/>
      <c r="CP44" s="1302"/>
      <c r="CQ44" s="1302"/>
      <c r="CR44" s="1302"/>
      <c r="CS44" s="1302"/>
      <c r="CT44" s="1302"/>
      <c r="CU44" s="1302"/>
      <c r="CV44" s="1302"/>
      <c r="CW44" s="1302"/>
      <c r="CX44" s="1302"/>
      <c r="CY44" s="1302"/>
      <c r="CZ44" s="1302"/>
      <c r="DA44" s="1302"/>
      <c r="DB44" s="1302"/>
      <c r="DC44" s="1303"/>
    </row>
    <row r="45" spans="2:109" x14ac:dyDescent="0.15">
      <c r="B45" s="374"/>
      <c r="AN45" s="1301"/>
      <c r="AO45" s="1302"/>
      <c r="AP45" s="1302"/>
      <c r="AQ45" s="1302"/>
      <c r="AR45" s="1302"/>
      <c r="AS45" s="1302"/>
      <c r="AT45" s="1302"/>
      <c r="AU45" s="1302"/>
      <c r="AV45" s="1302"/>
      <c r="AW45" s="1302"/>
      <c r="AX45" s="1302"/>
      <c r="AY45" s="1302"/>
      <c r="AZ45" s="1302"/>
      <c r="BA45" s="1302"/>
      <c r="BB45" s="1302"/>
      <c r="BC45" s="1302"/>
      <c r="BD45" s="1302"/>
      <c r="BE45" s="1302"/>
      <c r="BF45" s="1302"/>
      <c r="BG45" s="1302"/>
      <c r="BH45" s="1302"/>
      <c r="BI45" s="1302"/>
      <c r="BJ45" s="1302"/>
      <c r="BK45" s="1302"/>
      <c r="BL45" s="1302"/>
      <c r="BM45" s="1302"/>
      <c r="BN45" s="1302"/>
      <c r="BO45" s="1302"/>
      <c r="BP45" s="1302"/>
      <c r="BQ45" s="1302"/>
      <c r="BR45" s="1302"/>
      <c r="BS45" s="1302"/>
      <c r="BT45" s="1302"/>
      <c r="BU45" s="1302"/>
      <c r="BV45" s="1302"/>
      <c r="BW45" s="1302"/>
      <c r="BX45" s="1302"/>
      <c r="BY45" s="1302"/>
      <c r="BZ45" s="1302"/>
      <c r="CA45" s="1302"/>
      <c r="CB45" s="1302"/>
      <c r="CC45" s="1302"/>
      <c r="CD45" s="1302"/>
      <c r="CE45" s="1302"/>
      <c r="CF45" s="1302"/>
      <c r="CG45" s="1302"/>
      <c r="CH45" s="1302"/>
      <c r="CI45" s="1302"/>
      <c r="CJ45" s="1302"/>
      <c r="CK45" s="1302"/>
      <c r="CL45" s="1302"/>
      <c r="CM45" s="1302"/>
      <c r="CN45" s="1302"/>
      <c r="CO45" s="1302"/>
      <c r="CP45" s="1302"/>
      <c r="CQ45" s="1302"/>
      <c r="CR45" s="1302"/>
      <c r="CS45" s="1302"/>
      <c r="CT45" s="1302"/>
      <c r="CU45" s="1302"/>
      <c r="CV45" s="1302"/>
      <c r="CW45" s="1302"/>
      <c r="CX45" s="1302"/>
      <c r="CY45" s="1302"/>
      <c r="CZ45" s="1302"/>
      <c r="DA45" s="1302"/>
      <c r="DB45" s="1302"/>
      <c r="DC45" s="1303"/>
    </row>
    <row r="46" spans="2:109" x14ac:dyDescent="0.15">
      <c r="B46" s="374"/>
      <c r="AN46" s="1301"/>
      <c r="AO46" s="1302"/>
      <c r="AP46" s="1302"/>
      <c r="AQ46" s="1302"/>
      <c r="AR46" s="1302"/>
      <c r="AS46" s="1302"/>
      <c r="AT46" s="1302"/>
      <c r="AU46" s="1302"/>
      <c r="AV46" s="1302"/>
      <c r="AW46" s="1302"/>
      <c r="AX46" s="1302"/>
      <c r="AY46" s="1302"/>
      <c r="AZ46" s="1302"/>
      <c r="BA46" s="1302"/>
      <c r="BB46" s="1302"/>
      <c r="BC46" s="1302"/>
      <c r="BD46" s="1302"/>
      <c r="BE46" s="1302"/>
      <c r="BF46" s="1302"/>
      <c r="BG46" s="1302"/>
      <c r="BH46" s="1302"/>
      <c r="BI46" s="1302"/>
      <c r="BJ46" s="1302"/>
      <c r="BK46" s="1302"/>
      <c r="BL46" s="1302"/>
      <c r="BM46" s="1302"/>
      <c r="BN46" s="1302"/>
      <c r="BO46" s="1302"/>
      <c r="BP46" s="1302"/>
      <c r="BQ46" s="1302"/>
      <c r="BR46" s="1302"/>
      <c r="BS46" s="1302"/>
      <c r="BT46" s="1302"/>
      <c r="BU46" s="1302"/>
      <c r="BV46" s="1302"/>
      <c r="BW46" s="1302"/>
      <c r="BX46" s="1302"/>
      <c r="BY46" s="1302"/>
      <c r="BZ46" s="1302"/>
      <c r="CA46" s="1302"/>
      <c r="CB46" s="1302"/>
      <c r="CC46" s="1302"/>
      <c r="CD46" s="1302"/>
      <c r="CE46" s="1302"/>
      <c r="CF46" s="1302"/>
      <c r="CG46" s="1302"/>
      <c r="CH46" s="1302"/>
      <c r="CI46" s="1302"/>
      <c r="CJ46" s="1302"/>
      <c r="CK46" s="1302"/>
      <c r="CL46" s="1302"/>
      <c r="CM46" s="1302"/>
      <c r="CN46" s="1302"/>
      <c r="CO46" s="1302"/>
      <c r="CP46" s="1302"/>
      <c r="CQ46" s="1302"/>
      <c r="CR46" s="1302"/>
      <c r="CS46" s="1302"/>
      <c r="CT46" s="1302"/>
      <c r="CU46" s="1302"/>
      <c r="CV46" s="1302"/>
      <c r="CW46" s="1302"/>
      <c r="CX46" s="1302"/>
      <c r="CY46" s="1302"/>
      <c r="CZ46" s="1302"/>
      <c r="DA46" s="1302"/>
      <c r="DB46" s="1302"/>
      <c r="DC46" s="1303"/>
    </row>
    <row r="47" spans="2:109" x14ac:dyDescent="0.15">
      <c r="B47" s="374"/>
      <c r="AN47" s="1304"/>
      <c r="AO47" s="1305"/>
      <c r="AP47" s="1305"/>
      <c r="AQ47" s="1305"/>
      <c r="AR47" s="1305"/>
      <c r="AS47" s="1305"/>
      <c r="AT47" s="1305"/>
      <c r="AU47" s="1305"/>
      <c r="AV47" s="1305"/>
      <c r="AW47" s="1305"/>
      <c r="AX47" s="1305"/>
      <c r="AY47" s="1305"/>
      <c r="AZ47" s="1305"/>
      <c r="BA47" s="1305"/>
      <c r="BB47" s="1305"/>
      <c r="BC47" s="1305"/>
      <c r="BD47" s="1305"/>
      <c r="BE47" s="1305"/>
      <c r="BF47" s="1305"/>
      <c r="BG47" s="1305"/>
      <c r="BH47" s="1305"/>
      <c r="BI47" s="1305"/>
      <c r="BJ47" s="1305"/>
      <c r="BK47" s="1305"/>
      <c r="BL47" s="1305"/>
      <c r="BM47" s="1305"/>
      <c r="BN47" s="1305"/>
      <c r="BO47" s="1305"/>
      <c r="BP47" s="1305"/>
      <c r="BQ47" s="1305"/>
      <c r="BR47" s="1305"/>
      <c r="BS47" s="1305"/>
      <c r="BT47" s="1305"/>
      <c r="BU47" s="1305"/>
      <c r="BV47" s="1305"/>
      <c r="BW47" s="1305"/>
      <c r="BX47" s="1305"/>
      <c r="BY47" s="1305"/>
      <c r="BZ47" s="1305"/>
      <c r="CA47" s="1305"/>
      <c r="CB47" s="1305"/>
      <c r="CC47" s="1305"/>
      <c r="CD47" s="1305"/>
      <c r="CE47" s="1305"/>
      <c r="CF47" s="1305"/>
      <c r="CG47" s="1305"/>
      <c r="CH47" s="1305"/>
      <c r="CI47" s="1305"/>
      <c r="CJ47" s="1305"/>
      <c r="CK47" s="1305"/>
      <c r="CL47" s="1305"/>
      <c r="CM47" s="1305"/>
      <c r="CN47" s="1305"/>
      <c r="CO47" s="1305"/>
      <c r="CP47" s="1305"/>
      <c r="CQ47" s="1305"/>
      <c r="CR47" s="1305"/>
      <c r="CS47" s="1305"/>
      <c r="CT47" s="1305"/>
      <c r="CU47" s="1305"/>
      <c r="CV47" s="1305"/>
      <c r="CW47" s="1305"/>
      <c r="CX47" s="1305"/>
      <c r="CY47" s="1305"/>
      <c r="CZ47" s="1305"/>
      <c r="DA47" s="1305"/>
      <c r="DB47" s="1305"/>
      <c r="DC47" s="130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598</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558</v>
      </c>
      <c r="BQ50" s="1281"/>
      <c r="BR50" s="1281"/>
      <c r="BS50" s="1281"/>
      <c r="BT50" s="1281"/>
      <c r="BU50" s="1281"/>
      <c r="BV50" s="1281"/>
      <c r="BW50" s="1281"/>
      <c r="BX50" s="1281" t="s">
        <v>559</v>
      </c>
      <c r="BY50" s="1281"/>
      <c r="BZ50" s="1281"/>
      <c r="CA50" s="1281"/>
      <c r="CB50" s="1281"/>
      <c r="CC50" s="1281"/>
      <c r="CD50" s="1281"/>
      <c r="CE50" s="1281"/>
      <c r="CF50" s="1281" t="s">
        <v>560</v>
      </c>
      <c r="CG50" s="1281"/>
      <c r="CH50" s="1281"/>
      <c r="CI50" s="1281"/>
      <c r="CJ50" s="1281"/>
      <c r="CK50" s="1281"/>
      <c r="CL50" s="1281"/>
      <c r="CM50" s="1281"/>
      <c r="CN50" s="1281" t="s">
        <v>561</v>
      </c>
      <c r="CO50" s="1281"/>
      <c r="CP50" s="1281"/>
      <c r="CQ50" s="1281"/>
      <c r="CR50" s="1281"/>
      <c r="CS50" s="1281"/>
      <c r="CT50" s="1281"/>
      <c r="CU50" s="1281"/>
      <c r="CV50" s="1281" t="s">
        <v>562</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599</v>
      </c>
      <c r="AO51" s="1280"/>
      <c r="AP51" s="1280"/>
      <c r="AQ51" s="1280"/>
      <c r="AR51" s="1280"/>
      <c r="AS51" s="1280"/>
      <c r="AT51" s="1280"/>
      <c r="AU51" s="1280"/>
      <c r="AV51" s="1280"/>
      <c r="AW51" s="1280"/>
      <c r="AX51" s="1280"/>
      <c r="AY51" s="1280"/>
      <c r="AZ51" s="1280"/>
      <c r="BA51" s="1280"/>
      <c r="BB51" s="1280" t="s">
        <v>600</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v>47.1</v>
      </c>
      <c r="CG51" s="1277"/>
      <c r="CH51" s="1277"/>
      <c r="CI51" s="1277"/>
      <c r="CJ51" s="1277"/>
      <c r="CK51" s="1277"/>
      <c r="CL51" s="1277"/>
      <c r="CM51" s="1277"/>
      <c r="CN51" s="1277">
        <v>43.7</v>
      </c>
      <c r="CO51" s="1277"/>
      <c r="CP51" s="1277"/>
      <c r="CQ51" s="1277"/>
      <c r="CR51" s="1277"/>
      <c r="CS51" s="1277"/>
      <c r="CT51" s="1277"/>
      <c r="CU51" s="1277"/>
      <c r="CV51" s="1277">
        <v>52.3</v>
      </c>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601</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49.7</v>
      </c>
      <c r="CG53" s="1277"/>
      <c r="CH53" s="1277"/>
      <c r="CI53" s="1277"/>
      <c r="CJ53" s="1277"/>
      <c r="CK53" s="1277"/>
      <c r="CL53" s="1277"/>
      <c r="CM53" s="1277"/>
      <c r="CN53" s="1277">
        <v>61.7</v>
      </c>
      <c r="CO53" s="1277"/>
      <c r="CP53" s="1277"/>
      <c r="CQ53" s="1277"/>
      <c r="CR53" s="1277"/>
      <c r="CS53" s="1277"/>
      <c r="CT53" s="1277"/>
      <c r="CU53" s="1277"/>
      <c r="CV53" s="1277">
        <v>61.9</v>
      </c>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602</v>
      </c>
      <c r="AO55" s="1281"/>
      <c r="AP55" s="1281"/>
      <c r="AQ55" s="1281"/>
      <c r="AR55" s="1281"/>
      <c r="AS55" s="1281"/>
      <c r="AT55" s="1281"/>
      <c r="AU55" s="1281"/>
      <c r="AV55" s="1281"/>
      <c r="AW55" s="1281"/>
      <c r="AX55" s="1281"/>
      <c r="AY55" s="1281"/>
      <c r="AZ55" s="1281"/>
      <c r="BA55" s="1281"/>
      <c r="BB55" s="1280" t="s">
        <v>600</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37.4</v>
      </c>
      <c r="CG55" s="1277"/>
      <c r="CH55" s="1277"/>
      <c r="CI55" s="1277"/>
      <c r="CJ55" s="1277"/>
      <c r="CK55" s="1277"/>
      <c r="CL55" s="1277"/>
      <c r="CM55" s="1277"/>
      <c r="CN55" s="1277">
        <v>31</v>
      </c>
      <c r="CO55" s="1277"/>
      <c r="CP55" s="1277"/>
      <c r="CQ55" s="1277"/>
      <c r="CR55" s="1277"/>
      <c r="CS55" s="1277"/>
      <c r="CT55" s="1277"/>
      <c r="CU55" s="1277"/>
      <c r="CV55" s="1277">
        <v>30</v>
      </c>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601</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54.4</v>
      </c>
      <c r="CG57" s="1277"/>
      <c r="CH57" s="1277"/>
      <c r="CI57" s="1277"/>
      <c r="CJ57" s="1277"/>
      <c r="CK57" s="1277"/>
      <c r="CL57" s="1277"/>
      <c r="CM57" s="1277"/>
      <c r="CN57" s="1277">
        <v>57.4</v>
      </c>
      <c r="CO57" s="1277"/>
      <c r="CP57" s="1277"/>
      <c r="CQ57" s="1277"/>
      <c r="CR57" s="1277"/>
      <c r="CS57" s="1277"/>
      <c r="CT57" s="1277"/>
      <c r="CU57" s="1277"/>
      <c r="CV57" s="1277">
        <v>59.4</v>
      </c>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603</v>
      </c>
    </row>
    <row r="64" spans="1:109" x14ac:dyDescent="0.15">
      <c r="B64" s="374"/>
      <c r="G64" s="381"/>
      <c r="I64" s="394"/>
      <c r="J64" s="394"/>
      <c r="K64" s="394"/>
      <c r="L64" s="394"/>
      <c r="M64" s="394"/>
      <c r="N64" s="395"/>
      <c r="AM64" s="381"/>
      <c r="AN64" s="381" t="s">
        <v>596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604</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598</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558</v>
      </c>
      <c r="BQ72" s="1281"/>
      <c r="BR72" s="1281"/>
      <c r="BS72" s="1281"/>
      <c r="BT72" s="1281"/>
      <c r="BU72" s="1281"/>
      <c r="BV72" s="1281"/>
      <c r="BW72" s="1281"/>
      <c r="BX72" s="1281" t="s">
        <v>559</v>
      </c>
      <c r="BY72" s="1281"/>
      <c r="BZ72" s="1281"/>
      <c r="CA72" s="1281"/>
      <c r="CB72" s="1281"/>
      <c r="CC72" s="1281"/>
      <c r="CD72" s="1281"/>
      <c r="CE72" s="1281"/>
      <c r="CF72" s="1281" t="s">
        <v>560</v>
      </c>
      <c r="CG72" s="1281"/>
      <c r="CH72" s="1281"/>
      <c r="CI72" s="1281"/>
      <c r="CJ72" s="1281"/>
      <c r="CK72" s="1281"/>
      <c r="CL72" s="1281"/>
      <c r="CM72" s="1281"/>
      <c r="CN72" s="1281" t="s">
        <v>561</v>
      </c>
      <c r="CO72" s="1281"/>
      <c r="CP72" s="1281"/>
      <c r="CQ72" s="1281"/>
      <c r="CR72" s="1281"/>
      <c r="CS72" s="1281"/>
      <c r="CT72" s="1281"/>
      <c r="CU72" s="1281"/>
      <c r="CV72" s="1281" t="s">
        <v>562</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599</v>
      </c>
      <c r="AO73" s="1280"/>
      <c r="AP73" s="1280"/>
      <c r="AQ73" s="1280"/>
      <c r="AR73" s="1280"/>
      <c r="AS73" s="1280"/>
      <c r="AT73" s="1280"/>
      <c r="AU73" s="1280"/>
      <c r="AV73" s="1280"/>
      <c r="AW73" s="1280"/>
      <c r="AX73" s="1280"/>
      <c r="AY73" s="1280"/>
      <c r="AZ73" s="1280"/>
      <c r="BA73" s="1280"/>
      <c r="BB73" s="1280" t="s">
        <v>605</v>
      </c>
      <c r="BC73" s="1280"/>
      <c r="BD73" s="1280"/>
      <c r="BE73" s="1280"/>
      <c r="BF73" s="1280"/>
      <c r="BG73" s="1280"/>
      <c r="BH73" s="1280"/>
      <c r="BI73" s="1280"/>
      <c r="BJ73" s="1280"/>
      <c r="BK73" s="1280"/>
      <c r="BL73" s="1280"/>
      <c r="BM73" s="1280"/>
      <c r="BN73" s="1280"/>
      <c r="BO73" s="1280"/>
      <c r="BP73" s="1277">
        <v>55.8</v>
      </c>
      <c r="BQ73" s="1277"/>
      <c r="BR73" s="1277"/>
      <c r="BS73" s="1277"/>
      <c r="BT73" s="1277"/>
      <c r="BU73" s="1277"/>
      <c r="BV73" s="1277"/>
      <c r="BW73" s="1277"/>
      <c r="BX73" s="1277">
        <v>53</v>
      </c>
      <c r="BY73" s="1277"/>
      <c r="BZ73" s="1277"/>
      <c r="CA73" s="1277"/>
      <c r="CB73" s="1277"/>
      <c r="CC73" s="1277"/>
      <c r="CD73" s="1277"/>
      <c r="CE73" s="1277"/>
      <c r="CF73" s="1277">
        <v>47.1</v>
      </c>
      <c r="CG73" s="1277"/>
      <c r="CH73" s="1277"/>
      <c r="CI73" s="1277"/>
      <c r="CJ73" s="1277"/>
      <c r="CK73" s="1277"/>
      <c r="CL73" s="1277"/>
      <c r="CM73" s="1277"/>
      <c r="CN73" s="1277">
        <v>43.7</v>
      </c>
      <c r="CO73" s="1277"/>
      <c r="CP73" s="1277"/>
      <c r="CQ73" s="1277"/>
      <c r="CR73" s="1277"/>
      <c r="CS73" s="1277"/>
      <c r="CT73" s="1277"/>
      <c r="CU73" s="1277"/>
      <c r="CV73" s="1277">
        <v>52.3</v>
      </c>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606</v>
      </c>
      <c r="BC75" s="1280"/>
      <c r="BD75" s="1280"/>
      <c r="BE75" s="1280"/>
      <c r="BF75" s="1280"/>
      <c r="BG75" s="1280"/>
      <c r="BH75" s="1280"/>
      <c r="BI75" s="1280"/>
      <c r="BJ75" s="1280"/>
      <c r="BK75" s="1280"/>
      <c r="BL75" s="1280"/>
      <c r="BM75" s="1280"/>
      <c r="BN75" s="1280"/>
      <c r="BO75" s="1280"/>
      <c r="BP75" s="1277">
        <v>4.5999999999999996</v>
      </c>
      <c r="BQ75" s="1277"/>
      <c r="BR75" s="1277"/>
      <c r="BS75" s="1277"/>
      <c r="BT75" s="1277"/>
      <c r="BU75" s="1277"/>
      <c r="BV75" s="1277"/>
      <c r="BW75" s="1277"/>
      <c r="BX75" s="1277">
        <v>4.2</v>
      </c>
      <c r="BY75" s="1277"/>
      <c r="BZ75" s="1277"/>
      <c r="CA75" s="1277"/>
      <c r="CB75" s="1277"/>
      <c r="CC75" s="1277"/>
      <c r="CD75" s="1277"/>
      <c r="CE75" s="1277"/>
      <c r="CF75" s="1277">
        <v>3.7</v>
      </c>
      <c r="CG75" s="1277"/>
      <c r="CH75" s="1277"/>
      <c r="CI75" s="1277"/>
      <c r="CJ75" s="1277"/>
      <c r="CK75" s="1277"/>
      <c r="CL75" s="1277"/>
      <c r="CM75" s="1277"/>
      <c r="CN75" s="1277">
        <v>3.3</v>
      </c>
      <c r="CO75" s="1277"/>
      <c r="CP75" s="1277"/>
      <c r="CQ75" s="1277"/>
      <c r="CR75" s="1277"/>
      <c r="CS75" s="1277"/>
      <c r="CT75" s="1277"/>
      <c r="CU75" s="1277"/>
      <c r="CV75" s="1277">
        <v>3.3</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607</v>
      </c>
      <c r="AO77" s="1281"/>
      <c r="AP77" s="1281"/>
      <c r="AQ77" s="1281"/>
      <c r="AR77" s="1281"/>
      <c r="AS77" s="1281"/>
      <c r="AT77" s="1281"/>
      <c r="AU77" s="1281"/>
      <c r="AV77" s="1281"/>
      <c r="AW77" s="1281"/>
      <c r="AX77" s="1281"/>
      <c r="AY77" s="1281"/>
      <c r="AZ77" s="1281"/>
      <c r="BA77" s="1281"/>
      <c r="BB77" s="1280" t="s">
        <v>605</v>
      </c>
      <c r="BC77" s="1280"/>
      <c r="BD77" s="1280"/>
      <c r="BE77" s="1280"/>
      <c r="BF77" s="1280"/>
      <c r="BG77" s="1280"/>
      <c r="BH77" s="1280"/>
      <c r="BI77" s="1280"/>
      <c r="BJ77" s="1280"/>
      <c r="BK77" s="1280"/>
      <c r="BL77" s="1280"/>
      <c r="BM77" s="1280"/>
      <c r="BN77" s="1280"/>
      <c r="BO77" s="1280"/>
      <c r="BP77" s="1277">
        <v>49.8</v>
      </c>
      <c r="BQ77" s="1277"/>
      <c r="BR77" s="1277"/>
      <c r="BS77" s="1277"/>
      <c r="BT77" s="1277"/>
      <c r="BU77" s="1277"/>
      <c r="BV77" s="1277"/>
      <c r="BW77" s="1277"/>
      <c r="BX77" s="1277">
        <v>45.1</v>
      </c>
      <c r="BY77" s="1277"/>
      <c r="BZ77" s="1277"/>
      <c r="CA77" s="1277"/>
      <c r="CB77" s="1277"/>
      <c r="CC77" s="1277"/>
      <c r="CD77" s="1277"/>
      <c r="CE77" s="1277"/>
      <c r="CF77" s="1277">
        <v>37.4</v>
      </c>
      <c r="CG77" s="1277"/>
      <c r="CH77" s="1277"/>
      <c r="CI77" s="1277"/>
      <c r="CJ77" s="1277"/>
      <c r="CK77" s="1277"/>
      <c r="CL77" s="1277"/>
      <c r="CM77" s="1277"/>
      <c r="CN77" s="1277">
        <v>31</v>
      </c>
      <c r="CO77" s="1277"/>
      <c r="CP77" s="1277"/>
      <c r="CQ77" s="1277"/>
      <c r="CR77" s="1277"/>
      <c r="CS77" s="1277"/>
      <c r="CT77" s="1277"/>
      <c r="CU77" s="1277"/>
      <c r="CV77" s="1277">
        <v>30</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606</v>
      </c>
      <c r="BC79" s="1280"/>
      <c r="BD79" s="1280"/>
      <c r="BE79" s="1280"/>
      <c r="BF79" s="1280"/>
      <c r="BG79" s="1280"/>
      <c r="BH79" s="1280"/>
      <c r="BI79" s="1280"/>
      <c r="BJ79" s="1280"/>
      <c r="BK79" s="1280"/>
      <c r="BL79" s="1280"/>
      <c r="BM79" s="1280"/>
      <c r="BN79" s="1280"/>
      <c r="BO79" s="1280"/>
      <c r="BP79" s="1277">
        <v>7.7</v>
      </c>
      <c r="BQ79" s="1277"/>
      <c r="BR79" s="1277"/>
      <c r="BS79" s="1277"/>
      <c r="BT79" s="1277"/>
      <c r="BU79" s="1277"/>
      <c r="BV79" s="1277"/>
      <c r="BW79" s="1277"/>
      <c r="BX79" s="1277">
        <v>7.1</v>
      </c>
      <c r="BY79" s="1277"/>
      <c r="BZ79" s="1277"/>
      <c r="CA79" s="1277"/>
      <c r="CB79" s="1277"/>
      <c r="CC79" s="1277"/>
      <c r="CD79" s="1277"/>
      <c r="CE79" s="1277"/>
      <c r="CF79" s="1277">
        <v>6.3</v>
      </c>
      <c r="CG79" s="1277"/>
      <c r="CH79" s="1277"/>
      <c r="CI79" s="1277"/>
      <c r="CJ79" s="1277"/>
      <c r="CK79" s="1277"/>
      <c r="CL79" s="1277"/>
      <c r="CM79" s="1277"/>
      <c r="CN79" s="1277">
        <v>5.2</v>
      </c>
      <c r="CO79" s="1277"/>
      <c r="CP79" s="1277"/>
      <c r="CQ79" s="1277"/>
      <c r="CR79" s="1277"/>
      <c r="CS79" s="1277"/>
      <c r="CT79" s="1277"/>
      <c r="CU79" s="1277"/>
      <c r="CV79" s="1277">
        <v>5</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9tKkoeM/VJcRhurbfJ44Vs/WFgvl6CcE65Llt2p/GzfNtA7gPPFCRGSWXZj0X7/HGDzShTprhXVBVi7TB2x9fw==" saltValue="hl6WCvq8ul/7PyzpEKqdo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AUnyJw4sXkIzjR6C+2NpRFbcO8XWnoRjj9R/YM7Da1W8yIbFnugh6WMSjDUdGYH5kEoAIXeslpm9ObxqkWho0g==" saltValue="/I5l9SSluSfvBLtKop3N2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XoUXnn+0ChxK46OA7VbHqffe6YX5NpduvTULni3Fy3lSr7UGJYQLg67MjRaSpwyTKVwo0cLQKNE3eArTlD4AQ==" saltValue="s+VnWaVyqMdDnQ15HevGQ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555</v>
      </c>
      <c r="G2" s="136"/>
      <c r="H2" s="137"/>
    </row>
    <row r="3" spans="1:8" x14ac:dyDescent="0.15">
      <c r="A3" s="133" t="s">
        <v>548</v>
      </c>
      <c r="B3" s="138"/>
      <c r="C3" s="139"/>
      <c r="D3" s="140">
        <v>53638</v>
      </c>
      <c r="E3" s="141"/>
      <c r="F3" s="142">
        <v>41235</v>
      </c>
      <c r="G3" s="143"/>
      <c r="H3" s="144"/>
    </row>
    <row r="4" spans="1:8" x14ac:dyDescent="0.15">
      <c r="A4" s="145"/>
      <c r="B4" s="146"/>
      <c r="C4" s="147"/>
      <c r="D4" s="148">
        <v>42773</v>
      </c>
      <c r="E4" s="149"/>
      <c r="F4" s="150">
        <v>22086</v>
      </c>
      <c r="G4" s="151"/>
      <c r="H4" s="152"/>
    </row>
    <row r="5" spans="1:8" x14ac:dyDescent="0.15">
      <c r="A5" s="133" t="s">
        <v>550</v>
      </c>
      <c r="B5" s="138"/>
      <c r="C5" s="139"/>
      <c r="D5" s="140">
        <v>30722</v>
      </c>
      <c r="E5" s="141"/>
      <c r="F5" s="142">
        <v>41862</v>
      </c>
      <c r="G5" s="143"/>
      <c r="H5" s="144"/>
    </row>
    <row r="6" spans="1:8" x14ac:dyDescent="0.15">
      <c r="A6" s="145"/>
      <c r="B6" s="146"/>
      <c r="C6" s="147"/>
      <c r="D6" s="148">
        <v>24626</v>
      </c>
      <c r="E6" s="149"/>
      <c r="F6" s="150">
        <v>23710</v>
      </c>
      <c r="G6" s="151"/>
      <c r="H6" s="152"/>
    </row>
    <row r="7" spans="1:8" x14ac:dyDescent="0.15">
      <c r="A7" s="133" t="s">
        <v>551</v>
      </c>
      <c r="B7" s="138"/>
      <c r="C7" s="139"/>
      <c r="D7" s="140">
        <v>43416</v>
      </c>
      <c r="E7" s="141"/>
      <c r="F7" s="142">
        <v>43554</v>
      </c>
      <c r="G7" s="143"/>
      <c r="H7" s="144"/>
    </row>
    <row r="8" spans="1:8" x14ac:dyDescent="0.15">
      <c r="A8" s="145"/>
      <c r="B8" s="146"/>
      <c r="C8" s="147"/>
      <c r="D8" s="148">
        <v>32304</v>
      </c>
      <c r="E8" s="149"/>
      <c r="F8" s="150">
        <v>24811</v>
      </c>
      <c r="G8" s="151"/>
      <c r="H8" s="152"/>
    </row>
    <row r="9" spans="1:8" x14ac:dyDescent="0.15">
      <c r="A9" s="133" t="s">
        <v>552</v>
      </c>
      <c r="B9" s="138"/>
      <c r="C9" s="139"/>
      <c r="D9" s="140">
        <v>37499</v>
      </c>
      <c r="E9" s="141"/>
      <c r="F9" s="142">
        <v>42581</v>
      </c>
      <c r="G9" s="143"/>
      <c r="H9" s="144"/>
    </row>
    <row r="10" spans="1:8" x14ac:dyDescent="0.15">
      <c r="A10" s="145"/>
      <c r="B10" s="146"/>
      <c r="C10" s="147"/>
      <c r="D10" s="148">
        <v>27242</v>
      </c>
      <c r="E10" s="149"/>
      <c r="F10" s="150">
        <v>24354</v>
      </c>
      <c r="G10" s="151"/>
      <c r="H10" s="152"/>
    </row>
    <row r="11" spans="1:8" x14ac:dyDescent="0.15">
      <c r="A11" s="133" t="s">
        <v>553</v>
      </c>
      <c r="B11" s="138"/>
      <c r="C11" s="139"/>
      <c r="D11" s="140">
        <v>35606</v>
      </c>
      <c r="E11" s="141"/>
      <c r="F11" s="142">
        <v>45426</v>
      </c>
      <c r="G11" s="143"/>
      <c r="H11" s="144"/>
    </row>
    <row r="12" spans="1:8" x14ac:dyDescent="0.15">
      <c r="A12" s="145"/>
      <c r="B12" s="146"/>
      <c r="C12" s="153"/>
      <c r="D12" s="148">
        <v>20984</v>
      </c>
      <c r="E12" s="149"/>
      <c r="F12" s="150">
        <v>24508</v>
      </c>
      <c r="G12" s="151"/>
      <c r="H12" s="152"/>
    </row>
    <row r="13" spans="1:8" x14ac:dyDescent="0.15">
      <c r="A13" s="133"/>
      <c r="B13" s="138"/>
      <c r="C13" s="154"/>
      <c r="D13" s="155">
        <v>40176</v>
      </c>
      <c r="E13" s="156"/>
      <c r="F13" s="157">
        <v>42932</v>
      </c>
      <c r="G13" s="158"/>
      <c r="H13" s="144"/>
    </row>
    <row r="14" spans="1:8" x14ac:dyDescent="0.15">
      <c r="A14" s="145"/>
      <c r="B14" s="146"/>
      <c r="C14" s="147"/>
      <c r="D14" s="148">
        <v>29586</v>
      </c>
      <c r="E14" s="149"/>
      <c r="F14" s="150">
        <v>23894</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6.37</v>
      </c>
      <c r="C19" s="159">
        <f>ROUND(VALUE(SUBSTITUTE(実質収支比率等に係る経年分析!G$48,"▲","-")),2)</f>
        <v>5.41</v>
      </c>
      <c r="D19" s="159">
        <f>ROUND(VALUE(SUBSTITUTE(実質収支比率等に係る経年分析!H$48,"▲","-")),2)</f>
        <v>3.99</v>
      </c>
      <c r="E19" s="159">
        <f>ROUND(VALUE(SUBSTITUTE(実質収支比率等に係る経年分析!I$48,"▲","-")),2)</f>
        <v>2.97</v>
      </c>
      <c r="F19" s="159">
        <f>ROUND(VALUE(SUBSTITUTE(実質収支比率等に係る経年分析!J$48,"▲","-")),2)</f>
        <v>3.5</v>
      </c>
    </row>
    <row r="20" spans="1:11" x14ac:dyDescent="0.15">
      <c r="A20" s="159" t="s">
        <v>48</v>
      </c>
      <c r="B20" s="159">
        <f>ROUND(VALUE(SUBSTITUTE(実質収支比率等に係る経年分析!F$47,"▲","-")),2)</f>
        <v>5.75</v>
      </c>
      <c r="C20" s="159">
        <f>ROUND(VALUE(SUBSTITUTE(実質収支比率等に係る経年分析!G$47,"▲","-")),2)</f>
        <v>6.02</v>
      </c>
      <c r="D20" s="159">
        <f>ROUND(VALUE(SUBSTITUTE(実質収支比率等に係る経年分析!H$47,"▲","-")),2)</f>
        <v>7.02</v>
      </c>
      <c r="E20" s="159">
        <f>ROUND(VALUE(SUBSTITUTE(実質収支比率等に係る経年分析!I$47,"▲","-")),2)</f>
        <v>6.28</v>
      </c>
      <c r="F20" s="159">
        <f>ROUND(VALUE(SUBSTITUTE(実質収支比率等に係る経年分析!J$47,"▲","-")),2)</f>
        <v>6.23</v>
      </c>
    </row>
    <row r="21" spans="1:11" x14ac:dyDescent="0.15">
      <c r="A21" s="159" t="s">
        <v>49</v>
      </c>
      <c r="B21" s="159">
        <f>IF(ISNUMBER(VALUE(SUBSTITUTE(実質収支比率等に係る経年分析!F$49,"▲","-"))),ROUND(VALUE(SUBSTITUTE(実質収支比率等に係る経年分析!F$49,"▲","-")),2),NA())</f>
        <v>-0.15</v>
      </c>
      <c r="C21" s="159">
        <f>IF(ISNUMBER(VALUE(SUBSTITUTE(実質収支比率等に係る経年分析!G$49,"▲","-"))),ROUND(VALUE(SUBSTITUTE(実質収支比率等に係る経年分析!G$49,"▲","-")),2),NA())</f>
        <v>-0.47</v>
      </c>
      <c r="D21" s="159">
        <f>IF(ISNUMBER(VALUE(SUBSTITUTE(実質収支比率等に係る経年分析!H$49,"▲","-"))),ROUND(VALUE(SUBSTITUTE(実質収支比率等に係る経年分析!H$49,"▲","-")),2),NA())</f>
        <v>-0.15</v>
      </c>
      <c r="E21" s="159">
        <f>IF(ISNUMBER(VALUE(SUBSTITUTE(実質収支比率等に係る経年分析!I$49,"▲","-"))),ROUND(VALUE(SUBSTITUTE(実質収支比率等に係る経年分析!I$49,"▲","-")),2),NA())</f>
        <v>-1.7</v>
      </c>
      <c r="F21" s="159">
        <f>IF(ISNUMBER(VALUE(SUBSTITUTE(実質収支比率等に係る経年分析!J$49,"▲","-"))),ROUND(VALUE(SUBSTITUTE(実質収支比率等に係る経年分析!J$49,"▲","-")),2),NA())</f>
        <v>0.56000000000000005</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競輪事業特別会計</v>
      </c>
      <c r="B29" s="160">
        <f>IF(ROUND(VALUE(SUBSTITUTE(連結実質赤字比率に係る赤字・黒字の構成分析!F$41,"▲", "-")), 2) &lt; 0, ABS(ROUND(VALUE(SUBSTITUTE(連結実質赤字比率に係る赤字・黒字の構成分析!F$41,"▲", "-")), 2)), NA())</f>
        <v>0.01</v>
      </c>
      <c r="C29" s="160" t="e">
        <f>IF(ROUND(VALUE(SUBSTITUTE(連結実質赤字比率に係る赤字・黒字の構成分析!F$41,"▲", "-")), 2) &gt;= 0, ABS(ROUND(VALUE(SUBSTITUTE(連結実質赤字比率に係る赤字・黒字の構成分析!F$41,"▲", "-")), 2)), NA())</f>
        <v>#N/A</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0.22</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0.12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0.17</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0.11</v>
      </c>
    </row>
    <row r="30" spans="1:11" x14ac:dyDescent="0.15">
      <c r="A30" s="160" t="str">
        <f>IF(連結実質赤字比率に係る赤字・黒字の構成分析!C$40="",NA(),連結実質赤字比率に係る赤字・黒字の構成分析!C$40)</f>
        <v>後期高齢者医療事業特別会計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0.08</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0.06</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0.12</v>
      </c>
    </row>
    <row r="31" spans="1:11" x14ac:dyDescent="0.15">
      <c r="A31" s="160" t="str">
        <f>IF(連結実質赤字比率に係る赤字・黒字の構成分析!C$39="",NA(),連結実質赤字比率に係る赤字・黒字の構成分析!C$39)</f>
        <v>介護保険事業特別会計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0.57999999999999996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0.87</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0.56000000000000005</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0.75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1.24</v>
      </c>
    </row>
    <row r="32" spans="1:11" x14ac:dyDescent="0.15">
      <c r="A32" s="160" t="str">
        <f>IF(連結実質赤字比率に係る赤字・黒字の構成分析!C$38="",NA(),連結実質赤字比率に係る赤字・黒字の構成分析!C$38)</f>
        <v>一般会計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6.36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5.41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3.98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2.97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3.5</v>
      </c>
    </row>
    <row r="33" spans="1:16" x14ac:dyDescent="0.15">
      <c r="A33" s="160" t="str">
        <f>IF(連結実質赤字比率に係る赤字・黒字の構成分析!C$37="",NA(),連結実質赤字比率に係る赤字・黒字の構成分析!C$37)</f>
        <v>水道事業会計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7.23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6.92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6.31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6.15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5.9</v>
      </c>
    </row>
    <row r="34" spans="1:16" x14ac:dyDescent="0.15">
      <c r="A34" s="160" t="str">
        <f>IF(連結実質赤字比率に係る赤字・黒字の構成分析!C$36="",NA(),連結実質赤字比率に係る赤字・黒字の構成分析!C$36)</f>
        <v>下水道事業会計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7.46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7.28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7.22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6.89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6.64</v>
      </c>
    </row>
    <row r="35" spans="1:16" x14ac:dyDescent="0.15">
      <c r="A35" s="160" t="str">
        <f>IF(連結実質赤字比率に係る赤字・黒字の構成分析!C$35="",NA(),連結実質赤字比率に係る赤字・黒字の構成分析!C$35)</f>
        <v>病院事業会計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14.5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10.17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10.94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14.14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13.85</v>
      </c>
    </row>
    <row r="36" spans="1:16" x14ac:dyDescent="0.15">
      <c r="A36" s="160" t="str">
        <f>IF(連結実質赤字比率に係る赤字・黒字の構成分析!C$34="",NA(),連結実質赤字比率に係る赤字・黒字の構成分析!C$34)</f>
        <v>国民健康保険事業特別会計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0.44</v>
      </c>
      <c r="D36" s="160">
        <f>IF(ROUND(VALUE(SUBSTITUTE(連結実質赤字比率に係る赤字・黒字の構成分析!G$34,"▲", "-")), 2) &lt; 0, ABS(ROUND(VALUE(SUBSTITUTE(連結実質赤字比率に係る赤字・黒字の構成分析!G$34,"▲", "-")), 2)), NA())</f>
        <v>0.33</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1.31</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1.49</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1.05</v>
      </c>
      <c r="K36" s="160" t="e">
        <f>IF(ROUND(VALUE(SUBSTITUTE(連結実質赤字比率に係る赤字・黒字の構成分析!J$34,"▲", "-")), 2) &gt;= 0, ABS(ROUND(VALUE(SUBSTITUTE(連結実質赤字比率に係る赤字・黒字の構成分析!J$34,"▲", "-")), 2)), NA())</f>
        <v>#N/A</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10024</v>
      </c>
      <c r="E42" s="161"/>
      <c r="F42" s="161"/>
      <c r="G42" s="161">
        <f>'実質公債費比率（分子）の構造'!L$52</f>
        <v>10737</v>
      </c>
      <c r="H42" s="161"/>
      <c r="I42" s="161"/>
      <c r="J42" s="161">
        <f>'実質公債費比率（分子）の構造'!M$52</f>
        <v>10580</v>
      </c>
      <c r="K42" s="161"/>
      <c r="L42" s="161"/>
      <c r="M42" s="161">
        <f>'実質公債費比率（分子）の構造'!N$52</f>
        <v>10519</v>
      </c>
      <c r="N42" s="161"/>
      <c r="O42" s="161"/>
      <c r="P42" s="161">
        <f>'実質公債費比率（分子）の構造'!O$52</f>
        <v>10703</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436</v>
      </c>
      <c r="C44" s="161"/>
      <c r="D44" s="161"/>
      <c r="E44" s="161">
        <f>'実質公債費比率（分子）の構造'!L$50</f>
        <v>3</v>
      </c>
      <c r="F44" s="161"/>
      <c r="G44" s="161"/>
      <c r="H44" s="161">
        <f>'実質公債費比率（分子）の構造'!M$50</f>
        <v>10</v>
      </c>
      <c r="I44" s="161"/>
      <c r="J44" s="161"/>
      <c r="K44" s="161">
        <f>'実質公債費比率（分子）の構造'!N$50</f>
        <v>134</v>
      </c>
      <c r="L44" s="161"/>
      <c r="M44" s="161"/>
      <c r="N44" s="161">
        <f>'実質公債費比率（分子）の構造'!O$50</f>
        <v>0</v>
      </c>
      <c r="O44" s="161"/>
      <c r="P44" s="161"/>
    </row>
    <row r="45" spans="1:16" x14ac:dyDescent="0.15">
      <c r="A45" s="161" t="s">
        <v>59</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15">
      <c r="A46" s="161" t="s">
        <v>60</v>
      </c>
      <c r="B46" s="161">
        <f>'実質公債費比率（分子）の構造'!K$48</f>
        <v>3913</v>
      </c>
      <c r="C46" s="161"/>
      <c r="D46" s="161"/>
      <c r="E46" s="161">
        <f>'実質公債費比率（分子）の構造'!L$48</f>
        <v>4292</v>
      </c>
      <c r="F46" s="161"/>
      <c r="G46" s="161"/>
      <c r="H46" s="161">
        <f>'実質公債費比率（分子）の構造'!M$48</f>
        <v>4170</v>
      </c>
      <c r="I46" s="161"/>
      <c r="J46" s="161"/>
      <c r="K46" s="161">
        <f>'実質公債費比率（分子）の構造'!N$48</f>
        <v>4007</v>
      </c>
      <c r="L46" s="161"/>
      <c r="M46" s="161"/>
      <c r="N46" s="161">
        <f>'実質公債費比率（分子）の構造'!O$48</f>
        <v>3931</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8304</v>
      </c>
      <c r="C49" s="161"/>
      <c r="D49" s="161"/>
      <c r="E49" s="161">
        <f>'実質公債費比率（分子）の構造'!L$45</f>
        <v>8675</v>
      </c>
      <c r="F49" s="161"/>
      <c r="G49" s="161"/>
      <c r="H49" s="161">
        <f>'実質公債費比率（分子）の構造'!M$45</f>
        <v>8364</v>
      </c>
      <c r="I49" s="161"/>
      <c r="J49" s="161"/>
      <c r="K49" s="161">
        <f>'実質公債費比率（分子）の構造'!N$45</f>
        <v>8413</v>
      </c>
      <c r="L49" s="161"/>
      <c r="M49" s="161"/>
      <c r="N49" s="161">
        <f>'実質公債費比率（分子）の構造'!O$45</f>
        <v>8980</v>
      </c>
      <c r="O49" s="161"/>
      <c r="P49" s="161"/>
    </row>
    <row r="50" spans="1:16" x14ac:dyDescent="0.15">
      <c r="A50" s="161" t="s">
        <v>64</v>
      </c>
      <c r="B50" s="161" t="e">
        <f>NA()</f>
        <v>#N/A</v>
      </c>
      <c r="C50" s="161">
        <f>IF(ISNUMBER('実質公債費比率（分子）の構造'!K$53),'実質公債費比率（分子）の構造'!K$53,NA())</f>
        <v>2629</v>
      </c>
      <c r="D50" s="161" t="e">
        <f>NA()</f>
        <v>#N/A</v>
      </c>
      <c r="E50" s="161" t="e">
        <f>NA()</f>
        <v>#N/A</v>
      </c>
      <c r="F50" s="161">
        <f>IF(ISNUMBER('実質公債費比率（分子）の構造'!L$53),'実質公債費比率（分子）の構造'!L$53,NA())</f>
        <v>2233</v>
      </c>
      <c r="G50" s="161" t="e">
        <f>NA()</f>
        <v>#N/A</v>
      </c>
      <c r="H50" s="161" t="e">
        <f>NA()</f>
        <v>#N/A</v>
      </c>
      <c r="I50" s="161">
        <f>IF(ISNUMBER('実質公債費比率（分子）の構造'!M$53),'実質公債費比率（分子）の構造'!M$53,NA())</f>
        <v>1964</v>
      </c>
      <c r="J50" s="161" t="e">
        <f>NA()</f>
        <v>#N/A</v>
      </c>
      <c r="K50" s="161" t="e">
        <f>NA()</f>
        <v>#N/A</v>
      </c>
      <c r="L50" s="161">
        <f>IF(ISNUMBER('実質公債費比率（分子）の構造'!N$53),'実質公債費比率（分子）の構造'!N$53,NA())</f>
        <v>2035</v>
      </c>
      <c r="M50" s="161" t="e">
        <f>NA()</f>
        <v>#N/A</v>
      </c>
      <c r="N50" s="161" t="e">
        <f>NA()</f>
        <v>#N/A</v>
      </c>
      <c r="O50" s="161">
        <f>IF(ISNUMBER('実質公債費比率（分子）の構造'!O$53),'実質公債費比率（分子）の構造'!O$53,NA())</f>
        <v>2208</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116328</v>
      </c>
      <c r="E56" s="160"/>
      <c r="F56" s="160"/>
      <c r="G56" s="160">
        <f>'将来負担比率（分子）の構造'!J$52</f>
        <v>117597</v>
      </c>
      <c r="H56" s="160"/>
      <c r="I56" s="160"/>
      <c r="J56" s="160">
        <f>'将来負担比率（分子）の構造'!K$52</f>
        <v>120675</v>
      </c>
      <c r="K56" s="160"/>
      <c r="L56" s="160"/>
      <c r="M56" s="160">
        <f>'将来負担比率（分子）の構造'!L$52</f>
        <v>121222</v>
      </c>
      <c r="N56" s="160"/>
      <c r="O56" s="160"/>
      <c r="P56" s="160">
        <f>'将来負担比率（分子）の構造'!M$52</f>
        <v>122744</v>
      </c>
    </row>
    <row r="57" spans="1:16" x14ac:dyDescent="0.15">
      <c r="A57" s="160" t="s">
        <v>35</v>
      </c>
      <c r="B57" s="160"/>
      <c r="C57" s="160"/>
      <c r="D57" s="160">
        <f>'将来負担比率（分子）の構造'!I$51</f>
        <v>27611</v>
      </c>
      <c r="E57" s="160"/>
      <c r="F57" s="160"/>
      <c r="G57" s="160">
        <f>'将来負担比率（分子）の構造'!J$51</f>
        <v>29499</v>
      </c>
      <c r="H57" s="160"/>
      <c r="I57" s="160"/>
      <c r="J57" s="160">
        <f>'将来負担比率（分子）の構造'!K$51</f>
        <v>31722</v>
      </c>
      <c r="K57" s="160"/>
      <c r="L57" s="160"/>
      <c r="M57" s="160">
        <f>'将来負担比率（分子）の構造'!L$51</f>
        <v>31743</v>
      </c>
      <c r="N57" s="160"/>
      <c r="O57" s="160"/>
      <c r="P57" s="160">
        <f>'将来負担比率（分子）の構造'!M$51</f>
        <v>23324</v>
      </c>
    </row>
    <row r="58" spans="1:16" x14ac:dyDescent="0.15">
      <c r="A58" s="160" t="s">
        <v>34</v>
      </c>
      <c r="B58" s="160"/>
      <c r="C58" s="160"/>
      <c r="D58" s="160">
        <f>'将来負担比率（分子）の構造'!I$50</f>
        <v>8417</v>
      </c>
      <c r="E58" s="160"/>
      <c r="F58" s="160"/>
      <c r="G58" s="160">
        <f>'将来負担比率（分子）の構造'!J$50</f>
        <v>8301</v>
      </c>
      <c r="H58" s="160"/>
      <c r="I58" s="160"/>
      <c r="J58" s="160">
        <f>'将来負担比率（分子）の構造'!K$50</f>
        <v>9959</v>
      </c>
      <c r="K58" s="160"/>
      <c r="L58" s="160"/>
      <c r="M58" s="160">
        <f>'将来負担比率（分子）の構造'!L$50</f>
        <v>9897</v>
      </c>
      <c r="N58" s="160"/>
      <c r="O58" s="160"/>
      <c r="P58" s="160">
        <f>'将来負担比率（分子）の構造'!M$50</f>
        <v>10334</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f>'将来負担比率（分子）の構造'!I$46</f>
        <v>253</v>
      </c>
      <c r="C61" s="160"/>
      <c r="D61" s="160"/>
      <c r="E61" s="160">
        <f>'将来負担比率（分子）の構造'!J$46</f>
        <v>113</v>
      </c>
      <c r="F61" s="160"/>
      <c r="G61" s="160"/>
      <c r="H61" s="160">
        <f>'将来負担比率（分子）の構造'!K$46</f>
        <v>113</v>
      </c>
      <c r="I61" s="160"/>
      <c r="J61" s="160"/>
      <c r="K61" s="160">
        <f>'将来負担比率（分子）の構造'!L$46</f>
        <v>111</v>
      </c>
      <c r="L61" s="160"/>
      <c r="M61" s="160"/>
      <c r="N61" s="160">
        <f>'将来負担比率（分子）の構造'!M$46</f>
        <v>106</v>
      </c>
      <c r="O61" s="160"/>
      <c r="P61" s="160"/>
    </row>
    <row r="62" spans="1:16" x14ac:dyDescent="0.15">
      <c r="A62" s="160" t="s">
        <v>28</v>
      </c>
      <c r="B62" s="160">
        <f>'将来負担比率（分子）の構造'!I$45</f>
        <v>15846</v>
      </c>
      <c r="C62" s="160"/>
      <c r="D62" s="160"/>
      <c r="E62" s="160">
        <f>'将来負担比率（分子）の構造'!J$45</f>
        <v>15142</v>
      </c>
      <c r="F62" s="160"/>
      <c r="G62" s="160"/>
      <c r="H62" s="160">
        <f>'将来負担比率（分子）の構造'!K$45</f>
        <v>15649</v>
      </c>
      <c r="I62" s="160"/>
      <c r="J62" s="160"/>
      <c r="K62" s="160">
        <f>'将来負担比率（分子）の構造'!L$45</f>
        <v>15160</v>
      </c>
      <c r="L62" s="160"/>
      <c r="M62" s="160"/>
      <c r="N62" s="160">
        <f>'将来負担比率（分子）の構造'!M$45</f>
        <v>14595</v>
      </c>
      <c r="O62" s="160"/>
      <c r="P62" s="160"/>
    </row>
    <row r="63" spans="1:16" x14ac:dyDescent="0.15">
      <c r="A63" s="160" t="s">
        <v>27</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x14ac:dyDescent="0.15">
      <c r="A64" s="160" t="s">
        <v>26</v>
      </c>
      <c r="B64" s="160">
        <f>'将来負担比率（分子）の構造'!I$43</f>
        <v>72494</v>
      </c>
      <c r="C64" s="160"/>
      <c r="D64" s="160"/>
      <c r="E64" s="160">
        <f>'将来負担比率（分子）の構造'!J$43</f>
        <v>74183</v>
      </c>
      <c r="F64" s="160"/>
      <c r="G64" s="160"/>
      <c r="H64" s="160">
        <f>'将来負担比率（分子）の構造'!K$43</f>
        <v>74009</v>
      </c>
      <c r="I64" s="160"/>
      <c r="J64" s="160"/>
      <c r="K64" s="160">
        <f>'将来負担比率（分子）の構造'!L$43</f>
        <v>71786</v>
      </c>
      <c r="L64" s="160"/>
      <c r="M64" s="160"/>
      <c r="N64" s="160">
        <f>'将来負担比率（分子）の構造'!M$43</f>
        <v>69201</v>
      </c>
      <c r="O64" s="160"/>
      <c r="P64" s="160"/>
    </row>
    <row r="65" spans="1:16" x14ac:dyDescent="0.15">
      <c r="A65" s="160" t="s">
        <v>25</v>
      </c>
      <c r="B65" s="160">
        <f>'将来負担比率（分子）の構造'!I$42</f>
        <v>706</v>
      </c>
      <c r="C65" s="160"/>
      <c r="D65" s="160"/>
      <c r="E65" s="160">
        <f>'将来負担比率（分子）の構造'!J$42</f>
        <v>764</v>
      </c>
      <c r="F65" s="160"/>
      <c r="G65" s="160"/>
      <c r="H65" s="160">
        <f>'将来負担比率（分子）の構造'!K$42</f>
        <v>400</v>
      </c>
      <c r="I65" s="160"/>
      <c r="J65" s="160"/>
      <c r="K65" s="160">
        <f>'将来負担比率（分子）の構造'!L$42</f>
        <v>357</v>
      </c>
      <c r="L65" s="160"/>
      <c r="M65" s="160"/>
      <c r="N65" s="160">
        <f>'将来負担比率（分子）の構造'!M$42</f>
        <v>424</v>
      </c>
      <c r="O65" s="160"/>
      <c r="P65" s="160"/>
    </row>
    <row r="66" spans="1:16" x14ac:dyDescent="0.15">
      <c r="A66" s="160" t="s">
        <v>24</v>
      </c>
      <c r="B66" s="160">
        <f>'将来負担比率（分子）の構造'!I$41</f>
        <v>96531</v>
      </c>
      <c r="C66" s="160"/>
      <c r="D66" s="160"/>
      <c r="E66" s="160">
        <f>'将来負担比率（分子）の構造'!J$41</f>
        <v>96983</v>
      </c>
      <c r="F66" s="160"/>
      <c r="G66" s="160"/>
      <c r="H66" s="160">
        <f>'将来負担比率（分子）の構造'!K$41</f>
        <v>101344</v>
      </c>
      <c r="I66" s="160"/>
      <c r="J66" s="160"/>
      <c r="K66" s="160">
        <f>'将来負担比率（分子）の構造'!L$41</f>
        <v>102651</v>
      </c>
      <c r="L66" s="160"/>
      <c r="M66" s="160"/>
      <c r="N66" s="160">
        <f>'将来負担比率（分子）の構造'!M$41</f>
        <v>104829</v>
      </c>
      <c r="O66" s="160"/>
      <c r="P66" s="160"/>
    </row>
    <row r="67" spans="1:16" x14ac:dyDescent="0.15">
      <c r="A67" s="160" t="s">
        <v>68</v>
      </c>
      <c r="B67" s="160" t="e">
        <f>NA()</f>
        <v>#N/A</v>
      </c>
      <c r="C67" s="160">
        <f>IF(ISNUMBER('将来負担比率（分子）の構造'!I$53), IF('将来負担比率（分子）の構造'!I$53 &lt; 0, 0, '将来負担比率（分子）の構造'!I$53), NA())</f>
        <v>33473</v>
      </c>
      <c r="D67" s="160" t="e">
        <f>NA()</f>
        <v>#N/A</v>
      </c>
      <c r="E67" s="160" t="e">
        <f>NA()</f>
        <v>#N/A</v>
      </c>
      <c r="F67" s="160">
        <f>IF(ISNUMBER('将来負担比率（分子）の構造'!J$53), IF('将来負担比率（分子）の構造'!J$53 &lt; 0, 0, '将来負担比率（分子）の構造'!J$53), NA())</f>
        <v>31788</v>
      </c>
      <c r="G67" s="160" t="e">
        <f>NA()</f>
        <v>#N/A</v>
      </c>
      <c r="H67" s="160" t="e">
        <f>NA()</f>
        <v>#N/A</v>
      </c>
      <c r="I67" s="160">
        <f>IF(ISNUMBER('将来負担比率（分子）の構造'!K$53), IF('将来負担比率（分子）の構造'!K$53 &lt; 0, 0, '将来負担比率（分子）の構造'!K$53), NA())</f>
        <v>29158</v>
      </c>
      <c r="J67" s="160" t="e">
        <f>NA()</f>
        <v>#N/A</v>
      </c>
      <c r="K67" s="160" t="e">
        <f>NA()</f>
        <v>#N/A</v>
      </c>
      <c r="L67" s="160">
        <f>IF(ISNUMBER('将来負担比率（分子）の構造'!L$53), IF('将来負担比率（分子）の構造'!L$53 &lt; 0, 0, '将来負担比率（分子）の構造'!L$53), NA())</f>
        <v>27202</v>
      </c>
      <c r="M67" s="160" t="e">
        <f>NA()</f>
        <v>#N/A</v>
      </c>
      <c r="N67" s="160" t="e">
        <f>NA()</f>
        <v>#N/A</v>
      </c>
      <c r="O67" s="160">
        <f>IF(ISNUMBER('将来負担比率（分子）の構造'!M$53), IF('将来負担比率（分子）の構造'!M$53 &lt; 0, 0, '将来負担比率（分子）の構造'!M$53), NA())</f>
        <v>32752</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4937</v>
      </c>
      <c r="C72" s="164">
        <f>基金残高に係る経年分析!G55</f>
        <v>4441</v>
      </c>
      <c r="D72" s="164">
        <f>基金残高に係る経年分析!H55</f>
        <v>4446</v>
      </c>
    </row>
    <row r="73" spans="1:16" x14ac:dyDescent="0.15">
      <c r="A73" s="163" t="s">
        <v>71</v>
      </c>
      <c r="B73" s="164">
        <f>基金残高に係る経年分析!F56</f>
        <v>50</v>
      </c>
      <c r="C73" s="164">
        <f>基金残高に係る経年分析!G56</f>
        <v>50</v>
      </c>
      <c r="D73" s="164">
        <f>基金残高に係る経年分析!H56</f>
        <v>50</v>
      </c>
    </row>
    <row r="74" spans="1:16" x14ac:dyDescent="0.15">
      <c r="A74" s="163" t="s">
        <v>72</v>
      </c>
      <c r="B74" s="164">
        <f>基金残高に係る経年分析!F57</f>
        <v>4212</v>
      </c>
      <c r="C74" s="164">
        <f>基金残高に係る経年分析!G57</f>
        <v>3948</v>
      </c>
      <c r="D74" s="164">
        <f>基金残高に係る経年分析!H57</f>
        <v>3343</v>
      </c>
    </row>
  </sheetData>
  <sheetProtection algorithmName="SHA-512" hashValue="ThVW5vEy3yy5D6LasoAbTUDbqbpWtKJ9/ay17RhqiMKf3t3/qTtUZaK7ZVtpm1OFAuTUOPBFHiTz49zXzMG0hg==" saltValue="kV+/POLRnWwNulEhOWMMP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208</v>
      </c>
      <c r="DI1" s="636"/>
      <c r="DJ1" s="636"/>
      <c r="DK1" s="636"/>
      <c r="DL1" s="636"/>
      <c r="DM1" s="636"/>
      <c r="DN1" s="637"/>
      <c r="DO1" s="205"/>
      <c r="DP1" s="635" t="s">
        <v>209</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211</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212</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213</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214</v>
      </c>
      <c r="S4" s="639"/>
      <c r="T4" s="639"/>
      <c r="U4" s="639"/>
      <c r="V4" s="639"/>
      <c r="W4" s="639"/>
      <c r="X4" s="639"/>
      <c r="Y4" s="640"/>
      <c r="Z4" s="638" t="s">
        <v>215</v>
      </c>
      <c r="AA4" s="639"/>
      <c r="AB4" s="639"/>
      <c r="AC4" s="640"/>
      <c r="AD4" s="638" t="s">
        <v>216</v>
      </c>
      <c r="AE4" s="639"/>
      <c r="AF4" s="639"/>
      <c r="AG4" s="639"/>
      <c r="AH4" s="639"/>
      <c r="AI4" s="639"/>
      <c r="AJ4" s="639"/>
      <c r="AK4" s="640"/>
      <c r="AL4" s="638" t="s">
        <v>215</v>
      </c>
      <c r="AM4" s="639"/>
      <c r="AN4" s="639"/>
      <c r="AO4" s="640"/>
      <c r="AP4" s="644" t="s">
        <v>217</v>
      </c>
      <c r="AQ4" s="644"/>
      <c r="AR4" s="644"/>
      <c r="AS4" s="644"/>
      <c r="AT4" s="644"/>
      <c r="AU4" s="644"/>
      <c r="AV4" s="644"/>
      <c r="AW4" s="644"/>
      <c r="AX4" s="644"/>
      <c r="AY4" s="644"/>
      <c r="AZ4" s="644"/>
      <c r="BA4" s="644"/>
      <c r="BB4" s="644"/>
      <c r="BC4" s="644"/>
      <c r="BD4" s="644"/>
      <c r="BE4" s="644"/>
      <c r="BF4" s="644"/>
      <c r="BG4" s="644" t="s">
        <v>218</v>
      </c>
      <c r="BH4" s="644"/>
      <c r="BI4" s="644"/>
      <c r="BJ4" s="644"/>
      <c r="BK4" s="644"/>
      <c r="BL4" s="644"/>
      <c r="BM4" s="644"/>
      <c r="BN4" s="644"/>
      <c r="BO4" s="644" t="s">
        <v>215</v>
      </c>
      <c r="BP4" s="644"/>
      <c r="BQ4" s="644"/>
      <c r="BR4" s="644"/>
      <c r="BS4" s="644" t="s">
        <v>219</v>
      </c>
      <c r="BT4" s="644"/>
      <c r="BU4" s="644"/>
      <c r="BV4" s="644"/>
      <c r="BW4" s="644"/>
      <c r="BX4" s="644"/>
      <c r="BY4" s="644"/>
      <c r="BZ4" s="644"/>
      <c r="CA4" s="644"/>
      <c r="CB4" s="644"/>
      <c r="CD4" s="641" t="s">
        <v>220</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221</v>
      </c>
      <c r="C5" s="646"/>
      <c r="D5" s="646"/>
      <c r="E5" s="646"/>
      <c r="F5" s="646"/>
      <c r="G5" s="646"/>
      <c r="H5" s="646"/>
      <c r="I5" s="646"/>
      <c r="J5" s="646"/>
      <c r="K5" s="646"/>
      <c r="L5" s="646"/>
      <c r="M5" s="646"/>
      <c r="N5" s="646"/>
      <c r="O5" s="646"/>
      <c r="P5" s="646"/>
      <c r="Q5" s="647"/>
      <c r="R5" s="648">
        <v>50002898</v>
      </c>
      <c r="S5" s="649"/>
      <c r="T5" s="649"/>
      <c r="U5" s="649"/>
      <c r="V5" s="649"/>
      <c r="W5" s="649"/>
      <c r="X5" s="649"/>
      <c r="Y5" s="650"/>
      <c r="Z5" s="651">
        <v>43</v>
      </c>
      <c r="AA5" s="651"/>
      <c r="AB5" s="651"/>
      <c r="AC5" s="651"/>
      <c r="AD5" s="652">
        <v>47132217</v>
      </c>
      <c r="AE5" s="652"/>
      <c r="AF5" s="652"/>
      <c r="AG5" s="652"/>
      <c r="AH5" s="652"/>
      <c r="AI5" s="652"/>
      <c r="AJ5" s="652"/>
      <c r="AK5" s="652"/>
      <c r="AL5" s="653">
        <v>71.099999999999994</v>
      </c>
      <c r="AM5" s="654"/>
      <c r="AN5" s="654"/>
      <c r="AO5" s="655"/>
      <c r="AP5" s="645" t="s">
        <v>222</v>
      </c>
      <c r="AQ5" s="646"/>
      <c r="AR5" s="646"/>
      <c r="AS5" s="646"/>
      <c r="AT5" s="646"/>
      <c r="AU5" s="646"/>
      <c r="AV5" s="646"/>
      <c r="AW5" s="646"/>
      <c r="AX5" s="646"/>
      <c r="AY5" s="646"/>
      <c r="AZ5" s="646"/>
      <c r="BA5" s="646"/>
      <c r="BB5" s="646"/>
      <c r="BC5" s="646"/>
      <c r="BD5" s="646"/>
      <c r="BE5" s="646"/>
      <c r="BF5" s="647"/>
      <c r="BG5" s="659">
        <v>46277041</v>
      </c>
      <c r="BH5" s="660"/>
      <c r="BI5" s="660"/>
      <c r="BJ5" s="660"/>
      <c r="BK5" s="660"/>
      <c r="BL5" s="660"/>
      <c r="BM5" s="660"/>
      <c r="BN5" s="661"/>
      <c r="BO5" s="662">
        <v>92.5</v>
      </c>
      <c r="BP5" s="662"/>
      <c r="BQ5" s="662"/>
      <c r="BR5" s="662"/>
      <c r="BS5" s="663" t="s">
        <v>223</v>
      </c>
      <c r="BT5" s="663"/>
      <c r="BU5" s="663"/>
      <c r="BV5" s="663"/>
      <c r="BW5" s="663"/>
      <c r="BX5" s="663"/>
      <c r="BY5" s="663"/>
      <c r="BZ5" s="663"/>
      <c r="CA5" s="663"/>
      <c r="CB5" s="667"/>
      <c r="CD5" s="641" t="s">
        <v>217</v>
      </c>
      <c r="CE5" s="642"/>
      <c r="CF5" s="642"/>
      <c r="CG5" s="642"/>
      <c r="CH5" s="642"/>
      <c r="CI5" s="642"/>
      <c r="CJ5" s="642"/>
      <c r="CK5" s="642"/>
      <c r="CL5" s="642"/>
      <c r="CM5" s="642"/>
      <c r="CN5" s="642"/>
      <c r="CO5" s="642"/>
      <c r="CP5" s="642"/>
      <c r="CQ5" s="643"/>
      <c r="CR5" s="641" t="s">
        <v>224</v>
      </c>
      <c r="CS5" s="642"/>
      <c r="CT5" s="642"/>
      <c r="CU5" s="642"/>
      <c r="CV5" s="642"/>
      <c r="CW5" s="642"/>
      <c r="CX5" s="642"/>
      <c r="CY5" s="643"/>
      <c r="CZ5" s="641" t="s">
        <v>215</v>
      </c>
      <c r="DA5" s="642"/>
      <c r="DB5" s="642"/>
      <c r="DC5" s="643"/>
      <c r="DD5" s="641" t="s">
        <v>225</v>
      </c>
      <c r="DE5" s="642"/>
      <c r="DF5" s="642"/>
      <c r="DG5" s="642"/>
      <c r="DH5" s="642"/>
      <c r="DI5" s="642"/>
      <c r="DJ5" s="642"/>
      <c r="DK5" s="642"/>
      <c r="DL5" s="642"/>
      <c r="DM5" s="642"/>
      <c r="DN5" s="642"/>
      <c r="DO5" s="642"/>
      <c r="DP5" s="643"/>
      <c r="DQ5" s="641" t="s">
        <v>226</v>
      </c>
      <c r="DR5" s="642"/>
      <c r="DS5" s="642"/>
      <c r="DT5" s="642"/>
      <c r="DU5" s="642"/>
      <c r="DV5" s="642"/>
      <c r="DW5" s="642"/>
      <c r="DX5" s="642"/>
      <c r="DY5" s="642"/>
      <c r="DZ5" s="642"/>
      <c r="EA5" s="642"/>
      <c r="EB5" s="642"/>
      <c r="EC5" s="643"/>
    </row>
    <row r="6" spans="2:143" ht="11.25" customHeight="1" x14ac:dyDescent="0.15">
      <c r="B6" s="656" t="s">
        <v>227</v>
      </c>
      <c r="C6" s="657"/>
      <c r="D6" s="657"/>
      <c r="E6" s="657"/>
      <c r="F6" s="657"/>
      <c r="G6" s="657"/>
      <c r="H6" s="657"/>
      <c r="I6" s="657"/>
      <c r="J6" s="657"/>
      <c r="K6" s="657"/>
      <c r="L6" s="657"/>
      <c r="M6" s="657"/>
      <c r="N6" s="657"/>
      <c r="O6" s="657"/>
      <c r="P6" s="657"/>
      <c r="Q6" s="658"/>
      <c r="R6" s="659">
        <v>952756</v>
      </c>
      <c r="S6" s="660"/>
      <c r="T6" s="660"/>
      <c r="U6" s="660"/>
      <c r="V6" s="660"/>
      <c r="W6" s="660"/>
      <c r="X6" s="660"/>
      <c r="Y6" s="661"/>
      <c r="Z6" s="662">
        <v>0.8</v>
      </c>
      <c r="AA6" s="662"/>
      <c r="AB6" s="662"/>
      <c r="AC6" s="662"/>
      <c r="AD6" s="663">
        <v>952756</v>
      </c>
      <c r="AE6" s="663"/>
      <c r="AF6" s="663"/>
      <c r="AG6" s="663"/>
      <c r="AH6" s="663"/>
      <c r="AI6" s="663"/>
      <c r="AJ6" s="663"/>
      <c r="AK6" s="663"/>
      <c r="AL6" s="664">
        <v>1.4</v>
      </c>
      <c r="AM6" s="665"/>
      <c r="AN6" s="665"/>
      <c r="AO6" s="666"/>
      <c r="AP6" s="656" t="s">
        <v>228</v>
      </c>
      <c r="AQ6" s="657"/>
      <c r="AR6" s="657"/>
      <c r="AS6" s="657"/>
      <c r="AT6" s="657"/>
      <c r="AU6" s="657"/>
      <c r="AV6" s="657"/>
      <c r="AW6" s="657"/>
      <c r="AX6" s="657"/>
      <c r="AY6" s="657"/>
      <c r="AZ6" s="657"/>
      <c r="BA6" s="657"/>
      <c r="BB6" s="657"/>
      <c r="BC6" s="657"/>
      <c r="BD6" s="657"/>
      <c r="BE6" s="657"/>
      <c r="BF6" s="658"/>
      <c r="BG6" s="659">
        <v>46277041</v>
      </c>
      <c r="BH6" s="660"/>
      <c r="BI6" s="660"/>
      <c r="BJ6" s="660"/>
      <c r="BK6" s="660"/>
      <c r="BL6" s="660"/>
      <c r="BM6" s="660"/>
      <c r="BN6" s="661"/>
      <c r="BO6" s="662">
        <v>92.5</v>
      </c>
      <c r="BP6" s="662"/>
      <c r="BQ6" s="662"/>
      <c r="BR6" s="662"/>
      <c r="BS6" s="663" t="s">
        <v>229</v>
      </c>
      <c r="BT6" s="663"/>
      <c r="BU6" s="663"/>
      <c r="BV6" s="663"/>
      <c r="BW6" s="663"/>
      <c r="BX6" s="663"/>
      <c r="BY6" s="663"/>
      <c r="BZ6" s="663"/>
      <c r="CA6" s="663"/>
      <c r="CB6" s="667"/>
      <c r="CD6" s="670" t="s">
        <v>230</v>
      </c>
      <c r="CE6" s="671"/>
      <c r="CF6" s="671"/>
      <c r="CG6" s="671"/>
      <c r="CH6" s="671"/>
      <c r="CI6" s="671"/>
      <c r="CJ6" s="671"/>
      <c r="CK6" s="671"/>
      <c r="CL6" s="671"/>
      <c r="CM6" s="671"/>
      <c r="CN6" s="671"/>
      <c r="CO6" s="671"/>
      <c r="CP6" s="671"/>
      <c r="CQ6" s="672"/>
      <c r="CR6" s="659">
        <v>602384</v>
      </c>
      <c r="CS6" s="660"/>
      <c r="CT6" s="660"/>
      <c r="CU6" s="660"/>
      <c r="CV6" s="660"/>
      <c r="CW6" s="660"/>
      <c r="CX6" s="660"/>
      <c r="CY6" s="661"/>
      <c r="CZ6" s="653">
        <v>0.5</v>
      </c>
      <c r="DA6" s="654"/>
      <c r="DB6" s="654"/>
      <c r="DC6" s="673"/>
      <c r="DD6" s="668" t="s">
        <v>229</v>
      </c>
      <c r="DE6" s="660"/>
      <c r="DF6" s="660"/>
      <c r="DG6" s="660"/>
      <c r="DH6" s="660"/>
      <c r="DI6" s="660"/>
      <c r="DJ6" s="660"/>
      <c r="DK6" s="660"/>
      <c r="DL6" s="660"/>
      <c r="DM6" s="660"/>
      <c r="DN6" s="660"/>
      <c r="DO6" s="660"/>
      <c r="DP6" s="661"/>
      <c r="DQ6" s="668">
        <v>602384</v>
      </c>
      <c r="DR6" s="660"/>
      <c r="DS6" s="660"/>
      <c r="DT6" s="660"/>
      <c r="DU6" s="660"/>
      <c r="DV6" s="660"/>
      <c r="DW6" s="660"/>
      <c r="DX6" s="660"/>
      <c r="DY6" s="660"/>
      <c r="DZ6" s="660"/>
      <c r="EA6" s="660"/>
      <c r="EB6" s="660"/>
      <c r="EC6" s="669"/>
    </row>
    <row r="7" spans="2:143" ht="11.25" customHeight="1" x14ac:dyDescent="0.15">
      <c r="B7" s="656" t="s">
        <v>231</v>
      </c>
      <c r="C7" s="657"/>
      <c r="D7" s="657"/>
      <c r="E7" s="657"/>
      <c r="F7" s="657"/>
      <c r="G7" s="657"/>
      <c r="H7" s="657"/>
      <c r="I7" s="657"/>
      <c r="J7" s="657"/>
      <c r="K7" s="657"/>
      <c r="L7" s="657"/>
      <c r="M7" s="657"/>
      <c r="N7" s="657"/>
      <c r="O7" s="657"/>
      <c r="P7" s="657"/>
      <c r="Q7" s="658"/>
      <c r="R7" s="659">
        <v>105172</v>
      </c>
      <c r="S7" s="660"/>
      <c r="T7" s="660"/>
      <c r="U7" s="660"/>
      <c r="V7" s="660"/>
      <c r="W7" s="660"/>
      <c r="X7" s="660"/>
      <c r="Y7" s="661"/>
      <c r="Z7" s="662">
        <v>0.1</v>
      </c>
      <c r="AA7" s="662"/>
      <c r="AB7" s="662"/>
      <c r="AC7" s="662"/>
      <c r="AD7" s="663">
        <v>105172</v>
      </c>
      <c r="AE7" s="663"/>
      <c r="AF7" s="663"/>
      <c r="AG7" s="663"/>
      <c r="AH7" s="663"/>
      <c r="AI7" s="663"/>
      <c r="AJ7" s="663"/>
      <c r="AK7" s="663"/>
      <c r="AL7" s="664">
        <v>0.2</v>
      </c>
      <c r="AM7" s="665"/>
      <c r="AN7" s="665"/>
      <c r="AO7" s="666"/>
      <c r="AP7" s="656" t="s">
        <v>232</v>
      </c>
      <c r="AQ7" s="657"/>
      <c r="AR7" s="657"/>
      <c r="AS7" s="657"/>
      <c r="AT7" s="657"/>
      <c r="AU7" s="657"/>
      <c r="AV7" s="657"/>
      <c r="AW7" s="657"/>
      <c r="AX7" s="657"/>
      <c r="AY7" s="657"/>
      <c r="AZ7" s="657"/>
      <c r="BA7" s="657"/>
      <c r="BB7" s="657"/>
      <c r="BC7" s="657"/>
      <c r="BD7" s="657"/>
      <c r="BE7" s="657"/>
      <c r="BF7" s="658"/>
      <c r="BG7" s="659">
        <v>23733953</v>
      </c>
      <c r="BH7" s="660"/>
      <c r="BI7" s="660"/>
      <c r="BJ7" s="660"/>
      <c r="BK7" s="660"/>
      <c r="BL7" s="660"/>
      <c r="BM7" s="660"/>
      <c r="BN7" s="661"/>
      <c r="BO7" s="662">
        <v>47.5</v>
      </c>
      <c r="BP7" s="662"/>
      <c r="BQ7" s="662"/>
      <c r="BR7" s="662"/>
      <c r="BS7" s="663" t="s">
        <v>229</v>
      </c>
      <c r="BT7" s="663"/>
      <c r="BU7" s="663"/>
      <c r="BV7" s="663"/>
      <c r="BW7" s="663"/>
      <c r="BX7" s="663"/>
      <c r="BY7" s="663"/>
      <c r="BZ7" s="663"/>
      <c r="CA7" s="663"/>
      <c r="CB7" s="667"/>
      <c r="CD7" s="674" t="s">
        <v>233</v>
      </c>
      <c r="CE7" s="675"/>
      <c r="CF7" s="675"/>
      <c r="CG7" s="675"/>
      <c r="CH7" s="675"/>
      <c r="CI7" s="675"/>
      <c r="CJ7" s="675"/>
      <c r="CK7" s="675"/>
      <c r="CL7" s="675"/>
      <c r="CM7" s="675"/>
      <c r="CN7" s="675"/>
      <c r="CO7" s="675"/>
      <c r="CP7" s="675"/>
      <c r="CQ7" s="676"/>
      <c r="CR7" s="659">
        <v>9049464</v>
      </c>
      <c r="CS7" s="660"/>
      <c r="CT7" s="660"/>
      <c r="CU7" s="660"/>
      <c r="CV7" s="660"/>
      <c r="CW7" s="660"/>
      <c r="CX7" s="660"/>
      <c r="CY7" s="661"/>
      <c r="CZ7" s="662">
        <v>8</v>
      </c>
      <c r="DA7" s="662"/>
      <c r="DB7" s="662"/>
      <c r="DC7" s="662"/>
      <c r="DD7" s="668">
        <v>403487</v>
      </c>
      <c r="DE7" s="660"/>
      <c r="DF7" s="660"/>
      <c r="DG7" s="660"/>
      <c r="DH7" s="660"/>
      <c r="DI7" s="660"/>
      <c r="DJ7" s="660"/>
      <c r="DK7" s="660"/>
      <c r="DL7" s="660"/>
      <c r="DM7" s="660"/>
      <c r="DN7" s="660"/>
      <c r="DO7" s="660"/>
      <c r="DP7" s="661"/>
      <c r="DQ7" s="668">
        <v>7572751</v>
      </c>
      <c r="DR7" s="660"/>
      <c r="DS7" s="660"/>
      <c r="DT7" s="660"/>
      <c r="DU7" s="660"/>
      <c r="DV7" s="660"/>
      <c r="DW7" s="660"/>
      <c r="DX7" s="660"/>
      <c r="DY7" s="660"/>
      <c r="DZ7" s="660"/>
      <c r="EA7" s="660"/>
      <c r="EB7" s="660"/>
      <c r="EC7" s="669"/>
    </row>
    <row r="8" spans="2:143" ht="11.25" customHeight="1" x14ac:dyDescent="0.15">
      <c r="B8" s="656" t="s">
        <v>234</v>
      </c>
      <c r="C8" s="657"/>
      <c r="D8" s="657"/>
      <c r="E8" s="657"/>
      <c r="F8" s="657"/>
      <c r="G8" s="657"/>
      <c r="H8" s="657"/>
      <c r="I8" s="657"/>
      <c r="J8" s="657"/>
      <c r="K8" s="657"/>
      <c r="L8" s="657"/>
      <c r="M8" s="657"/>
      <c r="N8" s="657"/>
      <c r="O8" s="657"/>
      <c r="P8" s="657"/>
      <c r="Q8" s="658"/>
      <c r="R8" s="659">
        <v>359292</v>
      </c>
      <c r="S8" s="660"/>
      <c r="T8" s="660"/>
      <c r="U8" s="660"/>
      <c r="V8" s="660"/>
      <c r="W8" s="660"/>
      <c r="X8" s="660"/>
      <c r="Y8" s="661"/>
      <c r="Z8" s="662">
        <v>0.3</v>
      </c>
      <c r="AA8" s="662"/>
      <c r="AB8" s="662"/>
      <c r="AC8" s="662"/>
      <c r="AD8" s="663">
        <v>359292</v>
      </c>
      <c r="AE8" s="663"/>
      <c r="AF8" s="663"/>
      <c r="AG8" s="663"/>
      <c r="AH8" s="663"/>
      <c r="AI8" s="663"/>
      <c r="AJ8" s="663"/>
      <c r="AK8" s="663"/>
      <c r="AL8" s="664">
        <v>0.5</v>
      </c>
      <c r="AM8" s="665"/>
      <c r="AN8" s="665"/>
      <c r="AO8" s="666"/>
      <c r="AP8" s="656" t="s">
        <v>235</v>
      </c>
      <c r="AQ8" s="657"/>
      <c r="AR8" s="657"/>
      <c r="AS8" s="657"/>
      <c r="AT8" s="657"/>
      <c r="AU8" s="657"/>
      <c r="AV8" s="657"/>
      <c r="AW8" s="657"/>
      <c r="AX8" s="657"/>
      <c r="AY8" s="657"/>
      <c r="AZ8" s="657"/>
      <c r="BA8" s="657"/>
      <c r="BB8" s="657"/>
      <c r="BC8" s="657"/>
      <c r="BD8" s="657"/>
      <c r="BE8" s="657"/>
      <c r="BF8" s="658"/>
      <c r="BG8" s="659">
        <v>655884</v>
      </c>
      <c r="BH8" s="660"/>
      <c r="BI8" s="660"/>
      <c r="BJ8" s="660"/>
      <c r="BK8" s="660"/>
      <c r="BL8" s="660"/>
      <c r="BM8" s="660"/>
      <c r="BN8" s="661"/>
      <c r="BO8" s="662">
        <v>1.3</v>
      </c>
      <c r="BP8" s="662"/>
      <c r="BQ8" s="662"/>
      <c r="BR8" s="662"/>
      <c r="BS8" s="668" t="s">
        <v>223</v>
      </c>
      <c r="BT8" s="660"/>
      <c r="BU8" s="660"/>
      <c r="BV8" s="660"/>
      <c r="BW8" s="660"/>
      <c r="BX8" s="660"/>
      <c r="BY8" s="660"/>
      <c r="BZ8" s="660"/>
      <c r="CA8" s="660"/>
      <c r="CB8" s="669"/>
      <c r="CD8" s="674" t="s">
        <v>236</v>
      </c>
      <c r="CE8" s="675"/>
      <c r="CF8" s="675"/>
      <c r="CG8" s="675"/>
      <c r="CH8" s="675"/>
      <c r="CI8" s="675"/>
      <c r="CJ8" s="675"/>
      <c r="CK8" s="675"/>
      <c r="CL8" s="675"/>
      <c r="CM8" s="675"/>
      <c r="CN8" s="675"/>
      <c r="CO8" s="675"/>
      <c r="CP8" s="675"/>
      <c r="CQ8" s="676"/>
      <c r="CR8" s="659">
        <v>52721411</v>
      </c>
      <c r="CS8" s="660"/>
      <c r="CT8" s="660"/>
      <c r="CU8" s="660"/>
      <c r="CV8" s="660"/>
      <c r="CW8" s="660"/>
      <c r="CX8" s="660"/>
      <c r="CY8" s="661"/>
      <c r="CZ8" s="662">
        <v>46.4</v>
      </c>
      <c r="DA8" s="662"/>
      <c r="DB8" s="662"/>
      <c r="DC8" s="662"/>
      <c r="DD8" s="668">
        <v>778112</v>
      </c>
      <c r="DE8" s="660"/>
      <c r="DF8" s="660"/>
      <c r="DG8" s="660"/>
      <c r="DH8" s="660"/>
      <c r="DI8" s="660"/>
      <c r="DJ8" s="660"/>
      <c r="DK8" s="660"/>
      <c r="DL8" s="660"/>
      <c r="DM8" s="660"/>
      <c r="DN8" s="660"/>
      <c r="DO8" s="660"/>
      <c r="DP8" s="661"/>
      <c r="DQ8" s="668">
        <v>28073622</v>
      </c>
      <c r="DR8" s="660"/>
      <c r="DS8" s="660"/>
      <c r="DT8" s="660"/>
      <c r="DU8" s="660"/>
      <c r="DV8" s="660"/>
      <c r="DW8" s="660"/>
      <c r="DX8" s="660"/>
      <c r="DY8" s="660"/>
      <c r="DZ8" s="660"/>
      <c r="EA8" s="660"/>
      <c r="EB8" s="660"/>
      <c r="EC8" s="669"/>
    </row>
    <row r="9" spans="2:143" ht="11.25" customHeight="1" x14ac:dyDescent="0.15">
      <c r="B9" s="656" t="s">
        <v>237</v>
      </c>
      <c r="C9" s="657"/>
      <c r="D9" s="657"/>
      <c r="E9" s="657"/>
      <c r="F9" s="657"/>
      <c r="G9" s="657"/>
      <c r="H9" s="657"/>
      <c r="I9" s="657"/>
      <c r="J9" s="657"/>
      <c r="K9" s="657"/>
      <c r="L9" s="657"/>
      <c r="M9" s="657"/>
      <c r="N9" s="657"/>
      <c r="O9" s="657"/>
      <c r="P9" s="657"/>
      <c r="Q9" s="658"/>
      <c r="R9" s="659">
        <v>347171</v>
      </c>
      <c r="S9" s="660"/>
      <c r="T9" s="660"/>
      <c r="U9" s="660"/>
      <c r="V9" s="660"/>
      <c r="W9" s="660"/>
      <c r="X9" s="660"/>
      <c r="Y9" s="661"/>
      <c r="Z9" s="662">
        <v>0.3</v>
      </c>
      <c r="AA9" s="662"/>
      <c r="AB9" s="662"/>
      <c r="AC9" s="662"/>
      <c r="AD9" s="663">
        <v>347171</v>
      </c>
      <c r="AE9" s="663"/>
      <c r="AF9" s="663"/>
      <c r="AG9" s="663"/>
      <c r="AH9" s="663"/>
      <c r="AI9" s="663"/>
      <c r="AJ9" s="663"/>
      <c r="AK9" s="663"/>
      <c r="AL9" s="664">
        <v>0.5</v>
      </c>
      <c r="AM9" s="665"/>
      <c r="AN9" s="665"/>
      <c r="AO9" s="666"/>
      <c r="AP9" s="656" t="s">
        <v>238</v>
      </c>
      <c r="AQ9" s="657"/>
      <c r="AR9" s="657"/>
      <c r="AS9" s="657"/>
      <c r="AT9" s="657"/>
      <c r="AU9" s="657"/>
      <c r="AV9" s="657"/>
      <c r="AW9" s="657"/>
      <c r="AX9" s="657"/>
      <c r="AY9" s="657"/>
      <c r="AZ9" s="657"/>
      <c r="BA9" s="657"/>
      <c r="BB9" s="657"/>
      <c r="BC9" s="657"/>
      <c r="BD9" s="657"/>
      <c r="BE9" s="657"/>
      <c r="BF9" s="658"/>
      <c r="BG9" s="659">
        <v>20557628</v>
      </c>
      <c r="BH9" s="660"/>
      <c r="BI9" s="660"/>
      <c r="BJ9" s="660"/>
      <c r="BK9" s="660"/>
      <c r="BL9" s="660"/>
      <c r="BM9" s="660"/>
      <c r="BN9" s="661"/>
      <c r="BO9" s="662">
        <v>41.1</v>
      </c>
      <c r="BP9" s="662"/>
      <c r="BQ9" s="662"/>
      <c r="BR9" s="662"/>
      <c r="BS9" s="668" t="s">
        <v>223</v>
      </c>
      <c r="BT9" s="660"/>
      <c r="BU9" s="660"/>
      <c r="BV9" s="660"/>
      <c r="BW9" s="660"/>
      <c r="BX9" s="660"/>
      <c r="BY9" s="660"/>
      <c r="BZ9" s="660"/>
      <c r="CA9" s="660"/>
      <c r="CB9" s="669"/>
      <c r="CD9" s="674" t="s">
        <v>239</v>
      </c>
      <c r="CE9" s="675"/>
      <c r="CF9" s="675"/>
      <c r="CG9" s="675"/>
      <c r="CH9" s="675"/>
      <c r="CI9" s="675"/>
      <c r="CJ9" s="675"/>
      <c r="CK9" s="675"/>
      <c r="CL9" s="675"/>
      <c r="CM9" s="675"/>
      <c r="CN9" s="675"/>
      <c r="CO9" s="675"/>
      <c r="CP9" s="675"/>
      <c r="CQ9" s="676"/>
      <c r="CR9" s="659">
        <v>11800845</v>
      </c>
      <c r="CS9" s="660"/>
      <c r="CT9" s="660"/>
      <c r="CU9" s="660"/>
      <c r="CV9" s="660"/>
      <c r="CW9" s="660"/>
      <c r="CX9" s="660"/>
      <c r="CY9" s="661"/>
      <c r="CZ9" s="662">
        <v>10.4</v>
      </c>
      <c r="DA9" s="662"/>
      <c r="DB9" s="662"/>
      <c r="DC9" s="662"/>
      <c r="DD9" s="668">
        <v>3158575</v>
      </c>
      <c r="DE9" s="660"/>
      <c r="DF9" s="660"/>
      <c r="DG9" s="660"/>
      <c r="DH9" s="660"/>
      <c r="DI9" s="660"/>
      <c r="DJ9" s="660"/>
      <c r="DK9" s="660"/>
      <c r="DL9" s="660"/>
      <c r="DM9" s="660"/>
      <c r="DN9" s="660"/>
      <c r="DO9" s="660"/>
      <c r="DP9" s="661"/>
      <c r="DQ9" s="668">
        <v>8166400</v>
      </c>
      <c r="DR9" s="660"/>
      <c r="DS9" s="660"/>
      <c r="DT9" s="660"/>
      <c r="DU9" s="660"/>
      <c r="DV9" s="660"/>
      <c r="DW9" s="660"/>
      <c r="DX9" s="660"/>
      <c r="DY9" s="660"/>
      <c r="DZ9" s="660"/>
      <c r="EA9" s="660"/>
      <c r="EB9" s="660"/>
      <c r="EC9" s="669"/>
    </row>
    <row r="10" spans="2:143" ht="11.25" customHeight="1" x14ac:dyDescent="0.15">
      <c r="B10" s="656" t="s">
        <v>240</v>
      </c>
      <c r="C10" s="657"/>
      <c r="D10" s="657"/>
      <c r="E10" s="657"/>
      <c r="F10" s="657"/>
      <c r="G10" s="657"/>
      <c r="H10" s="657"/>
      <c r="I10" s="657"/>
      <c r="J10" s="657"/>
      <c r="K10" s="657"/>
      <c r="L10" s="657"/>
      <c r="M10" s="657"/>
      <c r="N10" s="657"/>
      <c r="O10" s="657"/>
      <c r="P10" s="657"/>
      <c r="Q10" s="658"/>
      <c r="R10" s="659" t="s">
        <v>229</v>
      </c>
      <c r="S10" s="660"/>
      <c r="T10" s="660"/>
      <c r="U10" s="660"/>
      <c r="V10" s="660"/>
      <c r="W10" s="660"/>
      <c r="X10" s="660"/>
      <c r="Y10" s="661"/>
      <c r="Z10" s="662" t="s">
        <v>223</v>
      </c>
      <c r="AA10" s="662"/>
      <c r="AB10" s="662"/>
      <c r="AC10" s="662"/>
      <c r="AD10" s="663" t="s">
        <v>223</v>
      </c>
      <c r="AE10" s="663"/>
      <c r="AF10" s="663"/>
      <c r="AG10" s="663"/>
      <c r="AH10" s="663"/>
      <c r="AI10" s="663"/>
      <c r="AJ10" s="663"/>
      <c r="AK10" s="663"/>
      <c r="AL10" s="664" t="s">
        <v>131</v>
      </c>
      <c r="AM10" s="665"/>
      <c r="AN10" s="665"/>
      <c r="AO10" s="666"/>
      <c r="AP10" s="656" t="s">
        <v>241</v>
      </c>
      <c r="AQ10" s="657"/>
      <c r="AR10" s="657"/>
      <c r="AS10" s="657"/>
      <c r="AT10" s="657"/>
      <c r="AU10" s="657"/>
      <c r="AV10" s="657"/>
      <c r="AW10" s="657"/>
      <c r="AX10" s="657"/>
      <c r="AY10" s="657"/>
      <c r="AZ10" s="657"/>
      <c r="BA10" s="657"/>
      <c r="BB10" s="657"/>
      <c r="BC10" s="657"/>
      <c r="BD10" s="657"/>
      <c r="BE10" s="657"/>
      <c r="BF10" s="658"/>
      <c r="BG10" s="659">
        <v>882915</v>
      </c>
      <c r="BH10" s="660"/>
      <c r="BI10" s="660"/>
      <c r="BJ10" s="660"/>
      <c r="BK10" s="660"/>
      <c r="BL10" s="660"/>
      <c r="BM10" s="660"/>
      <c r="BN10" s="661"/>
      <c r="BO10" s="662">
        <v>1.8</v>
      </c>
      <c r="BP10" s="662"/>
      <c r="BQ10" s="662"/>
      <c r="BR10" s="662"/>
      <c r="BS10" s="668" t="s">
        <v>229</v>
      </c>
      <c r="BT10" s="660"/>
      <c r="BU10" s="660"/>
      <c r="BV10" s="660"/>
      <c r="BW10" s="660"/>
      <c r="BX10" s="660"/>
      <c r="BY10" s="660"/>
      <c r="BZ10" s="660"/>
      <c r="CA10" s="660"/>
      <c r="CB10" s="669"/>
      <c r="CD10" s="674" t="s">
        <v>242</v>
      </c>
      <c r="CE10" s="675"/>
      <c r="CF10" s="675"/>
      <c r="CG10" s="675"/>
      <c r="CH10" s="675"/>
      <c r="CI10" s="675"/>
      <c r="CJ10" s="675"/>
      <c r="CK10" s="675"/>
      <c r="CL10" s="675"/>
      <c r="CM10" s="675"/>
      <c r="CN10" s="675"/>
      <c r="CO10" s="675"/>
      <c r="CP10" s="675"/>
      <c r="CQ10" s="676"/>
      <c r="CR10" s="659">
        <v>173997</v>
      </c>
      <c r="CS10" s="660"/>
      <c r="CT10" s="660"/>
      <c r="CU10" s="660"/>
      <c r="CV10" s="660"/>
      <c r="CW10" s="660"/>
      <c r="CX10" s="660"/>
      <c r="CY10" s="661"/>
      <c r="CZ10" s="662">
        <v>0.2</v>
      </c>
      <c r="DA10" s="662"/>
      <c r="DB10" s="662"/>
      <c r="DC10" s="662"/>
      <c r="DD10" s="668">
        <v>2426</v>
      </c>
      <c r="DE10" s="660"/>
      <c r="DF10" s="660"/>
      <c r="DG10" s="660"/>
      <c r="DH10" s="660"/>
      <c r="DI10" s="660"/>
      <c r="DJ10" s="660"/>
      <c r="DK10" s="660"/>
      <c r="DL10" s="660"/>
      <c r="DM10" s="660"/>
      <c r="DN10" s="660"/>
      <c r="DO10" s="660"/>
      <c r="DP10" s="661"/>
      <c r="DQ10" s="668">
        <v>79180</v>
      </c>
      <c r="DR10" s="660"/>
      <c r="DS10" s="660"/>
      <c r="DT10" s="660"/>
      <c r="DU10" s="660"/>
      <c r="DV10" s="660"/>
      <c r="DW10" s="660"/>
      <c r="DX10" s="660"/>
      <c r="DY10" s="660"/>
      <c r="DZ10" s="660"/>
      <c r="EA10" s="660"/>
      <c r="EB10" s="660"/>
      <c r="EC10" s="669"/>
    </row>
    <row r="11" spans="2:143" ht="11.25" customHeight="1" x14ac:dyDescent="0.15">
      <c r="B11" s="656" t="s">
        <v>243</v>
      </c>
      <c r="C11" s="657"/>
      <c r="D11" s="657"/>
      <c r="E11" s="657"/>
      <c r="F11" s="657"/>
      <c r="G11" s="657"/>
      <c r="H11" s="657"/>
      <c r="I11" s="657"/>
      <c r="J11" s="657"/>
      <c r="K11" s="657"/>
      <c r="L11" s="657"/>
      <c r="M11" s="657"/>
      <c r="N11" s="657"/>
      <c r="O11" s="657"/>
      <c r="P11" s="657"/>
      <c r="Q11" s="658"/>
      <c r="R11" s="659" t="s">
        <v>223</v>
      </c>
      <c r="S11" s="660"/>
      <c r="T11" s="660"/>
      <c r="U11" s="660"/>
      <c r="V11" s="660"/>
      <c r="W11" s="660"/>
      <c r="X11" s="660"/>
      <c r="Y11" s="661"/>
      <c r="Z11" s="662" t="s">
        <v>131</v>
      </c>
      <c r="AA11" s="662"/>
      <c r="AB11" s="662"/>
      <c r="AC11" s="662"/>
      <c r="AD11" s="663" t="s">
        <v>244</v>
      </c>
      <c r="AE11" s="663"/>
      <c r="AF11" s="663"/>
      <c r="AG11" s="663"/>
      <c r="AH11" s="663"/>
      <c r="AI11" s="663"/>
      <c r="AJ11" s="663"/>
      <c r="AK11" s="663"/>
      <c r="AL11" s="664" t="s">
        <v>223</v>
      </c>
      <c r="AM11" s="665"/>
      <c r="AN11" s="665"/>
      <c r="AO11" s="666"/>
      <c r="AP11" s="656" t="s">
        <v>245</v>
      </c>
      <c r="AQ11" s="657"/>
      <c r="AR11" s="657"/>
      <c r="AS11" s="657"/>
      <c r="AT11" s="657"/>
      <c r="AU11" s="657"/>
      <c r="AV11" s="657"/>
      <c r="AW11" s="657"/>
      <c r="AX11" s="657"/>
      <c r="AY11" s="657"/>
      <c r="AZ11" s="657"/>
      <c r="BA11" s="657"/>
      <c r="BB11" s="657"/>
      <c r="BC11" s="657"/>
      <c r="BD11" s="657"/>
      <c r="BE11" s="657"/>
      <c r="BF11" s="658"/>
      <c r="BG11" s="659">
        <v>1637526</v>
      </c>
      <c r="BH11" s="660"/>
      <c r="BI11" s="660"/>
      <c r="BJ11" s="660"/>
      <c r="BK11" s="660"/>
      <c r="BL11" s="660"/>
      <c r="BM11" s="660"/>
      <c r="BN11" s="661"/>
      <c r="BO11" s="662">
        <v>3.3</v>
      </c>
      <c r="BP11" s="662"/>
      <c r="BQ11" s="662"/>
      <c r="BR11" s="662"/>
      <c r="BS11" s="668" t="s">
        <v>223</v>
      </c>
      <c r="BT11" s="660"/>
      <c r="BU11" s="660"/>
      <c r="BV11" s="660"/>
      <c r="BW11" s="660"/>
      <c r="BX11" s="660"/>
      <c r="BY11" s="660"/>
      <c r="BZ11" s="660"/>
      <c r="CA11" s="660"/>
      <c r="CB11" s="669"/>
      <c r="CD11" s="674" t="s">
        <v>246</v>
      </c>
      <c r="CE11" s="675"/>
      <c r="CF11" s="675"/>
      <c r="CG11" s="675"/>
      <c r="CH11" s="675"/>
      <c r="CI11" s="675"/>
      <c r="CJ11" s="675"/>
      <c r="CK11" s="675"/>
      <c r="CL11" s="675"/>
      <c r="CM11" s="675"/>
      <c r="CN11" s="675"/>
      <c r="CO11" s="675"/>
      <c r="CP11" s="675"/>
      <c r="CQ11" s="676"/>
      <c r="CR11" s="659">
        <v>1673131</v>
      </c>
      <c r="CS11" s="660"/>
      <c r="CT11" s="660"/>
      <c r="CU11" s="660"/>
      <c r="CV11" s="660"/>
      <c r="CW11" s="660"/>
      <c r="CX11" s="660"/>
      <c r="CY11" s="661"/>
      <c r="CZ11" s="662">
        <v>1.5</v>
      </c>
      <c r="DA11" s="662"/>
      <c r="DB11" s="662"/>
      <c r="DC11" s="662"/>
      <c r="DD11" s="668">
        <v>1210534</v>
      </c>
      <c r="DE11" s="660"/>
      <c r="DF11" s="660"/>
      <c r="DG11" s="660"/>
      <c r="DH11" s="660"/>
      <c r="DI11" s="660"/>
      <c r="DJ11" s="660"/>
      <c r="DK11" s="660"/>
      <c r="DL11" s="660"/>
      <c r="DM11" s="660"/>
      <c r="DN11" s="660"/>
      <c r="DO11" s="660"/>
      <c r="DP11" s="661"/>
      <c r="DQ11" s="668">
        <v>1415322</v>
      </c>
      <c r="DR11" s="660"/>
      <c r="DS11" s="660"/>
      <c r="DT11" s="660"/>
      <c r="DU11" s="660"/>
      <c r="DV11" s="660"/>
      <c r="DW11" s="660"/>
      <c r="DX11" s="660"/>
      <c r="DY11" s="660"/>
      <c r="DZ11" s="660"/>
      <c r="EA11" s="660"/>
      <c r="EB11" s="660"/>
      <c r="EC11" s="669"/>
    </row>
    <row r="12" spans="2:143" ht="11.25" customHeight="1" x14ac:dyDescent="0.15">
      <c r="B12" s="656" t="s">
        <v>247</v>
      </c>
      <c r="C12" s="657"/>
      <c r="D12" s="657"/>
      <c r="E12" s="657"/>
      <c r="F12" s="657"/>
      <c r="G12" s="657"/>
      <c r="H12" s="657"/>
      <c r="I12" s="657"/>
      <c r="J12" s="657"/>
      <c r="K12" s="657"/>
      <c r="L12" s="657"/>
      <c r="M12" s="657"/>
      <c r="N12" s="657"/>
      <c r="O12" s="657"/>
      <c r="P12" s="657"/>
      <c r="Q12" s="658"/>
      <c r="R12" s="659">
        <v>6666720</v>
      </c>
      <c r="S12" s="660"/>
      <c r="T12" s="660"/>
      <c r="U12" s="660"/>
      <c r="V12" s="660"/>
      <c r="W12" s="660"/>
      <c r="X12" s="660"/>
      <c r="Y12" s="661"/>
      <c r="Z12" s="662">
        <v>5.7</v>
      </c>
      <c r="AA12" s="662"/>
      <c r="AB12" s="662"/>
      <c r="AC12" s="662"/>
      <c r="AD12" s="663">
        <v>6666720</v>
      </c>
      <c r="AE12" s="663"/>
      <c r="AF12" s="663"/>
      <c r="AG12" s="663"/>
      <c r="AH12" s="663"/>
      <c r="AI12" s="663"/>
      <c r="AJ12" s="663"/>
      <c r="AK12" s="663"/>
      <c r="AL12" s="664">
        <v>10.1</v>
      </c>
      <c r="AM12" s="665"/>
      <c r="AN12" s="665"/>
      <c r="AO12" s="666"/>
      <c r="AP12" s="656" t="s">
        <v>248</v>
      </c>
      <c r="AQ12" s="657"/>
      <c r="AR12" s="657"/>
      <c r="AS12" s="657"/>
      <c r="AT12" s="657"/>
      <c r="AU12" s="657"/>
      <c r="AV12" s="657"/>
      <c r="AW12" s="657"/>
      <c r="AX12" s="657"/>
      <c r="AY12" s="657"/>
      <c r="AZ12" s="657"/>
      <c r="BA12" s="657"/>
      <c r="BB12" s="657"/>
      <c r="BC12" s="657"/>
      <c r="BD12" s="657"/>
      <c r="BE12" s="657"/>
      <c r="BF12" s="658"/>
      <c r="BG12" s="659">
        <v>19615808</v>
      </c>
      <c r="BH12" s="660"/>
      <c r="BI12" s="660"/>
      <c r="BJ12" s="660"/>
      <c r="BK12" s="660"/>
      <c r="BL12" s="660"/>
      <c r="BM12" s="660"/>
      <c r="BN12" s="661"/>
      <c r="BO12" s="662">
        <v>39.200000000000003</v>
      </c>
      <c r="BP12" s="662"/>
      <c r="BQ12" s="662"/>
      <c r="BR12" s="662"/>
      <c r="BS12" s="668" t="s">
        <v>229</v>
      </c>
      <c r="BT12" s="660"/>
      <c r="BU12" s="660"/>
      <c r="BV12" s="660"/>
      <c r="BW12" s="660"/>
      <c r="BX12" s="660"/>
      <c r="BY12" s="660"/>
      <c r="BZ12" s="660"/>
      <c r="CA12" s="660"/>
      <c r="CB12" s="669"/>
      <c r="CD12" s="674" t="s">
        <v>249</v>
      </c>
      <c r="CE12" s="675"/>
      <c r="CF12" s="675"/>
      <c r="CG12" s="675"/>
      <c r="CH12" s="675"/>
      <c r="CI12" s="675"/>
      <c r="CJ12" s="675"/>
      <c r="CK12" s="675"/>
      <c r="CL12" s="675"/>
      <c r="CM12" s="675"/>
      <c r="CN12" s="675"/>
      <c r="CO12" s="675"/>
      <c r="CP12" s="675"/>
      <c r="CQ12" s="676"/>
      <c r="CR12" s="659">
        <v>2286920</v>
      </c>
      <c r="CS12" s="660"/>
      <c r="CT12" s="660"/>
      <c r="CU12" s="660"/>
      <c r="CV12" s="660"/>
      <c r="CW12" s="660"/>
      <c r="CX12" s="660"/>
      <c r="CY12" s="661"/>
      <c r="CZ12" s="662">
        <v>2</v>
      </c>
      <c r="DA12" s="662"/>
      <c r="DB12" s="662"/>
      <c r="DC12" s="662"/>
      <c r="DD12" s="668">
        <v>328472</v>
      </c>
      <c r="DE12" s="660"/>
      <c r="DF12" s="660"/>
      <c r="DG12" s="660"/>
      <c r="DH12" s="660"/>
      <c r="DI12" s="660"/>
      <c r="DJ12" s="660"/>
      <c r="DK12" s="660"/>
      <c r="DL12" s="660"/>
      <c r="DM12" s="660"/>
      <c r="DN12" s="660"/>
      <c r="DO12" s="660"/>
      <c r="DP12" s="661"/>
      <c r="DQ12" s="668">
        <v>1107103</v>
      </c>
      <c r="DR12" s="660"/>
      <c r="DS12" s="660"/>
      <c r="DT12" s="660"/>
      <c r="DU12" s="660"/>
      <c r="DV12" s="660"/>
      <c r="DW12" s="660"/>
      <c r="DX12" s="660"/>
      <c r="DY12" s="660"/>
      <c r="DZ12" s="660"/>
      <c r="EA12" s="660"/>
      <c r="EB12" s="660"/>
      <c r="EC12" s="669"/>
    </row>
    <row r="13" spans="2:143" ht="11.25" customHeight="1" x14ac:dyDescent="0.15">
      <c r="B13" s="656" t="s">
        <v>250</v>
      </c>
      <c r="C13" s="657"/>
      <c r="D13" s="657"/>
      <c r="E13" s="657"/>
      <c r="F13" s="657"/>
      <c r="G13" s="657"/>
      <c r="H13" s="657"/>
      <c r="I13" s="657"/>
      <c r="J13" s="657"/>
      <c r="K13" s="657"/>
      <c r="L13" s="657"/>
      <c r="M13" s="657"/>
      <c r="N13" s="657"/>
      <c r="O13" s="657"/>
      <c r="P13" s="657"/>
      <c r="Q13" s="658"/>
      <c r="R13" s="659" t="s">
        <v>223</v>
      </c>
      <c r="S13" s="660"/>
      <c r="T13" s="660"/>
      <c r="U13" s="660"/>
      <c r="V13" s="660"/>
      <c r="W13" s="660"/>
      <c r="X13" s="660"/>
      <c r="Y13" s="661"/>
      <c r="Z13" s="662" t="s">
        <v>131</v>
      </c>
      <c r="AA13" s="662"/>
      <c r="AB13" s="662"/>
      <c r="AC13" s="662"/>
      <c r="AD13" s="663" t="s">
        <v>223</v>
      </c>
      <c r="AE13" s="663"/>
      <c r="AF13" s="663"/>
      <c r="AG13" s="663"/>
      <c r="AH13" s="663"/>
      <c r="AI13" s="663"/>
      <c r="AJ13" s="663"/>
      <c r="AK13" s="663"/>
      <c r="AL13" s="664" t="s">
        <v>223</v>
      </c>
      <c r="AM13" s="665"/>
      <c r="AN13" s="665"/>
      <c r="AO13" s="666"/>
      <c r="AP13" s="656" t="s">
        <v>251</v>
      </c>
      <c r="AQ13" s="657"/>
      <c r="AR13" s="657"/>
      <c r="AS13" s="657"/>
      <c r="AT13" s="657"/>
      <c r="AU13" s="657"/>
      <c r="AV13" s="657"/>
      <c r="AW13" s="657"/>
      <c r="AX13" s="657"/>
      <c r="AY13" s="657"/>
      <c r="AZ13" s="657"/>
      <c r="BA13" s="657"/>
      <c r="BB13" s="657"/>
      <c r="BC13" s="657"/>
      <c r="BD13" s="657"/>
      <c r="BE13" s="657"/>
      <c r="BF13" s="658"/>
      <c r="BG13" s="659">
        <v>19523238</v>
      </c>
      <c r="BH13" s="660"/>
      <c r="BI13" s="660"/>
      <c r="BJ13" s="660"/>
      <c r="BK13" s="660"/>
      <c r="BL13" s="660"/>
      <c r="BM13" s="660"/>
      <c r="BN13" s="661"/>
      <c r="BO13" s="662">
        <v>39</v>
      </c>
      <c r="BP13" s="662"/>
      <c r="BQ13" s="662"/>
      <c r="BR13" s="662"/>
      <c r="BS13" s="668" t="s">
        <v>229</v>
      </c>
      <c r="BT13" s="660"/>
      <c r="BU13" s="660"/>
      <c r="BV13" s="660"/>
      <c r="BW13" s="660"/>
      <c r="BX13" s="660"/>
      <c r="BY13" s="660"/>
      <c r="BZ13" s="660"/>
      <c r="CA13" s="660"/>
      <c r="CB13" s="669"/>
      <c r="CD13" s="674" t="s">
        <v>252</v>
      </c>
      <c r="CE13" s="675"/>
      <c r="CF13" s="675"/>
      <c r="CG13" s="675"/>
      <c r="CH13" s="675"/>
      <c r="CI13" s="675"/>
      <c r="CJ13" s="675"/>
      <c r="CK13" s="675"/>
      <c r="CL13" s="675"/>
      <c r="CM13" s="675"/>
      <c r="CN13" s="675"/>
      <c r="CO13" s="675"/>
      <c r="CP13" s="675"/>
      <c r="CQ13" s="676"/>
      <c r="CR13" s="659">
        <v>11948372</v>
      </c>
      <c r="CS13" s="660"/>
      <c r="CT13" s="660"/>
      <c r="CU13" s="660"/>
      <c r="CV13" s="660"/>
      <c r="CW13" s="660"/>
      <c r="CX13" s="660"/>
      <c r="CY13" s="661"/>
      <c r="CZ13" s="662">
        <v>10.5</v>
      </c>
      <c r="DA13" s="662"/>
      <c r="DB13" s="662"/>
      <c r="DC13" s="662"/>
      <c r="DD13" s="668">
        <v>4201777</v>
      </c>
      <c r="DE13" s="660"/>
      <c r="DF13" s="660"/>
      <c r="DG13" s="660"/>
      <c r="DH13" s="660"/>
      <c r="DI13" s="660"/>
      <c r="DJ13" s="660"/>
      <c r="DK13" s="660"/>
      <c r="DL13" s="660"/>
      <c r="DM13" s="660"/>
      <c r="DN13" s="660"/>
      <c r="DO13" s="660"/>
      <c r="DP13" s="661"/>
      <c r="DQ13" s="668">
        <v>9999965</v>
      </c>
      <c r="DR13" s="660"/>
      <c r="DS13" s="660"/>
      <c r="DT13" s="660"/>
      <c r="DU13" s="660"/>
      <c r="DV13" s="660"/>
      <c r="DW13" s="660"/>
      <c r="DX13" s="660"/>
      <c r="DY13" s="660"/>
      <c r="DZ13" s="660"/>
      <c r="EA13" s="660"/>
      <c r="EB13" s="660"/>
      <c r="EC13" s="669"/>
    </row>
    <row r="14" spans="2:143" ht="11.25" customHeight="1" x14ac:dyDescent="0.15">
      <c r="B14" s="656" t="s">
        <v>253</v>
      </c>
      <c r="C14" s="657"/>
      <c r="D14" s="657"/>
      <c r="E14" s="657"/>
      <c r="F14" s="657"/>
      <c r="G14" s="657"/>
      <c r="H14" s="657"/>
      <c r="I14" s="657"/>
      <c r="J14" s="657"/>
      <c r="K14" s="657"/>
      <c r="L14" s="657"/>
      <c r="M14" s="657"/>
      <c r="N14" s="657"/>
      <c r="O14" s="657"/>
      <c r="P14" s="657"/>
      <c r="Q14" s="658"/>
      <c r="R14" s="659" t="s">
        <v>229</v>
      </c>
      <c r="S14" s="660"/>
      <c r="T14" s="660"/>
      <c r="U14" s="660"/>
      <c r="V14" s="660"/>
      <c r="W14" s="660"/>
      <c r="X14" s="660"/>
      <c r="Y14" s="661"/>
      <c r="Z14" s="662" t="s">
        <v>131</v>
      </c>
      <c r="AA14" s="662"/>
      <c r="AB14" s="662"/>
      <c r="AC14" s="662"/>
      <c r="AD14" s="663" t="s">
        <v>131</v>
      </c>
      <c r="AE14" s="663"/>
      <c r="AF14" s="663"/>
      <c r="AG14" s="663"/>
      <c r="AH14" s="663"/>
      <c r="AI14" s="663"/>
      <c r="AJ14" s="663"/>
      <c r="AK14" s="663"/>
      <c r="AL14" s="664" t="s">
        <v>229</v>
      </c>
      <c r="AM14" s="665"/>
      <c r="AN14" s="665"/>
      <c r="AO14" s="666"/>
      <c r="AP14" s="656" t="s">
        <v>254</v>
      </c>
      <c r="AQ14" s="657"/>
      <c r="AR14" s="657"/>
      <c r="AS14" s="657"/>
      <c r="AT14" s="657"/>
      <c r="AU14" s="657"/>
      <c r="AV14" s="657"/>
      <c r="AW14" s="657"/>
      <c r="AX14" s="657"/>
      <c r="AY14" s="657"/>
      <c r="AZ14" s="657"/>
      <c r="BA14" s="657"/>
      <c r="BB14" s="657"/>
      <c r="BC14" s="657"/>
      <c r="BD14" s="657"/>
      <c r="BE14" s="657"/>
      <c r="BF14" s="658"/>
      <c r="BG14" s="659">
        <v>721248</v>
      </c>
      <c r="BH14" s="660"/>
      <c r="BI14" s="660"/>
      <c r="BJ14" s="660"/>
      <c r="BK14" s="660"/>
      <c r="BL14" s="660"/>
      <c r="BM14" s="660"/>
      <c r="BN14" s="661"/>
      <c r="BO14" s="662">
        <v>1.4</v>
      </c>
      <c r="BP14" s="662"/>
      <c r="BQ14" s="662"/>
      <c r="BR14" s="662"/>
      <c r="BS14" s="668" t="s">
        <v>223</v>
      </c>
      <c r="BT14" s="660"/>
      <c r="BU14" s="660"/>
      <c r="BV14" s="660"/>
      <c r="BW14" s="660"/>
      <c r="BX14" s="660"/>
      <c r="BY14" s="660"/>
      <c r="BZ14" s="660"/>
      <c r="CA14" s="660"/>
      <c r="CB14" s="669"/>
      <c r="CD14" s="674" t="s">
        <v>255</v>
      </c>
      <c r="CE14" s="675"/>
      <c r="CF14" s="675"/>
      <c r="CG14" s="675"/>
      <c r="CH14" s="675"/>
      <c r="CI14" s="675"/>
      <c r="CJ14" s="675"/>
      <c r="CK14" s="675"/>
      <c r="CL14" s="675"/>
      <c r="CM14" s="675"/>
      <c r="CN14" s="675"/>
      <c r="CO14" s="675"/>
      <c r="CP14" s="675"/>
      <c r="CQ14" s="676"/>
      <c r="CR14" s="659">
        <v>3664753</v>
      </c>
      <c r="CS14" s="660"/>
      <c r="CT14" s="660"/>
      <c r="CU14" s="660"/>
      <c r="CV14" s="660"/>
      <c r="CW14" s="660"/>
      <c r="CX14" s="660"/>
      <c r="CY14" s="661"/>
      <c r="CZ14" s="662">
        <v>3.2</v>
      </c>
      <c r="DA14" s="662"/>
      <c r="DB14" s="662"/>
      <c r="DC14" s="662"/>
      <c r="DD14" s="668">
        <v>145190</v>
      </c>
      <c r="DE14" s="660"/>
      <c r="DF14" s="660"/>
      <c r="DG14" s="660"/>
      <c r="DH14" s="660"/>
      <c r="DI14" s="660"/>
      <c r="DJ14" s="660"/>
      <c r="DK14" s="660"/>
      <c r="DL14" s="660"/>
      <c r="DM14" s="660"/>
      <c r="DN14" s="660"/>
      <c r="DO14" s="660"/>
      <c r="DP14" s="661"/>
      <c r="DQ14" s="668">
        <v>3526328</v>
      </c>
      <c r="DR14" s="660"/>
      <c r="DS14" s="660"/>
      <c r="DT14" s="660"/>
      <c r="DU14" s="660"/>
      <c r="DV14" s="660"/>
      <c r="DW14" s="660"/>
      <c r="DX14" s="660"/>
      <c r="DY14" s="660"/>
      <c r="DZ14" s="660"/>
      <c r="EA14" s="660"/>
      <c r="EB14" s="660"/>
      <c r="EC14" s="669"/>
    </row>
    <row r="15" spans="2:143" ht="11.25" customHeight="1" x14ac:dyDescent="0.15">
      <c r="B15" s="656" t="s">
        <v>256</v>
      </c>
      <c r="C15" s="657"/>
      <c r="D15" s="657"/>
      <c r="E15" s="657"/>
      <c r="F15" s="657"/>
      <c r="G15" s="657"/>
      <c r="H15" s="657"/>
      <c r="I15" s="657"/>
      <c r="J15" s="657"/>
      <c r="K15" s="657"/>
      <c r="L15" s="657"/>
      <c r="M15" s="657"/>
      <c r="N15" s="657"/>
      <c r="O15" s="657"/>
      <c r="P15" s="657"/>
      <c r="Q15" s="658"/>
      <c r="R15" s="659">
        <v>508874</v>
      </c>
      <c r="S15" s="660"/>
      <c r="T15" s="660"/>
      <c r="U15" s="660"/>
      <c r="V15" s="660"/>
      <c r="W15" s="660"/>
      <c r="X15" s="660"/>
      <c r="Y15" s="661"/>
      <c r="Z15" s="662">
        <v>0.4</v>
      </c>
      <c r="AA15" s="662"/>
      <c r="AB15" s="662"/>
      <c r="AC15" s="662"/>
      <c r="AD15" s="663">
        <v>508874</v>
      </c>
      <c r="AE15" s="663"/>
      <c r="AF15" s="663"/>
      <c r="AG15" s="663"/>
      <c r="AH15" s="663"/>
      <c r="AI15" s="663"/>
      <c r="AJ15" s="663"/>
      <c r="AK15" s="663"/>
      <c r="AL15" s="664">
        <v>0.8</v>
      </c>
      <c r="AM15" s="665"/>
      <c r="AN15" s="665"/>
      <c r="AO15" s="666"/>
      <c r="AP15" s="656" t="s">
        <v>257</v>
      </c>
      <c r="AQ15" s="657"/>
      <c r="AR15" s="657"/>
      <c r="AS15" s="657"/>
      <c r="AT15" s="657"/>
      <c r="AU15" s="657"/>
      <c r="AV15" s="657"/>
      <c r="AW15" s="657"/>
      <c r="AX15" s="657"/>
      <c r="AY15" s="657"/>
      <c r="AZ15" s="657"/>
      <c r="BA15" s="657"/>
      <c r="BB15" s="657"/>
      <c r="BC15" s="657"/>
      <c r="BD15" s="657"/>
      <c r="BE15" s="657"/>
      <c r="BF15" s="658"/>
      <c r="BG15" s="659">
        <v>2206032</v>
      </c>
      <c r="BH15" s="660"/>
      <c r="BI15" s="660"/>
      <c r="BJ15" s="660"/>
      <c r="BK15" s="660"/>
      <c r="BL15" s="660"/>
      <c r="BM15" s="660"/>
      <c r="BN15" s="661"/>
      <c r="BO15" s="662">
        <v>4.4000000000000004</v>
      </c>
      <c r="BP15" s="662"/>
      <c r="BQ15" s="662"/>
      <c r="BR15" s="662"/>
      <c r="BS15" s="668" t="s">
        <v>229</v>
      </c>
      <c r="BT15" s="660"/>
      <c r="BU15" s="660"/>
      <c r="BV15" s="660"/>
      <c r="BW15" s="660"/>
      <c r="BX15" s="660"/>
      <c r="BY15" s="660"/>
      <c r="BZ15" s="660"/>
      <c r="CA15" s="660"/>
      <c r="CB15" s="669"/>
      <c r="CD15" s="674" t="s">
        <v>258</v>
      </c>
      <c r="CE15" s="675"/>
      <c r="CF15" s="675"/>
      <c r="CG15" s="675"/>
      <c r="CH15" s="675"/>
      <c r="CI15" s="675"/>
      <c r="CJ15" s="675"/>
      <c r="CK15" s="675"/>
      <c r="CL15" s="675"/>
      <c r="CM15" s="675"/>
      <c r="CN15" s="675"/>
      <c r="CO15" s="675"/>
      <c r="CP15" s="675"/>
      <c r="CQ15" s="676"/>
      <c r="CR15" s="659">
        <v>10775915</v>
      </c>
      <c r="CS15" s="660"/>
      <c r="CT15" s="660"/>
      <c r="CU15" s="660"/>
      <c r="CV15" s="660"/>
      <c r="CW15" s="660"/>
      <c r="CX15" s="660"/>
      <c r="CY15" s="661"/>
      <c r="CZ15" s="662">
        <v>9.5</v>
      </c>
      <c r="DA15" s="662"/>
      <c r="DB15" s="662"/>
      <c r="DC15" s="662"/>
      <c r="DD15" s="668">
        <v>3519676</v>
      </c>
      <c r="DE15" s="660"/>
      <c r="DF15" s="660"/>
      <c r="DG15" s="660"/>
      <c r="DH15" s="660"/>
      <c r="DI15" s="660"/>
      <c r="DJ15" s="660"/>
      <c r="DK15" s="660"/>
      <c r="DL15" s="660"/>
      <c r="DM15" s="660"/>
      <c r="DN15" s="660"/>
      <c r="DO15" s="660"/>
      <c r="DP15" s="661"/>
      <c r="DQ15" s="668">
        <v>7279959</v>
      </c>
      <c r="DR15" s="660"/>
      <c r="DS15" s="660"/>
      <c r="DT15" s="660"/>
      <c r="DU15" s="660"/>
      <c r="DV15" s="660"/>
      <c r="DW15" s="660"/>
      <c r="DX15" s="660"/>
      <c r="DY15" s="660"/>
      <c r="DZ15" s="660"/>
      <c r="EA15" s="660"/>
      <c r="EB15" s="660"/>
      <c r="EC15" s="669"/>
    </row>
    <row r="16" spans="2:143" ht="11.25" customHeight="1" x14ac:dyDescent="0.15">
      <c r="B16" s="656" t="s">
        <v>259</v>
      </c>
      <c r="C16" s="657"/>
      <c r="D16" s="657"/>
      <c r="E16" s="657"/>
      <c r="F16" s="657"/>
      <c r="G16" s="657"/>
      <c r="H16" s="657"/>
      <c r="I16" s="657"/>
      <c r="J16" s="657"/>
      <c r="K16" s="657"/>
      <c r="L16" s="657"/>
      <c r="M16" s="657"/>
      <c r="N16" s="657"/>
      <c r="O16" s="657"/>
      <c r="P16" s="657"/>
      <c r="Q16" s="658"/>
      <c r="R16" s="659" t="s">
        <v>229</v>
      </c>
      <c r="S16" s="660"/>
      <c r="T16" s="660"/>
      <c r="U16" s="660"/>
      <c r="V16" s="660"/>
      <c r="W16" s="660"/>
      <c r="X16" s="660"/>
      <c r="Y16" s="661"/>
      <c r="Z16" s="662" t="s">
        <v>244</v>
      </c>
      <c r="AA16" s="662"/>
      <c r="AB16" s="662"/>
      <c r="AC16" s="662"/>
      <c r="AD16" s="663" t="s">
        <v>223</v>
      </c>
      <c r="AE16" s="663"/>
      <c r="AF16" s="663"/>
      <c r="AG16" s="663"/>
      <c r="AH16" s="663"/>
      <c r="AI16" s="663"/>
      <c r="AJ16" s="663"/>
      <c r="AK16" s="663"/>
      <c r="AL16" s="664" t="s">
        <v>223</v>
      </c>
      <c r="AM16" s="665"/>
      <c r="AN16" s="665"/>
      <c r="AO16" s="666"/>
      <c r="AP16" s="656" t="s">
        <v>260</v>
      </c>
      <c r="AQ16" s="657"/>
      <c r="AR16" s="657"/>
      <c r="AS16" s="657"/>
      <c r="AT16" s="657"/>
      <c r="AU16" s="657"/>
      <c r="AV16" s="657"/>
      <c r="AW16" s="657"/>
      <c r="AX16" s="657"/>
      <c r="AY16" s="657"/>
      <c r="AZ16" s="657"/>
      <c r="BA16" s="657"/>
      <c r="BB16" s="657"/>
      <c r="BC16" s="657"/>
      <c r="BD16" s="657"/>
      <c r="BE16" s="657"/>
      <c r="BF16" s="658"/>
      <c r="BG16" s="659" t="s">
        <v>223</v>
      </c>
      <c r="BH16" s="660"/>
      <c r="BI16" s="660"/>
      <c r="BJ16" s="660"/>
      <c r="BK16" s="660"/>
      <c r="BL16" s="660"/>
      <c r="BM16" s="660"/>
      <c r="BN16" s="661"/>
      <c r="BO16" s="662" t="s">
        <v>223</v>
      </c>
      <c r="BP16" s="662"/>
      <c r="BQ16" s="662"/>
      <c r="BR16" s="662"/>
      <c r="BS16" s="668" t="s">
        <v>223</v>
      </c>
      <c r="BT16" s="660"/>
      <c r="BU16" s="660"/>
      <c r="BV16" s="660"/>
      <c r="BW16" s="660"/>
      <c r="BX16" s="660"/>
      <c r="BY16" s="660"/>
      <c r="BZ16" s="660"/>
      <c r="CA16" s="660"/>
      <c r="CB16" s="669"/>
      <c r="CD16" s="674" t="s">
        <v>261</v>
      </c>
      <c r="CE16" s="675"/>
      <c r="CF16" s="675"/>
      <c r="CG16" s="675"/>
      <c r="CH16" s="675"/>
      <c r="CI16" s="675"/>
      <c r="CJ16" s="675"/>
      <c r="CK16" s="675"/>
      <c r="CL16" s="675"/>
      <c r="CM16" s="675"/>
      <c r="CN16" s="675"/>
      <c r="CO16" s="675"/>
      <c r="CP16" s="675"/>
      <c r="CQ16" s="676"/>
      <c r="CR16" s="659" t="s">
        <v>223</v>
      </c>
      <c r="CS16" s="660"/>
      <c r="CT16" s="660"/>
      <c r="CU16" s="660"/>
      <c r="CV16" s="660"/>
      <c r="CW16" s="660"/>
      <c r="CX16" s="660"/>
      <c r="CY16" s="661"/>
      <c r="CZ16" s="662" t="s">
        <v>229</v>
      </c>
      <c r="DA16" s="662"/>
      <c r="DB16" s="662"/>
      <c r="DC16" s="662"/>
      <c r="DD16" s="668" t="s">
        <v>131</v>
      </c>
      <c r="DE16" s="660"/>
      <c r="DF16" s="660"/>
      <c r="DG16" s="660"/>
      <c r="DH16" s="660"/>
      <c r="DI16" s="660"/>
      <c r="DJ16" s="660"/>
      <c r="DK16" s="660"/>
      <c r="DL16" s="660"/>
      <c r="DM16" s="660"/>
      <c r="DN16" s="660"/>
      <c r="DO16" s="660"/>
      <c r="DP16" s="661"/>
      <c r="DQ16" s="668" t="s">
        <v>229</v>
      </c>
      <c r="DR16" s="660"/>
      <c r="DS16" s="660"/>
      <c r="DT16" s="660"/>
      <c r="DU16" s="660"/>
      <c r="DV16" s="660"/>
      <c r="DW16" s="660"/>
      <c r="DX16" s="660"/>
      <c r="DY16" s="660"/>
      <c r="DZ16" s="660"/>
      <c r="EA16" s="660"/>
      <c r="EB16" s="660"/>
      <c r="EC16" s="669"/>
    </row>
    <row r="17" spans="2:133" ht="11.25" customHeight="1" x14ac:dyDescent="0.15">
      <c r="B17" s="656" t="s">
        <v>262</v>
      </c>
      <c r="C17" s="657"/>
      <c r="D17" s="657"/>
      <c r="E17" s="657"/>
      <c r="F17" s="657"/>
      <c r="G17" s="657"/>
      <c r="H17" s="657"/>
      <c r="I17" s="657"/>
      <c r="J17" s="657"/>
      <c r="K17" s="657"/>
      <c r="L17" s="657"/>
      <c r="M17" s="657"/>
      <c r="N17" s="657"/>
      <c r="O17" s="657"/>
      <c r="P17" s="657"/>
      <c r="Q17" s="658"/>
      <c r="R17" s="659">
        <v>293576</v>
      </c>
      <c r="S17" s="660"/>
      <c r="T17" s="660"/>
      <c r="U17" s="660"/>
      <c r="V17" s="660"/>
      <c r="W17" s="660"/>
      <c r="X17" s="660"/>
      <c r="Y17" s="661"/>
      <c r="Z17" s="662">
        <v>0.3</v>
      </c>
      <c r="AA17" s="662"/>
      <c r="AB17" s="662"/>
      <c r="AC17" s="662"/>
      <c r="AD17" s="663">
        <v>293576</v>
      </c>
      <c r="AE17" s="663"/>
      <c r="AF17" s="663"/>
      <c r="AG17" s="663"/>
      <c r="AH17" s="663"/>
      <c r="AI17" s="663"/>
      <c r="AJ17" s="663"/>
      <c r="AK17" s="663"/>
      <c r="AL17" s="664">
        <v>0.4</v>
      </c>
      <c r="AM17" s="665"/>
      <c r="AN17" s="665"/>
      <c r="AO17" s="666"/>
      <c r="AP17" s="656" t="s">
        <v>263</v>
      </c>
      <c r="AQ17" s="657"/>
      <c r="AR17" s="657"/>
      <c r="AS17" s="657"/>
      <c r="AT17" s="657"/>
      <c r="AU17" s="657"/>
      <c r="AV17" s="657"/>
      <c r="AW17" s="657"/>
      <c r="AX17" s="657"/>
      <c r="AY17" s="657"/>
      <c r="AZ17" s="657"/>
      <c r="BA17" s="657"/>
      <c r="BB17" s="657"/>
      <c r="BC17" s="657"/>
      <c r="BD17" s="657"/>
      <c r="BE17" s="657"/>
      <c r="BF17" s="658"/>
      <c r="BG17" s="659" t="s">
        <v>223</v>
      </c>
      <c r="BH17" s="660"/>
      <c r="BI17" s="660"/>
      <c r="BJ17" s="660"/>
      <c r="BK17" s="660"/>
      <c r="BL17" s="660"/>
      <c r="BM17" s="660"/>
      <c r="BN17" s="661"/>
      <c r="BO17" s="662" t="s">
        <v>244</v>
      </c>
      <c r="BP17" s="662"/>
      <c r="BQ17" s="662"/>
      <c r="BR17" s="662"/>
      <c r="BS17" s="668" t="s">
        <v>229</v>
      </c>
      <c r="BT17" s="660"/>
      <c r="BU17" s="660"/>
      <c r="BV17" s="660"/>
      <c r="BW17" s="660"/>
      <c r="BX17" s="660"/>
      <c r="BY17" s="660"/>
      <c r="BZ17" s="660"/>
      <c r="CA17" s="660"/>
      <c r="CB17" s="669"/>
      <c r="CD17" s="674" t="s">
        <v>264</v>
      </c>
      <c r="CE17" s="675"/>
      <c r="CF17" s="675"/>
      <c r="CG17" s="675"/>
      <c r="CH17" s="675"/>
      <c r="CI17" s="675"/>
      <c r="CJ17" s="675"/>
      <c r="CK17" s="675"/>
      <c r="CL17" s="675"/>
      <c r="CM17" s="675"/>
      <c r="CN17" s="675"/>
      <c r="CO17" s="675"/>
      <c r="CP17" s="675"/>
      <c r="CQ17" s="676"/>
      <c r="CR17" s="659">
        <v>8980442</v>
      </c>
      <c r="CS17" s="660"/>
      <c r="CT17" s="660"/>
      <c r="CU17" s="660"/>
      <c r="CV17" s="660"/>
      <c r="CW17" s="660"/>
      <c r="CX17" s="660"/>
      <c r="CY17" s="661"/>
      <c r="CZ17" s="662">
        <v>7.9</v>
      </c>
      <c r="DA17" s="662"/>
      <c r="DB17" s="662"/>
      <c r="DC17" s="662"/>
      <c r="DD17" s="668" t="s">
        <v>223</v>
      </c>
      <c r="DE17" s="660"/>
      <c r="DF17" s="660"/>
      <c r="DG17" s="660"/>
      <c r="DH17" s="660"/>
      <c r="DI17" s="660"/>
      <c r="DJ17" s="660"/>
      <c r="DK17" s="660"/>
      <c r="DL17" s="660"/>
      <c r="DM17" s="660"/>
      <c r="DN17" s="660"/>
      <c r="DO17" s="660"/>
      <c r="DP17" s="661"/>
      <c r="DQ17" s="668">
        <v>8839901</v>
      </c>
      <c r="DR17" s="660"/>
      <c r="DS17" s="660"/>
      <c r="DT17" s="660"/>
      <c r="DU17" s="660"/>
      <c r="DV17" s="660"/>
      <c r="DW17" s="660"/>
      <c r="DX17" s="660"/>
      <c r="DY17" s="660"/>
      <c r="DZ17" s="660"/>
      <c r="EA17" s="660"/>
      <c r="EB17" s="660"/>
      <c r="EC17" s="669"/>
    </row>
    <row r="18" spans="2:133" ht="11.25" customHeight="1" x14ac:dyDescent="0.15">
      <c r="B18" s="656" t="s">
        <v>265</v>
      </c>
      <c r="C18" s="657"/>
      <c r="D18" s="657"/>
      <c r="E18" s="657"/>
      <c r="F18" s="657"/>
      <c r="G18" s="657"/>
      <c r="H18" s="657"/>
      <c r="I18" s="657"/>
      <c r="J18" s="657"/>
      <c r="K18" s="657"/>
      <c r="L18" s="657"/>
      <c r="M18" s="657"/>
      <c r="N18" s="657"/>
      <c r="O18" s="657"/>
      <c r="P18" s="657"/>
      <c r="Q18" s="658"/>
      <c r="R18" s="659">
        <v>9899473</v>
      </c>
      <c r="S18" s="660"/>
      <c r="T18" s="660"/>
      <c r="U18" s="660"/>
      <c r="V18" s="660"/>
      <c r="W18" s="660"/>
      <c r="X18" s="660"/>
      <c r="Y18" s="661"/>
      <c r="Z18" s="662">
        <v>8.5</v>
      </c>
      <c r="AA18" s="662"/>
      <c r="AB18" s="662"/>
      <c r="AC18" s="662"/>
      <c r="AD18" s="663">
        <v>9595928</v>
      </c>
      <c r="AE18" s="663"/>
      <c r="AF18" s="663"/>
      <c r="AG18" s="663"/>
      <c r="AH18" s="663"/>
      <c r="AI18" s="663"/>
      <c r="AJ18" s="663"/>
      <c r="AK18" s="663"/>
      <c r="AL18" s="664">
        <v>14.5</v>
      </c>
      <c r="AM18" s="665"/>
      <c r="AN18" s="665"/>
      <c r="AO18" s="666"/>
      <c r="AP18" s="656" t="s">
        <v>266</v>
      </c>
      <c r="AQ18" s="657"/>
      <c r="AR18" s="657"/>
      <c r="AS18" s="657"/>
      <c r="AT18" s="657"/>
      <c r="AU18" s="657"/>
      <c r="AV18" s="657"/>
      <c r="AW18" s="657"/>
      <c r="AX18" s="657"/>
      <c r="AY18" s="657"/>
      <c r="AZ18" s="657"/>
      <c r="BA18" s="657"/>
      <c r="BB18" s="657"/>
      <c r="BC18" s="657"/>
      <c r="BD18" s="657"/>
      <c r="BE18" s="657"/>
      <c r="BF18" s="658"/>
      <c r="BG18" s="659" t="s">
        <v>229</v>
      </c>
      <c r="BH18" s="660"/>
      <c r="BI18" s="660"/>
      <c r="BJ18" s="660"/>
      <c r="BK18" s="660"/>
      <c r="BL18" s="660"/>
      <c r="BM18" s="660"/>
      <c r="BN18" s="661"/>
      <c r="BO18" s="662" t="s">
        <v>229</v>
      </c>
      <c r="BP18" s="662"/>
      <c r="BQ18" s="662"/>
      <c r="BR18" s="662"/>
      <c r="BS18" s="668" t="s">
        <v>223</v>
      </c>
      <c r="BT18" s="660"/>
      <c r="BU18" s="660"/>
      <c r="BV18" s="660"/>
      <c r="BW18" s="660"/>
      <c r="BX18" s="660"/>
      <c r="BY18" s="660"/>
      <c r="BZ18" s="660"/>
      <c r="CA18" s="660"/>
      <c r="CB18" s="669"/>
      <c r="CD18" s="674" t="s">
        <v>267</v>
      </c>
      <c r="CE18" s="675"/>
      <c r="CF18" s="675"/>
      <c r="CG18" s="675"/>
      <c r="CH18" s="675"/>
      <c r="CI18" s="675"/>
      <c r="CJ18" s="675"/>
      <c r="CK18" s="675"/>
      <c r="CL18" s="675"/>
      <c r="CM18" s="675"/>
      <c r="CN18" s="675"/>
      <c r="CO18" s="675"/>
      <c r="CP18" s="675"/>
      <c r="CQ18" s="676"/>
      <c r="CR18" s="659">
        <v>1538</v>
      </c>
      <c r="CS18" s="660"/>
      <c r="CT18" s="660"/>
      <c r="CU18" s="660"/>
      <c r="CV18" s="660"/>
      <c r="CW18" s="660"/>
      <c r="CX18" s="660"/>
      <c r="CY18" s="661"/>
      <c r="CZ18" s="662">
        <v>0</v>
      </c>
      <c r="DA18" s="662"/>
      <c r="DB18" s="662"/>
      <c r="DC18" s="662"/>
      <c r="DD18" s="668">
        <v>1538</v>
      </c>
      <c r="DE18" s="660"/>
      <c r="DF18" s="660"/>
      <c r="DG18" s="660"/>
      <c r="DH18" s="660"/>
      <c r="DI18" s="660"/>
      <c r="DJ18" s="660"/>
      <c r="DK18" s="660"/>
      <c r="DL18" s="660"/>
      <c r="DM18" s="660"/>
      <c r="DN18" s="660"/>
      <c r="DO18" s="660"/>
      <c r="DP18" s="661"/>
      <c r="DQ18" s="668">
        <v>1538</v>
      </c>
      <c r="DR18" s="660"/>
      <c r="DS18" s="660"/>
      <c r="DT18" s="660"/>
      <c r="DU18" s="660"/>
      <c r="DV18" s="660"/>
      <c r="DW18" s="660"/>
      <c r="DX18" s="660"/>
      <c r="DY18" s="660"/>
      <c r="DZ18" s="660"/>
      <c r="EA18" s="660"/>
      <c r="EB18" s="660"/>
      <c r="EC18" s="669"/>
    </row>
    <row r="19" spans="2:133" ht="11.25" customHeight="1" x14ac:dyDescent="0.15">
      <c r="B19" s="656" t="s">
        <v>268</v>
      </c>
      <c r="C19" s="657"/>
      <c r="D19" s="657"/>
      <c r="E19" s="657"/>
      <c r="F19" s="657"/>
      <c r="G19" s="657"/>
      <c r="H19" s="657"/>
      <c r="I19" s="657"/>
      <c r="J19" s="657"/>
      <c r="K19" s="657"/>
      <c r="L19" s="657"/>
      <c r="M19" s="657"/>
      <c r="N19" s="657"/>
      <c r="O19" s="657"/>
      <c r="P19" s="657"/>
      <c r="Q19" s="658"/>
      <c r="R19" s="659">
        <v>9595928</v>
      </c>
      <c r="S19" s="660"/>
      <c r="T19" s="660"/>
      <c r="U19" s="660"/>
      <c r="V19" s="660"/>
      <c r="W19" s="660"/>
      <c r="X19" s="660"/>
      <c r="Y19" s="661"/>
      <c r="Z19" s="662">
        <v>8.3000000000000007</v>
      </c>
      <c r="AA19" s="662"/>
      <c r="AB19" s="662"/>
      <c r="AC19" s="662"/>
      <c r="AD19" s="663">
        <v>9595928</v>
      </c>
      <c r="AE19" s="663"/>
      <c r="AF19" s="663"/>
      <c r="AG19" s="663"/>
      <c r="AH19" s="663"/>
      <c r="AI19" s="663"/>
      <c r="AJ19" s="663"/>
      <c r="AK19" s="663"/>
      <c r="AL19" s="664">
        <v>14.5</v>
      </c>
      <c r="AM19" s="665"/>
      <c r="AN19" s="665"/>
      <c r="AO19" s="666"/>
      <c r="AP19" s="656" t="s">
        <v>269</v>
      </c>
      <c r="AQ19" s="657"/>
      <c r="AR19" s="657"/>
      <c r="AS19" s="657"/>
      <c r="AT19" s="657"/>
      <c r="AU19" s="657"/>
      <c r="AV19" s="657"/>
      <c r="AW19" s="657"/>
      <c r="AX19" s="657"/>
      <c r="AY19" s="657"/>
      <c r="AZ19" s="657"/>
      <c r="BA19" s="657"/>
      <c r="BB19" s="657"/>
      <c r="BC19" s="657"/>
      <c r="BD19" s="657"/>
      <c r="BE19" s="657"/>
      <c r="BF19" s="658"/>
      <c r="BG19" s="659">
        <v>3725857</v>
      </c>
      <c r="BH19" s="660"/>
      <c r="BI19" s="660"/>
      <c r="BJ19" s="660"/>
      <c r="BK19" s="660"/>
      <c r="BL19" s="660"/>
      <c r="BM19" s="660"/>
      <c r="BN19" s="661"/>
      <c r="BO19" s="662">
        <v>7.5</v>
      </c>
      <c r="BP19" s="662"/>
      <c r="BQ19" s="662"/>
      <c r="BR19" s="662"/>
      <c r="BS19" s="668" t="s">
        <v>131</v>
      </c>
      <c r="BT19" s="660"/>
      <c r="BU19" s="660"/>
      <c r="BV19" s="660"/>
      <c r="BW19" s="660"/>
      <c r="BX19" s="660"/>
      <c r="BY19" s="660"/>
      <c r="BZ19" s="660"/>
      <c r="CA19" s="660"/>
      <c r="CB19" s="669"/>
      <c r="CD19" s="674" t="s">
        <v>270</v>
      </c>
      <c r="CE19" s="675"/>
      <c r="CF19" s="675"/>
      <c r="CG19" s="675"/>
      <c r="CH19" s="675"/>
      <c r="CI19" s="675"/>
      <c r="CJ19" s="675"/>
      <c r="CK19" s="675"/>
      <c r="CL19" s="675"/>
      <c r="CM19" s="675"/>
      <c r="CN19" s="675"/>
      <c r="CO19" s="675"/>
      <c r="CP19" s="675"/>
      <c r="CQ19" s="676"/>
      <c r="CR19" s="659" t="s">
        <v>229</v>
      </c>
      <c r="CS19" s="660"/>
      <c r="CT19" s="660"/>
      <c r="CU19" s="660"/>
      <c r="CV19" s="660"/>
      <c r="CW19" s="660"/>
      <c r="CX19" s="660"/>
      <c r="CY19" s="661"/>
      <c r="CZ19" s="662" t="s">
        <v>223</v>
      </c>
      <c r="DA19" s="662"/>
      <c r="DB19" s="662"/>
      <c r="DC19" s="662"/>
      <c r="DD19" s="668" t="s">
        <v>223</v>
      </c>
      <c r="DE19" s="660"/>
      <c r="DF19" s="660"/>
      <c r="DG19" s="660"/>
      <c r="DH19" s="660"/>
      <c r="DI19" s="660"/>
      <c r="DJ19" s="660"/>
      <c r="DK19" s="660"/>
      <c r="DL19" s="660"/>
      <c r="DM19" s="660"/>
      <c r="DN19" s="660"/>
      <c r="DO19" s="660"/>
      <c r="DP19" s="661"/>
      <c r="DQ19" s="668" t="s">
        <v>131</v>
      </c>
      <c r="DR19" s="660"/>
      <c r="DS19" s="660"/>
      <c r="DT19" s="660"/>
      <c r="DU19" s="660"/>
      <c r="DV19" s="660"/>
      <c r="DW19" s="660"/>
      <c r="DX19" s="660"/>
      <c r="DY19" s="660"/>
      <c r="DZ19" s="660"/>
      <c r="EA19" s="660"/>
      <c r="EB19" s="660"/>
      <c r="EC19" s="669"/>
    </row>
    <row r="20" spans="2:133" ht="11.25" customHeight="1" x14ac:dyDescent="0.15">
      <c r="B20" s="656" t="s">
        <v>271</v>
      </c>
      <c r="C20" s="657"/>
      <c r="D20" s="657"/>
      <c r="E20" s="657"/>
      <c r="F20" s="657"/>
      <c r="G20" s="657"/>
      <c r="H20" s="657"/>
      <c r="I20" s="657"/>
      <c r="J20" s="657"/>
      <c r="K20" s="657"/>
      <c r="L20" s="657"/>
      <c r="M20" s="657"/>
      <c r="N20" s="657"/>
      <c r="O20" s="657"/>
      <c r="P20" s="657"/>
      <c r="Q20" s="658"/>
      <c r="R20" s="659">
        <v>303511</v>
      </c>
      <c r="S20" s="660"/>
      <c r="T20" s="660"/>
      <c r="U20" s="660"/>
      <c r="V20" s="660"/>
      <c r="W20" s="660"/>
      <c r="X20" s="660"/>
      <c r="Y20" s="661"/>
      <c r="Z20" s="662">
        <v>0.3</v>
      </c>
      <c r="AA20" s="662"/>
      <c r="AB20" s="662"/>
      <c r="AC20" s="662"/>
      <c r="AD20" s="663" t="s">
        <v>223</v>
      </c>
      <c r="AE20" s="663"/>
      <c r="AF20" s="663"/>
      <c r="AG20" s="663"/>
      <c r="AH20" s="663"/>
      <c r="AI20" s="663"/>
      <c r="AJ20" s="663"/>
      <c r="AK20" s="663"/>
      <c r="AL20" s="664" t="s">
        <v>229</v>
      </c>
      <c r="AM20" s="665"/>
      <c r="AN20" s="665"/>
      <c r="AO20" s="666"/>
      <c r="AP20" s="656" t="s">
        <v>272</v>
      </c>
      <c r="AQ20" s="657"/>
      <c r="AR20" s="657"/>
      <c r="AS20" s="657"/>
      <c r="AT20" s="657"/>
      <c r="AU20" s="657"/>
      <c r="AV20" s="657"/>
      <c r="AW20" s="657"/>
      <c r="AX20" s="657"/>
      <c r="AY20" s="657"/>
      <c r="AZ20" s="657"/>
      <c r="BA20" s="657"/>
      <c r="BB20" s="657"/>
      <c r="BC20" s="657"/>
      <c r="BD20" s="657"/>
      <c r="BE20" s="657"/>
      <c r="BF20" s="658"/>
      <c r="BG20" s="659">
        <v>3725857</v>
      </c>
      <c r="BH20" s="660"/>
      <c r="BI20" s="660"/>
      <c r="BJ20" s="660"/>
      <c r="BK20" s="660"/>
      <c r="BL20" s="660"/>
      <c r="BM20" s="660"/>
      <c r="BN20" s="661"/>
      <c r="BO20" s="662">
        <v>7.5</v>
      </c>
      <c r="BP20" s="662"/>
      <c r="BQ20" s="662"/>
      <c r="BR20" s="662"/>
      <c r="BS20" s="668" t="s">
        <v>223</v>
      </c>
      <c r="BT20" s="660"/>
      <c r="BU20" s="660"/>
      <c r="BV20" s="660"/>
      <c r="BW20" s="660"/>
      <c r="BX20" s="660"/>
      <c r="BY20" s="660"/>
      <c r="BZ20" s="660"/>
      <c r="CA20" s="660"/>
      <c r="CB20" s="669"/>
      <c r="CD20" s="674" t="s">
        <v>273</v>
      </c>
      <c r="CE20" s="675"/>
      <c r="CF20" s="675"/>
      <c r="CG20" s="675"/>
      <c r="CH20" s="675"/>
      <c r="CI20" s="675"/>
      <c r="CJ20" s="675"/>
      <c r="CK20" s="675"/>
      <c r="CL20" s="675"/>
      <c r="CM20" s="675"/>
      <c r="CN20" s="675"/>
      <c r="CO20" s="675"/>
      <c r="CP20" s="675"/>
      <c r="CQ20" s="676"/>
      <c r="CR20" s="659">
        <v>113679172</v>
      </c>
      <c r="CS20" s="660"/>
      <c r="CT20" s="660"/>
      <c r="CU20" s="660"/>
      <c r="CV20" s="660"/>
      <c r="CW20" s="660"/>
      <c r="CX20" s="660"/>
      <c r="CY20" s="661"/>
      <c r="CZ20" s="662">
        <v>100</v>
      </c>
      <c r="DA20" s="662"/>
      <c r="DB20" s="662"/>
      <c r="DC20" s="662"/>
      <c r="DD20" s="668">
        <v>13749787</v>
      </c>
      <c r="DE20" s="660"/>
      <c r="DF20" s="660"/>
      <c r="DG20" s="660"/>
      <c r="DH20" s="660"/>
      <c r="DI20" s="660"/>
      <c r="DJ20" s="660"/>
      <c r="DK20" s="660"/>
      <c r="DL20" s="660"/>
      <c r="DM20" s="660"/>
      <c r="DN20" s="660"/>
      <c r="DO20" s="660"/>
      <c r="DP20" s="661"/>
      <c r="DQ20" s="668">
        <v>76664453</v>
      </c>
      <c r="DR20" s="660"/>
      <c r="DS20" s="660"/>
      <c r="DT20" s="660"/>
      <c r="DU20" s="660"/>
      <c r="DV20" s="660"/>
      <c r="DW20" s="660"/>
      <c r="DX20" s="660"/>
      <c r="DY20" s="660"/>
      <c r="DZ20" s="660"/>
      <c r="EA20" s="660"/>
      <c r="EB20" s="660"/>
      <c r="EC20" s="669"/>
    </row>
    <row r="21" spans="2:133" ht="11.25" customHeight="1" x14ac:dyDescent="0.15">
      <c r="B21" s="656" t="s">
        <v>274</v>
      </c>
      <c r="C21" s="657"/>
      <c r="D21" s="657"/>
      <c r="E21" s="657"/>
      <c r="F21" s="657"/>
      <c r="G21" s="657"/>
      <c r="H21" s="657"/>
      <c r="I21" s="657"/>
      <c r="J21" s="657"/>
      <c r="K21" s="657"/>
      <c r="L21" s="657"/>
      <c r="M21" s="657"/>
      <c r="N21" s="657"/>
      <c r="O21" s="657"/>
      <c r="P21" s="657"/>
      <c r="Q21" s="658"/>
      <c r="R21" s="659">
        <v>34</v>
      </c>
      <c r="S21" s="660"/>
      <c r="T21" s="660"/>
      <c r="U21" s="660"/>
      <c r="V21" s="660"/>
      <c r="W21" s="660"/>
      <c r="X21" s="660"/>
      <c r="Y21" s="661"/>
      <c r="Z21" s="662">
        <v>0</v>
      </c>
      <c r="AA21" s="662"/>
      <c r="AB21" s="662"/>
      <c r="AC21" s="662"/>
      <c r="AD21" s="663" t="s">
        <v>223</v>
      </c>
      <c r="AE21" s="663"/>
      <c r="AF21" s="663"/>
      <c r="AG21" s="663"/>
      <c r="AH21" s="663"/>
      <c r="AI21" s="663"/>
      <c r="AJ21" s="663"/>
      <c r="AK21" s="663"/>
      <c r="AL21" s="664" t="s">
        <v>223</v>
      </c>
      <c r="AM21" s="665"/>
      <c r="AN21" s="665"/>
      <c r="AO21" s="666"/>
      <c r="AP21" s="677" t="s">
        <v>275</v>
      </c>
      <c r="AQ21" s="678"/>
      <c r="AR21" s="678"/>
      <c r="AS21" s="678"/>
      <c r="AT21" s="678"/>
      <c r="AU21" s="678"/>
      <c r="AV21" s="678"/>
      <c r="AW21" s="678"/>
      <c r="AX21" s="678"/>
      <c r="AY21" s="678"/>
      <c r="AZ21" s="678"/>
      <c r="BA21" s="678"/>
      <c r="BB21" s="678"/>
      <c r="BC21" s="678"/>
      <c r="BD21" s="678"/>
      <c r="BE21" s="678"/>
      <c r="BF21" s="679"/>
      <c r="BG21" s="659">
        <v>338</v>
      </c>
      <c r="BH21" s="660"/>
      <c r="BI21" s="660"/>
      <c r="BJ21" s="660"/>
      <c r="BK21" s="660"/>
      <c r="BL21" s="660"/>
      <c r="BM21" s="660"/>
      <c r="BN21" s="661"/>
      <c r="BO21" s="662">
        <v>0</v>
      </c>
      <c r="BP21" s="662"/>
      <c r="BQ21" s="662"/>
      <c r="BR21" s="662"/>
      <c r="BS21" s="668" t="s">
        <v>229</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276</v>
      </c>
      <c r="C22" s="657"/>
      <c r="D22" s="657"/>
      <c r="E22" s="657"/>
      <c r="F22" s="657"/>
      <c r="G22" s="657"/>
      <c r="H22" s="657"/>
      <c r="I22" s="657"/>
      <c r="J22" s="657"/>
      <c r="K22" s="657"/>
      <c r="L22" s="657"/>
      <c r="M22" s="657"/>
      <c r="N22" s="657"/>
      <c r="O22" s="657"/>
      <c r="P22" s="657"/>
      <c r="Q22" s="658"/>
      <c r="R22" s="659">
        <v>69135932</v>
      </c>
      <c r="S22" s="660"/>
      <c r="T22" s="660"/>
      <c r="U22" s="660"/>
      <c r="V22" s="660"/>
      <c r="W22" s="660"/>
      <c r="X22" s="660"/>
      <c r="Y22" s="661"/>
      <c r="Z22" s="662">
        <v>59.5</v>
      </c>
      <c r="AA22" s="662"/>
      <c r="AB22" s="662"/>
      <c r="AC22" s="662"/>
      <c r="AD22" s="663">
        <v>65961706</v>
      </c>
      <c r="AE22" s="663"/>
      <c r="AF22" s="663"/>
      <c r="AG22" s="663"/>
      <c r="AH22" s="663"/>
      <c r="AI22" s="663"/>
      <c r="AJ22" s="663"/>
      <c r="AK22" s="663"/>
      <c r="AL22" s="664">
        <v>99.5</v>
      </c>
      <c r="AM22" s="665"/>
      <c r="AN22" s="665"/>
      <c r="AO22" s="666"/>
      <c r="AP22" s="677" t="s">
        <v>277</v>
      </c>
      <c r="AQ22" s="678"/>
      <c r="AR22" s="678"/>
      <c r="AS22" s="678"/>
      <c r="AT22" s="678"/>
      <c r="AU22" s="678"/>
      <c r="AV22" s="678"/>
      <c r="AW22" s="678"/>
      <c r="AX22" s="678"/>
      <c r="AY22" s="678"/>
      <c r="AZ22" s="678"/>
      <c r="BA22" s="678"/>
      <c r="BB22" s="678"/>
      <c r="BC22" s="678"/>
      <c r="BD22" s="678"/>
      <c r="BE22" s="678"/>
      <c r="BF22" s="679"/>
      <c r="BG22" s="659">
        <v>854838</v>
      </c>
      <c r="BH22" s="660"/>
      <c r="BI22" s="660"/>
      <c r="BJ22" s="660"/>
      <c r="BK22" s="660"/>
      <c r="BL22" s="660"/>
      <c r="BM22" s="660"/>
      <c r="BN22" s="661"/>
      <c r="BO22" s="662">
        <v>1.7</v>
      </c>
      <c r="BP22" s="662"/>
      <c r="BQ22" s="662"/>
      <c r="BR22" s="662"/>
      <c r="BS22" s="668" t="s">
        <v>131</v>
      </c>
      <c r="BT22" s="660"/>
      <c r="BU22" s="660"/>
      <c r="BV22" s="660"/>
      <c r="BW22" s="660"/>
      <c r="BX22" s="660"/>
      <c r="BY22" s="660"/>
      <c r="BZ22" s="660"/>
      <c r="CA22" s="660"/>
      <c r="CB22" s="669"/>
      <c r="CD22" s="641" t="s">
        <v>278</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279</v>
      </c>
      <c r="C23" s="657"/>
      <c r="D23" s="657"/>
      <c r="E23" s="657"/>
      <c r="F23" s="657"/>
      <c r="G23" s="657"/>
      <c r="H23" s="657"/>
      <c r="I23" s="657"/>
      <c r="J23" s="657"/>
      <c r="K23" s="657"/>
      <c r="L23" s="657"/>
      <c r="M23" s="657"/>
      <c r="N23" s="657"/>
      <c r="O23" s="657"/>
      <c r="P23" s="657"/>
      <c r="Q23" s="658"/>
      <c r="R23" s="659">
        <v>67702</v>
      </c>
      <c r="S23" s="660"/>
      <c r="T23" s="660"/>
      <c r="U23" s="660"/>
      <c r="V23" s="660"/>
      <c r="W23" s="660"/>
      <c r="X23" s="660"/>
      <c r="Y23" s="661"/>
      <c r="Z23" s="662">
        <v>0.1</v>
      </c>
      <c r="AA23" s="662"/>
      <c r="AB23" s="662"/>
      <c r="AC23" s="662"/>
      <c r="AD23" s="663">
        <v>67702</v>
      </c>
      <c r="AE23" s="663"/>
      <c r="AF23" s="663"/>
      <c r="AG23" s="663"/>
      <c r="AH23" s="663"/>
      <c r="AI23" s="663"/>
      <c r="AJ23" s="663"/>
      <c r="AK23" s="663"/>
      <c r="AL23" s="664">
        <v>0.1</v>
      </c>
      <c r="AM23" s="665"/>
      <c r="AN23" s="665"/>
      <c r="AO23" s="666"/>
      <c r="AP23" s="677" t="s">
        <v>280</v>
      </c>
      <c r="AQ23" s="678"/>
      <c r="AR23" s="678"/>
      <c r="AS23" s="678"/>
      <c r="AT23" s="678"/>
      <c r="AU23" s="678"/>
      <c r="AV23" s="678"/>
      <c r="AW23" s="678"/>
      <c r="AX23" s="678"/>
      <c r="AY23" s="678"/>
      <c r="AZ23" s="678"/>
      <c r="BA23" s="678"/>
      <c r="BB23" s="678"/>
      <c r="BC23" s="678"/>
      <c r="BD23" s="678"/>
      <c r="BE23" s="678"/>
      <c r="BF23" s="679"/>
      <c r="BG23" s="659">
        <v>2870681</v>
      </c>
      <c r="BH23" s="660"/>
      <c r="BI23" s="660"/>
      <c r="BJ23" s="660"/>
      <c r="BK23" s="660"/>
      <c r="BL23" s="660"/>
      <c r="BM23" s="660"/>
      <c r="BN23" s="661"/>
      <c r="BO23" s="662">
        <v>5.7</v>
      </c>
      <c r="BP23" s="662"/>
      <c r="BQ23" s="662"/>
      <c r="BR23" s="662"/>
      <c r="BS23" s="668" t="s">
        <v>244</v>
      </c>
      <c r="BT23" s="660"/>
      <c r="BU23" s="660"/>
      <c r="BV23" s="660"/>
      <c r="BW23" s="660"/>
      <c r="BX23" s="660"/>
      <c r="BY23" s="660"/>
      <c r="BZ23" s="660"/>
      <c r="CA23" s="660"/>
      <c r="CB23" s="669"/>
      <c r="CD23" s="641" t="s">
        <v>217</v>
      </c>
      <c r="CE23" s="642"/>
      <c r="CF23" s="642"/>
      <c r="CG23" s="642"/>
      <c r="CH23" s="642"/>
      <c r="CI23" s="642"/>
      <c r="CJ23" s="642"/>
      <c r="CK23" s="642"/>
      <c r="CL23" s="642"/>
      <c r="CM23" s="642"/>
      <c r="CN23" s="642"/>
      <c r="CO23" s="642"/>
      <c r="CP23" s="642"/>
      <c r="CQ23" s="643"/>
      <c r="CR23" s="641" t="s">
        <v>281</v>
      </c>
      <c r="CS23" s="642"/>
      <c r="CT23" s="642"/>
      <c r="CU23" s="642"/>
      <c r="CV23" s="642"/>
      <c r="CW23" s="642"/>
      <c r="CX23" s="642"/>
      <c r="CY23" s="643"/>
      <c r="CZ23" s="641" t="s">
        <v>282</v>
      </c>
      <c r="DA23" s="642"/>
      <c r="DB23" s="642"/>
      <c r="DC23" s="643"/>
      <c r="DD23" s="641" t="s">
        <v>283</v>
      </c>
      <c r="DE23" s="642"/>
      <c r="DF23" s="642"/>
      <c r="DG23" s="642"/>
      <c r="DH23" s="642"/>
      <c r="DI23" s="642"/>
      <c r="DJ23" s="642"/>
      <c r="DK23" s="643"/>
      <c r="DL23" s="689" t="s">
        <v>284</v>
      </c>
      <c r="DM23" s="690"/>
      <c r="DN23" s="690"/>
      <c r="DO23" s="690"/>
      <c r="DP23" s="690"/>
      <c r="DQ23" s="690"/>
      <c r="DR23" s="690"/>
      <c r="DS23" s="690"/>
      <c r="DT23" s="690"/>
      <c r="DU23" s="690"/>
      <c r="DV23" s="691"/>
      <c r="DW23" s="641" t="s">
        <v>285</v>
      </c>
      <c r="DX23" s="642"/>
      <c r="DY23" s="642"/>
      <c r="DZ23" s="642"/>
      <c r="EA23" s="642"/>
      <c r="EB23" s="642"/>
      <c r="EC23" s="643"/>
    </row>
    <row r="24" spans="2:133" ht="11.25" customHeight="1" x14ac:dyDescent="0.15">
      <c r="B24" s="656" t="s">
        <v>286</v>
      </c>
      <c r="C24" s="657"/>
      <c r="D24" s="657"/>
      <c r="E24" s="657"/>
      <c r="F24" s="657"/>
      <c r="G24" s="657"/>
      <c r="H24" s="657"/>
      <c r="I24" s="657"/>
      <c r="J24" s="657"/>
      <c r="K24" s="657"/>
      <c r="L24" s="657"/>
      <c r="M24" s="657"/>
      <c r="N24" s="657"/>
      <c r="O24" s="657"/>
      <c r="P24" s="657"/>
      <c r="Q24" s="658"/>
      <c r="R24" s="659">
        <v>487149</v>
      </c>
      <c r="S24" s="660"/>
      <c r="T24" s="660"/>
      <c r="U24" s="660"/>
      <c r="V24" s="660"/>
      <c r="W24" s="660"/>
      <c r="X24" s="660"/>
      <c r="Y24" s="661"/>
      <c r="Z24" s="662">
        <v>0.4</v>
      </c>
      <c r="AA24" s="662"/>
      <c r="AB24" s="662"/>
      <c r="AC24" s="662"/>
      <c r="AD24" s="663" t="s">
        <v>223</v>
      </c>
      <c r="AE24" s="663"/>
      <c r="AF24" s="663"/>
      <c r="AG24" s="663"/>
      <c r="AH24" s="663"/>
      <c r="AI24" s="663"/>
      <c r="AJ24" s="663"/>
      <c r="AK24" s="663"/>
      <c r="AL24" s="664" t="s">
        <v>131</v>
      </c>
      <c r="AM24" s="665"/>
      <c r="AN24" s="665"/>
      <c r="AO24" s="666"/>
      <c r="AP24" s="677" t="s">
        <v>287</v>
      </c>
      <c r="AQ24" s="678"/>
      <c r="AR24" s="678"/>
      <c r="AS24" s="678"/>
      <c r="AT24" s="678"/>
      <c r="AU24" s="678"/>
      <c r="AV24" s="678"/>
      <c r="AW24" s="678"/>
      <c r="AX24" s="678"/>
      <c r="AY24" s="678"/>
      <c r="AZ24" s="678"/>
      <c r="BA24" s="678"/>
      <c r="BB24" s="678"/>
      <c r="BC24" s="678"/>
      <c r="BD24" s="678"/>
      <c r="BE24" s="678"/>
      <c r="BF24" s="679"/>
      <c r="BG24" s="659" t="s">
        <v>223</v>
      </c>
      <c r="BH24" s="660"/>
      <c r="BI24" s="660"/>
      <c r="BJ24" s="660"/>
      <c r="BK24" s="660"/>
      <c r="BL24" s="660"/>
      <c r="BM24" s="660"/>
      <c r="BN24" s="661"/>
      <c r="BO24" s="662" t="s">
        <v>223</v>
      </c>
      <c r="BP24" s="662"/>
      <c r="BQ24" s="662"/>
      <c r="BR24" s="662"/>
      <c r="BS24" s="668" t="s">
        <v>223</v>
      </c>
      <c r="BT24" s="660"/>
      <c r="BU24" s="660"/>
      <c r="BV24" s="660"/>
      <c r="BW24" s="660"/>
      <c r="BX24" s="660"/>
      <c r="BY24" s="660"/>
      <c r="BZ24" s="660"/>
      <c r="CA24" s="660"/>
      <c r="CB24" s="669"/>
      <c r="CD24" s="670" t="s">
        <v>288</v>
      </c>
      <c r="CE24" s="671"/>
      <c r="CF24" s="671"/>
      <c r="CG24" s="671"/>
      <c r="CH24" s="671"/>
      <c r="CI24" s="671"/>
      <c r="CJ24" s="671"/>
      <c r="CK24" s="671"/>
      <c r="CL24" s="671"/>
      <c r="CM24" s="671"/>
      <c r="CN24" s="671"/>
      <c r="CO24" s="671"/>
      <c r="CP24" s="671"/>
      <c r="CQ24" s="672"/>
      <c r="CR24" s="648">
        <v>57449316</v>
      </c>
      <c r="CS24" s="649"/>
      <c r="CT24" s="649"/>
      <c r="CU24" s="649"/>
      <c r="CV24" s="649"/>
      <c r="CW24" s="649"/>
      <c r="CX24" s="649"/>
      <c r="CY24" s="650"/>
      <c r="CZ24" s="653">
        <v>50.5</v>
      </c>
      <c r="DA24" s="654"/>
      <c r="DB24" s="654"/>
      <c r="DC24" s="673"/>
      <c r="DD24" s="692">
        <v>35679388</v>
      </c>
      <c r="DE24" s="649"/>
      <c r="DF24" s="649"/>
      <c r="DG24" s="649"/>
      <c r="DH24" s="649"/>
      <c r="DI24" s="649"/>
      <c r="DJ24" s="649"/>
      <c r="DK24" s="650"/>
      <c r="DL24" s="692">
        <v>35534856</v>
      </c>
      <c r="DM24" s="649"/>
      <c r="DN24" s="649"/>
      <c r="DO24" s="649"/>
      <c r="DP24" s="649"/>
      <c r="DQ24" s="649"/>
      <c r="DR24" s="649"/>
      <c r="DS24" s="649"/>
      <c r="DT24" s="649"/>
      <c r="DU24" s="649"/>
      <c r="DV24" s="650"/>
      <c r="DW24" s="653">
        <v>49.5</v>
      </c>
      <c r="DX24" s="654"/>
      <c r="DY24" s="654"/>
      <c r="DZ24" s="654"/>
      <c r="EA24" s="654"/>
      <c r="EB24" s="654"/>
      <c r="EC24" s="655"/>
    </row>
    <row r="25" spans="2:133" ht="11.25" customHeight="1" x14ac:dyDescent="0.15">
      <c r="B25" s="656" t="s">
        <v>289</v>
      </c>
      <c r="C25" s="657"/>
      <c r="D25" s="657"/>
      <c r="E25" s="657"/>
      <c r="F25" s="657"/>
      <c r="G25" s="657"/>
      <c r="H25" s="657"/>
      <c r="I25" s="657"/>
      <c r="J25" s="657"/>
      <c r="K25" s="657"/>
      <c r="L25" s="657"/>
      <c r="M25" s="657"/>
      <c r="N25" s="657"/>
      <c r="O25" s="657"/>
      <c r="P25" s="657"/>
      <c r="Q25" s="658"/>
      <c r="R25" s="659">
        <v>2211829</v>
      </c>
      <c r="S25" s="660"/>
      <c r="T25" s="660"/>
      <c r="U25" s="660"/>
      <c r="V25" s="660"/>
      <c r="W25" s="660"/>
      <c r="X25" s="660"/>
      <c r="Y25" s="661"/>
      <c r="Z25" s="662">
        <v>1.9</v>
      </c>
      <c r="AA25" s="662"/>
      <c r="AB25" s="662"/>
      <c r="AC25" s="662"/>
      <c r="AD25" s="663">
        <v>186970</v>
      </c>
      <c r="AE25" s="663"/>
      <c r="AF25" s="663"/>
      <c r="AG25" s="663"/>
      <c r="AH25" s="663"/>
      <c r="AI25" s="663"/>
      <c r="AJ25" s="663"/>
      <c r="AK25" s="663"/>
      <c r="AL25" s="664">
        <v>0.3</v>
      </c>
      <c r="AM25" s="665"/>
      <c r="AN25" s="665"/>
      <c r="AO25" s="666"/>
      <c r="AP25" s="677" t="s">
        <v>290</v>
      </c>
      <c r="AQ25" s="678"/>
      <c r="AR25" s="678"/>
      <c r="AS25" s="678"/>
      <c r="AT25" s="678"/>
      <c r="AU25" s="678"/>
      <c r="AV25" s="678"/>
      <c r="AW25" s="678"/>
      <c r="AX25" s="678"/>
      <c r="AY25" s="678"/>
      <c r="AZ25" s="678"/>
      <c r="BA25" s="678"/>
      <c r="BB25" s="678"/>
      <c r="BC25" s="678"/>
      <c r="BD25" s="678"/>
      <c r="BE25" s="678"/>
      <c r="BF25" s="679"/>
      <c r="BG25" s="659" t="s">
        <v>229</v>
      </c>
      <c r="BH25" s="660"/>
      <c r="BI25" s="660"/>
      <c r="BJ25" s="660"/>
      <c r="BK25" s="660"/>
      <c r="BL25" s="660"/>
      <c r="BM25" s="660"/>
      <c r="BN25" s="661"/>
      <c r="BO25" s="662" t="s">
        <v>229</v>
      </c>
      <c r="BP25" s="662"/>
      <c r="BQ25" s="662"/>
      <c r="BR25" s="662"/>
      <c r="BS25" s="668" t="s">
        <v>229</v>
      </c>
      <c r="BT25" s="660"/>
      <c r="BU25" s="660"/>
      <c r="BV25" s="660"/>
      <c r="BW25" s="660"/>
      <c r="BX25" s="660"/>
      <c r="BY25" s="660"/>
      <c r="BZ25" s="660"/>
      <c r="CA25" s="660"/>
      <c r="CB25" s="669"/>
      <c r="CD25" s="674" t="s">
        <v>291</v>
      </c>
      <c r="CE25" s="675"/>
      <c r="CF25" s="675"/>
      <c r="CG25" s="675"/>
      <c r="CH25" s="675"/>
      <c r="CI25" s="675"/>
      <c r="CJ25" s="675"/>
      <c r="CK25" s="675"/>
      <c r="CL25" s="675"/>
      <c r="CM25" s="675"/>
      <c r="CN25" s="675"/>
      <c r="CO25" s="675"/>
      <c r="CP25" s="675"/>
      <c r="CQ25" s="676"/>
      <c r="CR25" s="659">
        <v>17001561</v>
      </c>
      <c r="CS25" s="695"/>
      <c r="CT25" s="695"/>
      <c r="CU25" s="695"/>
      <c r="CV25" s="695"/>
      <c r="CW25" s="695"/>
      <c r="CX25" s="695"/>
      <c r="CY25" s="696"/>
      <c r="CZ25" s="664">
        <v>15</v>
      </c>
      <c r="DA25" s="693"/>
      <c r="DB25" s="693"/>
      <c r="DC25" s="697"/>
      <c r="DD25" s="668">
        <v>15021550</v>
      </c>
      <c r="DE25" s="695"/>
      <c r="DF25" s="695"/>
      <c r="DG25" s="695"/>
      <c r="DH25" s="695"/>
      <c r="DI25" s="695"/>
      <c r="DJ25" s="695"/>
      <c r="DK25" s="696"/>
      <c r="DL25" s="668">
        <v>14879283</v>
      </c>
      <c r="DM25" s="695"/>
      <c r="DN25" s="695"/>
      <c r="DO25" s="695"/>
      <c r="DP25" s="695"/>
      <c r="DQ25" s="695"/>
      <c r="DR25" s="695"/>
      <c r="DS25" s="695"/>
      <c r="DT25" s="695"/>
      <c r="DU25" s="695"/>
      <c r="DV25" s="696"/>
      <c r="DW25" s="664">
        <v>20.7</v>
      </c>
      <c r="DX25" s="693"/>
      <c r="DY25" s="693"/>
      <c r="DZ25" s="693"/>
      <c r="EA25" s="693"/>
      <c r="EB25" s="693"/>
      <c r="EC25" s="694"/>
    </row>
    <row r="26" spans="2:133" ht="11.25" customHeight="1" x14ac:dyDescent="0.15">
      <c r="B26" s="656" t="s">
        <v>292</v>
      </c>
      <c r="C26" s="657"/>
      <c r="D26" s="657"/>
      <c r="E26" s="657"/>
      <c r="F26" s="657"/>
      <c r="G26" s="657"/>
      <c r="H26" s="657"/>
      <c r="I26" s="657"/>
      <c r="J26" s="657"/>
      <c r="K26" s="657"/>
      <c r="L26" s="657"/>
      <c r="M26" s="657"/>
      <c r="N26" s="657"/>
      <c r="O26" s="657"/>
      <c r="P26" s="657"/>
      <c r="Q26" s="658"/>
      <c r="R26" s="659">
        <v>841989</v>
      </c>
      <c r="S26" s="660"/>
      <c r="T26" s="660"/>
      <c r="U26" s="660"/>
      <c r="V26" s="660"/>
      <c r="W26" s="660"/>
      <c r="X26" s="660"/>
      <c r="Y26" s="661"/>
      <c r="Z26" s="662">
        <v>0.7</v>
      </c>
      <c r="AA26" s="662"/>
      <c r="AB26" s="662"/>
      <c r="AC26" s="662"/>
      <c r="AD26" s="663" t="s">
        <v>229</v>
      </c>
      <c r="AE26" s="663"/>
      <c r="AF26" s="663"/>
      <c r="AG26" s="663"/>
      <c r="AH26" s="663"/>
      <c r="AI26" s="663"/>
      <c r="AJ26" s="663"/>
      <c r="AK26" s="663"/>
      <c r="AL26" s="664" t="s">
        <v>131</v>
      </c>
      <c r="AM26" s="665"/>
      <c r="AN26" s="665"/>
      <c r="AO26" s="666"/>
      <c r="AP26" s="677" t="s">
        <v>293</v>
      </c>
      <c r="AQ26" s="698"/>
      <c r="AR26" s="698"/>
      <c r="AS26" s="698"/>
      <c r="AT26" s="698"/>
      <c r="AU26" s="698"/>
      <c r="AV26" s="698"/>
      <c r="AW26" s="698"/>
      <c r="AX26" s="698"/>
      <c r="AY26" s="698"/>
      <c r="AZ26" s="698"/>
      <c r="BA26" s="698"/>
      <c r="BB26" s="698"/>
      <c r="BC26" s="698"/>
      <c r="BD26" s="698"/>
      <c r="BE26" s="698"/>
      <c r="BF26" s="679"/>
      <c r="BG26" s="659" t="s">
        <v>229</v>
      </c>
      <c r="BH26" s="660"/>
      <c r="BI26" s="660"/>
      <c r="BJ26" s="660"/>
      <c r="BK26" s="660"/>
      <c r="BL26" s="660"/>
      <c r="BM26" s="660"/>
      <c r="BN26" s="661"/>
      <c r="BO26" s="662" t="s">
        <v>244</v>
      </c>
      <c r="BP26" s="662"/>
      <c r="BQ26" s="662"/>
      <c r="BR26" s="662"/>
      <c r="BS26" s="668" t="s">
        <v>229</v>
      </c>
      <c r="BT26" s="660"/>
      <c r="BU26" s="660"/>
      <c r="BV26" s="660"/>
      <c r="BW26" s="660"/>
      <c r="BX26" s="660"/>
      <c r="BY26" s="660"/>
      <c r="BZ26" s="660"/>
      <c r="CA26" s="660"/>
      <c r="CB26" s="669"/>
      <c r="CD26" s="674" t="s">
        <v>294</v>
      </c>
      <c r="CE26" s="675"/>
      <c r="CF26" s="675"/>
      <c r="CG26" s="675"/>
      <c r="CH26" s="675"/>
      <c r="CI26" s="675"/>
      <c r="CJ26" s="675"/>
      <c r="CK26" s="675"/>
      <c r="CL26" s="675"/>
      <c r="CM26" s="675"/>
      <c r="CN26" s="675"/>
      <c r="CO26" s="675"/>
      <c r="CP26" s="675"/>
      <c r="CQ26" s="676"/>
      <c r="CR26" s="659">
        <v>12507419</v>
      </c>
      <c r="CS26" s="660"/>
      <c r="CT26" s="660"/>
      <c r="CU26" s="660"/>
      <c r="CV26" s="660"/>
      <c r="CW26" s="660"/>
      <c r="CX26" s="660"/>
      <c r="CY26" s="661"/>
      <c r="CZ26" s="664">
        <v>11</v>
      </c>
      <c r="DA26" s="693"/>
      <c r="DB26" s="693"/>
      <c r="DC26" s="697"/>
      <c r="DD26" s="668">
        <v>10686139</v>
      </c>
      <c r="DE26" s="660"/>
      <c r="DF26" s="660"/>
      <c r="DG26" s="660"/>
      <c r="DH26" s="660"/>
      <c r="DI26" s="660"/>
      <c r="DJ26" s="660"/>
      <c r="DK26" s="661"/>
      <c r="DL26" s="668" t="s">
        <v>131</v>
      </c>
      <c r="DM26" s="660"/>
      <c r="DN26" s="660"/>
      <c r="DO26" s="660"/>
      <c r="DP26" s="660"/>
      <c r="DQ26" s="660"/>
      <c r="DR26" s="660"/>
      <c r="DS26" s="660"/>
      <c r="DT26" s="660"/>
      <c r="DU26" s="660"/>
      <c r="DV26" s="661"/>
      <c r="DW26" s="664" t="s">
        <v>131</v>
      </c>
      <c r="DX26" s="693"/>
      <c r="DY26" s="693"/>
      <c r="DZ26" s="693"/>
      <c r="EA26" s="693"/>
      <c r="EB26" s="693"/>
      <c r="EC26" s="694"/>
    </row>
    <row r="27" spans="2:133" ht="11.25" customHeight="1" x14ac:dyDescent="0.15">
      <c r="B27" s="656" t="s">
        <v>295</v>
      </c>
      <c r="C27" s="657"/>
      <c r="D27" s="657"/>
      <c r="E27" s="657"/>
      <c r="F27" s="657"/>
      <c r="G27" s="657"/>
      <c r="H27" s="657"/>
      <c r="I27" s="657"/>
      <c r="J27" s="657"/>
      <c r="K27" s="657"/>
      <c r="L27" s="657"/>
      <c r="M27" s="657"/>
      <c r="N27" s="657"/>
      <c r="O27" s="657"/>
      <c r="P27" s="657"/>
      <c r="Q27" s="658"/>
      <c r="R27" s="659">
        <v>18065431</v>
      </c>
      <c r="S27" s="660"/>
      <c r="T27" s="660"/>
      <c r="U27" s="660"/>
      <c r="V27" s="660"/>
      <c r="W27" s="660"/>
      <c r="X27" s="660"/>
      <c r="Y27" s="661"/>
      <c r="Z27" s="662">
        <v>15.5</v>
      </c>
      <c r="AA27" s="662"/>
      <c r="AB27" s="662"/>
      <c r="AC27" s="662"/>
      <c r="AD27" s="663" t="s">
        <v>223</v>
      </c>
      <c r="AE27" s="663"/>
      <c r="AF27" s="663"/>
      <c r="AG27" s="663"/>
      <c r="AH27" s="663"/>
      <c r="AI27" s="663"/>
      <c r="AJ27" s="663"/>
      <c r="AK27" s="663"/>
      <c r="AL27" s="664" t="s">
        <v>223</v>
      </c>
      <c r="AM27" s="665"/>
      <c r="AN27" s="665"/>
      <c r="AO27" s="666"/>
      <c r="AP27" s="656" t="s">
        <v>296</v>
      </c>
      <c r="AQ27" s="657"/>
      <c r="AR27" s="657"/>
      <c r="AS27" s="657"/>
      <c r="AT27" s="657"/>
      <c r="AU27" s="657"/>
      <c r="AV27" s="657"/>
      <c r="AW27" s="657"/>
      <c r="AX27" s="657"/>
      <c r="AY27" s="657"/>
      <c r="AZ27" s="657"/>
      <c r="BA27" s="657"/>
      <c r="BB27" s="657"/>
      <c r="BC27" s="657"/>
      <c r="BD27" s="657"/>
      <c r="BE27" s="657"/>
      <c r="BF27" s="658"/>
      <c r="BG27" s="659">
        <v>50002898</v>
      </c>
      <c r="BH27" s="660"/>
      <c r="BI27" s="660"/>
      <c r="BJ27" s="660"/>
      <c r="BK27" s="660"/>
      <c r="BL27" s="660"/>
      <c r="BM27" s="660"/>
      <c r="BN27" s="661"/>
      <c r="BO27" s="662">
        <v>100</v>
      </c>
      <c r="BP27" s="662"/>
      <c r="BQ27" s="662"/>
      <c r="BR27" s="662"/>
      <c r="BS27" s="668" t="s">
        <v>229</v>
      </c>
      <c r="BT27" s="660"/>
      <c r="BU27" s="660"/>
      <c r="BV27" s="660"/>
      <c r="BW27" s="660"/>
      <c r="BX27" s="660"/>
      <c r="BY27" s="660"/>
      <c r="BZ27" s="660"/>
      <c r="CA27" s="660"/>
      <c r="CB27" s="669"/>
      <c r="CD27" s="674" t="s">
        <v>297</v>
      </c>
      <c r="CE27" s="675"/>
      <c r="CF27" s="675"/>
      <c r="CG27" s="675"/>
      <c r="CH27" s="675"/>
      <c r="CI27" s="675"/>
      <c r="CJ27" s="675"/>
      <c r="CK27" s="675"/>
      <c r="CL27" s="675"/>
      <c r="CM27" s="675"/>
      <c r="CN27" s="675"/>
      <c r="CO27" s="675"/>
      <c r="CP27" s="675"/>
      <c r="CQ27" s="676"/>
      <c r="CR27" s="659">
        <v>31467313</v>
      </c>
      <c r="CS27" s="695"/>
      <c r="CT27" s="695"/>
      <c r="CU27" s="695"/>
      <c r="CV27" s="695"/>
      <c r="CW27" s="695"/>
      <c r="CX27" s="695"/>
      <c r="CY27" s="696"/>
      <c r="CZ27" s="664">
        <v>27.7</v>
      </c>
      <c r="DA27" s="693"/>
      <c r="DB27" s="693"/>
      <c r="DC27" s="697"/>
      <c r="DD27" s="668">
        <v>11817937</v>
      </c>
      <c r="DE27" s="695"/>
      <c r="DF27" s="695"/>
      <c r="DG27" s="695"/>
      <c r="DH27" s="695"/>
      <c r="DI27" s="695"/>
      <c r="DJ27" s="695"/>
      <c r="DK27" s="696"/>
      <c r="DL27" s="668">
        <v>11815672</v>
      </c>
      <c r="DM27" s="695"/>
      <c r="DN27" s="695"/>
      <c r="DO27" s="695"/>
      <c r="DP27" s="695"/>
      <c r="DQ27" s="695"/>
      <c r="DR27" s="695"/>
      <c r="DS27" s="695"/>
      <c r="DT27" s="695"/>
      <c r="DU27" s="695"/>
      <c r="DV27" s="696"/>
      <c r="DW27" s="664">
        <v>16.5</v>
      </c>
      <c r="DX27" s="693"/>
      <c r="DY27" s="693"/>
      <c r="DZ27" s="693"/>
      <c r="EA27" s="693"/>
      <c r="EB27" s="693"/>
      <c r="EC27" s="694"/>
    </row>
    <row r="28" spans="2:133" ht="11.25" customHeight="1" x14ac:dyDescent="0.15">
      <c r="B28" s="701" t="s">
        <v>298</v>
      </c>
      <c r="C28" s="702"/>
      <c r="D28" s="702"/>
      <c r="E28" s="702"/>
      <c r="F28" s="702"/>
      <c r="G28" s="702"/>
      <c r="H28" s="702"/>
      <c r="I28" s="702"/>
      <c r="J28" s="702"/>
      <c r="K28" s="702"/>
      <c r="L28" s="702"/>
      <c r="M28" s="702"/>
      <c r="N28" s="702"/>
      <c r="O28" s="702"/>
      <c r="P28" s="702"/>
      <c r="Q28" s="703"/>
      <c r="R28" s="659" t="s">
        <v>223</v>
      </c>
      <c r="S28" s="660"/>
      <c r="T28" s="660"/>
      <c r="U28" s="660"/>
      <c r="V28" s="660"/>
      <c r="W28" s="660"/>
      <c r="X28" s="660"/>
      <c r="Y28" s="661"/>
      <c r="Z28" s="662" t="s">
        <v>131</v>
      </c>
      <c r="AA28" s="662"/>
      <c r="AB28" s="662"/>
      <c r="AC28" s="662"/>
      <c r="AD28" s="663" t="s">
        <v>229</v>
      </c>
      <c r="AE28" s="663"/>
      <c r="AF28" s="663"/>
      <c r="AG28" s="663"/>
      <c r="AH28" s="663"/>
      <c r="AI28" s="663"/>
      <c r="AJ28" s="663"/>
      <c r="AK28" s="663"/>
      <c r="AL28" s="664" t="s">
        <v>223</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299</v>
      </c>
      <c r="CE28" s="675"/>
      <c r="CF28" s="675"/>
      <c r="CG28" s="675"/>
      <c r="CH28" s="675"/>
      <c r="CI28" s="675"/>
      <c r="CJ28" s="675"/>
      <c r="CK28" s="675"/>
      <c r="CL28" s="675"/>
      <c r="CM28" s="675"/>
      <c r="CN28" s="675"/>
      <c r="CO28" s="675"/>
      <c r="CP28" s="675"/>
      <c r="CQ28" s="676"/>
      <c r="CR28" s="659">
        <v>8980442</v>
      </c>
      <c r="CS28" s="660"/>
      <c r="CT28" s="660"/>
      <c r="CU28" s="660"/>
      <c r="CV28" s="660"/>
      <c r="CW28" s="660"/>
      <c r="CX28" s="660"/>
      <c r="CY28" s="661"/>
      <c r="CZ28" s="664">
        <v>7.9</v>
      </c>
      <c r="DA28" s="693"/>
      <c r="DB28" s="693"/>
      <c r="DC28" s="697"/>
      <c r="DD28" s="668">
        <v>8839901</v>
      </c>
      <c r="DE28" s="660"/>
      <c r="DF28" s="660"/>
      <c r="DG28" s="660"/>
      <c r="DH28" s="660"/>
      <c r="DI28" s="660"/>
      <c r="DJ28" s="660"/>
      <c r="DK28" s="661"/>
      <c r="DL28" s="668">
        <v>8839901</v>
      </c>
      <c r="DM28" s="660"/>
      <c r="DN28" s="660"/>
      <c r="DO28" s="660"/>
      <c r="DP28" s="660"/>
      <c r="DQ28" s="660"/>
      <c r="DR28" s="660"/>
      <c r="DS28" s="660"/>
      <c r="DT28" s="660"/>
      <c r="DU28" s="660"/>
      <c r="DV28" s="661"/>
      <c r="DW28" s="664">
        <v>12.3</v>
      </c>
      <c r="DX28" s="693"/>
      <c r="DY28" s="693"/>
      <c r="DZ28" s="693"/>
      <c r="EA28" s="693"/>
      <c r="EB28" s="693"/>
      <c r="EC28" s="694"/>
    </row>
    <row r="29" spans="2:133" ht="11.25" customHeight="1" x14ac:dyDescent="0.15">
      <c r="B29" s="656" t="s">
        <v>300</v>
      </c>
      <c r="C29" s="657"/>
      <c r="D29" s="657"/>
      <c r="E29" s="657"/>
      <c r="F29" s="657"/>
      <c r="G29" s="657"/>
      <c r="H29" s="657"/>
      <c r="I29" s="657"/>
      <c r="J29" s="657"/>
      <c r="K29" s="657"/>
      <c r="L29" s="657"/>
      <c r="M29" s="657"/>
      <c r="N29" s="657"/>
      <c r="O29" s="657"/>
      <c r="P29" s="657"/>
      <c r="Q29" s="658"/>
      <c r="R29" s="659">
        <v>7745145</v>
      </c>
      <c r="S29" s="660"/>
      <c r="T29" s="660"/>
      <c r="U29" s="660"/>
      <c r="V29" s="660"/>
      <c r="W29" s="660"/>
      <c r="X29" s="660"/>
      <c r="Y29" s="661"/>
      <c r="Z29" s="662">
        <v>6.7</v>
      </c>
      <c r="AA29" s="662"/>
      <c r="AB29" s="662"/>
      <c r="AC29" s="662"/>
      <c r="AD29" s="663" t="s">
        <v>223</v>
      </c>
      <c r="AE29" s="663"/>
      <c r="AF29" s="663"/>
      <c r="AG29" s="663"/>
      <c r="AH29" s="663"/>
      <c r="AI29" s="663"/>
      <c r="AJ29" s="663"/>
      <c r="AK29" s="663"/>
      <c r="AL29" s="664" t="s">
        <v>223</v>
      </c>
      <c r="AM29" s="665"/>
      <c r="AN29" s="665"/>
      <c r="AO29" s="666"/>
      <c r="AP29" s="638" t="s">
        <v>217</v>
      </c>
      <c r="AQ29" s="639"/>
      <c r="AR29" s="639"/>
      <c r="AS29" s="639"/>
      <c r="AT29" s="639"/>
      <c r="AU29" s="639"/>
      <c r="AV29" s="639"/>
      <c r="AW29" s="639"/>
      <c r="AX29" s="639"/>
      <c r="AY29" s="639"/>
      <c r="AZ29" s="639"/>
      <c r="BA29" s="639"/>
      <c r="BB29" s="639"/>
      <c r="BC29" s="639"/>
      <c r="BD29" s="639"/>
      <c r="BE29" s="639"/>
      <c r="BF29" s="640"/>
      <c r="BG29" s="638" t="s">
        <v>301</v>
      </c>
      <c r="BH29" s="699"/>
      <c r="BI29" s="699"/>
      <c r="BJ29" s="699"/>
      <c r="BK29" s="699"/>
      <c r="BL29" s="699"/>
      <c r="BM29" s="699"/>
      <c r="BN29" s="699"/>
      <c r="BO29" s="699"/>
      <c r="BP29" s="699"/>
      <c r="BQ29" s="700"/>
      <c r="BR29" s="638" t="s">
        <v>302</v>
      </c>
      <c r="BS29" s="699"/>
      <c r="BT29" s="699"/>
      <c r="BU29" s="699"/>
      <c r="BV29" s="699"/>
      <c r="BW29" s="699"/>
      <c r="BX29" s="699"/>
      <c r="BY29" s="699"/>
      <c r="BZ29" s="699"/>
      <c r="CA29" s="699"/>
      <c r="CB29" s="700"/>
      <c r="CD29" s="722" t="s">
        <v>303</v>
      </c>
      <c r="CE29" s="723"/>
      <c r="CF29" s="674" t="s">
        <v>63</v>
      </c>
      <c r="CG29" s="675"/>
      <c r="CH29" s="675"/>
      <c r="CI29" s="675"/>
      <c r="CJ29" s="675"/>
      <c r="CK29" s="675"/>
      <c r="CL29" s="675"/>
      <c r="CM29" s="675"/>
      <c r="CN29" s="675"/>
      <c r="CO29" s="675"/>
      <c r="CP29" s="675"/>
      <c r="CQ29" s="676"/>
      <c r="CR29" s="659">
        <v>8980442</v>
      </c>
      <c r="CS29" s="695"/>
      <c r="CT29" s="695"/>
      <c r="CU29" s="695"/>
      <c r="CV29" s="695"/>
      <c r="CW29" s="695"/>
      <c r="CX29" s="695"/>
      <c r="CY29" s="696"/>
      <c r="CZ29" s="664">
        <v>7.9</v>
      </c>
      <c r="DA29" s="693"/>
      <c r="DB29" s="693"/>
      <c r="DC29" s="697"/>
      <c r="DD29" s="668">
        <v>8839901</v>
      </c>
      <c r="DE29" s="695"/>
      <c r="DF29" s="695"/>
      <c r="DG29" s="695"/>
      <c r="DH29" s="695"/>
      <c r="DI29" s="695"/>
      <c r="DJ29" s="695"/>
      <c r="DK29" s="696"/>
      <c r="DL29" s="668">
        <v>8839901</v>
      </c>
      <c r="DM29" s="695"/>
      <c r="DN29" s="695"/>
      <c r="DO29" s="695"/>
      <c r="DP29" s="695"/>
      <c r="DQ29" s="695"/>
      <c r="DR29" s="695"/>
      <c r="DS29" s="695"/>
      <c r="DT29" s="695"/>
      <c r="DU29" s="695"/>
      <c r="DV29" s="696"/>
      <c r="DW29" s="664">
        <v>12.3</v>
      </c>
      <c r="DX29" s="693"/>
      <c r="DY29" s="693"/>
      <c r="DZ29" s="693"/>
      <c r="EA29" s="693"/>
      <c r="EB29" s="693"/>
      <c r="EC29" s="694"/>
    </row>
    <row r="30" spans="2:133" ht="11.25" customHeight="1" x14ac:dyDescent="0.15">
      <c r="B30" s="656" t="s">
        <v>304</v>
      </c>
      <c r="C30" s="657"/>
      <c r="D30" s="657"/>
      <c r="E30" s="657"/>
      <c r="F30" s="657"/>
      <c r="G30" s="657"/>
      <c r="H30" s="657"/>
      <c r="I30" s="657"/>
      <c r="J30" s="657"/>
      <c r="K30" s="657"/>
      <c r="L30" s="657"/>
      <c r="M30" s="657"/>
      <c r="N30" s="657"/>
      <c r="O30" s="657"/>
      <c r="P30" s="657"/>
      <c r="Q30" s="658"/>
      <c r="R30" s="659">
        <v>224659</v>
      </c>
      <c r="S30" s="660"/>
      <c r="T30" s="660"/>
      <c r="U30" s="660"/>
      <c r="V30" s="660"/>
      <c r="W30" s="660"/>
      <c r="X30" s="660"/>
      <c r="Y30" s="661"/>
      <c r="Z30" s="662">
        <v>0.2</v>
      </c>
      <c r="AA30" s="662"/>
      <c r="AB30" s="662"/>
      <c r="AC30" s="662"/>
      <c r="AD30" s="663">
        <v>47085</v>
      </c>
      <c r="AE30" s="663"/>
      <c r="AF30" s="663"/>
      <c r="AG30" s="663"/>
      <c r="AH30" s="663"/>
      <c r="AI30" s="663"/>
      <c r="AJ30" s="663"/>
      <c r="AK30" s="663"/>
      <c r="AL30" s="664">
        <v>0.1</v>
      </c>
      <c r="AM30" s="665"/>
      <c r="AN30" s="665"/>
      <c r="AO30" s="666"/>
      <c r="AP30" s="707" t="s">
        <v>305</v>
      </c>
      <c r="AQ30" s="708"/>
      <c r="AR30" s="708"/>
      <c r="AS30" s="708"/>
      <c r="AT30" s="713" t="s">
        <v>306</v>
      </c>
      <c r="AU30" s="210"/>
      <c r="AV30" s="210"/>
      <c r="AW30" s="210"/>
      <c r="AX30" s="645" t="s">
        <v>180</v>
      </c>
      <c r="AY30" s="646"/>
      <c r="AZ30" s="646"/>
      <c r="BA30" s="646"/>
      <c r="BB30" s="646"/>
      <c r="BC30" s="646"/>
      <c r="BD30" s="646"/>
      <c r="BE30" s="646"/>
      <c r="BF30" s="647"/>
      <c r="BG30" s="719">
        <v>99.2</v>
      </c>
      <c r="BH30" s="720"/>
      <c r="BI30" s="720"/>
      <c r="BJ30" s="720"/>
      <c r="BK30" s="720"/>
      <c r="BL30" s="720"/>
      <c r="BM30" s="654">
        <v>96.9</v>
      </c>
      <c r="BN30" s="720"/>
      <c r="BO30" s="720"/>
      <c r="BP30" s="720"/>
      <c r="BQ30" s="721"/>
      <c r="BR30" s="719">
        <v>99.1</v>
      </c>
      <c r="BS30" s="720"/>
      <c r="BT30" s="720"/>
      <c r="BU30" s="720"/>
      <c r="BV30" s="720"/>
      <c r="BW30" s="720"/>
      <c r="BX30" s="654">
        <v>96.3</v>
      </c>
      <c r="BY30" s="720"/>
      <c r="BZ30" s="720"/>
      <c r="CA30" s="720"/>
      <c r="CB30" s="721"/>
      <c r="CD30" s="724"/>
      <c r="CE30" s="725"/>
      <c r="CF30" s="674" t="s">
        <v>307</v>
      </c>
      <c r="CG30" s="675"/>
      <c r="CH30" s="675"/>
      <c r="CI30" s="675"/>
      <c r="CJ30" s="675"/>
      <c r="CK30" s="675"/>
      <c r="CL30" s="675"/>
      <c r="CM30" s="675"/>
      <c r="CN30" s="675"/>
      <c r="CO30" s="675"/>
      <c r="CP30" s="675"/>
      <c r="CQ30" s="676"/>
      <c r="CR30" s="659">
        <v>8249775</v>
      </c>
      <c r="CS30" s="660"/>
      <c r="CT30" s="660"/>
      <c r="CU30" s="660"/>
      <c r="CV30" s="660"/>
      <c r="CW30" s="660"/>
      <c r="CX30" s="660"/>
      <c r="CY30" s="661"/>
      <c r="CZ30" s="664">
        <v>7.3</v>
      </c>
      <c r="DA30" s="693"/>
      <c r="DB30" s="693"/>
      <c r="DC30" s="697"/>
      <c r="DD30" s="668">
        <v>8122100</v>
      </c>
      <c r="DE30" s="660"/>
      <c r="DF30" s="660"/>
      <c r="DG30" s="660"/>
      <c r="DH30" s="660"/>
      <c r="DI30" s="660"/>
      <c r="DJ30" s="660"/>
      <c r="DK30" s="661"/>
      <c r="DL30" s="668">
        <v>8122100</v>
      </c>
      <c r="DM30" s="660"/>
      <c r="DN30" s="660"/>
      <c r="DO30" s="660"/>
      <c r="DP30" s="660"/>
      <c r="DQ30" s="660"/>
      <c r="DR30" s="660"/>
      <c r="DS30" s="660"/>
      <c r="DT30" s="660"/>
      <c r="DU30" s="660"/>
      <c r="DV30" s="661"/>
      <c r="DW30" s="664">
        <v>11.3</v>
      </c>
      <c r="DX30" s="693"/>
      <c r="DY30" s="693"/>
      <c r="DZ30" s="693"/>
      <c r="EA30" s="693"/>
      <c r="EB30" s="693"/>
      <c r="EC30" s="694"/>
    </row>
    <row r="31" spans="2:133" ht="11.25" customHeight="1" x14ac:dyDescent="0.15">
      <c r="B31" s="656" t="s">
        <v>308</v>
      </c>
      <c r="C31" s="657"/>
      <c r="D31" s="657"/>
      <c r="E31" s="657"/>
      <c r="F31" s="657"/>
      <c r="G31" s="657"/>
      <c r="H31" s="657"/>
      <c r="I31" s="657"/>
      <c r="J31" s="657"/>
      <c r="K31" s="657"/>
      <c r="L31" s="657"/>
      <c r="M31" s="657"/>
      <c r="N31" s="657"/>
      <c r="O31" s="657"/>
      <c r="P31" s="657"/>
      <c r="Q31" s="658"/>
      <c r="R31" s="659">
        <v>87891</v>
      </c>
      <c r="S31" s="660"/>
      <c r="T31" s="660"/>
      <c r="U31" s="660"/>
      <c r="V31" s="660"/>
      <c r="W31" s="660"/>
      <c r="X31" s="660"/>
      <c r="Y31" s="661"/>
      <c r="Z31" s="662">
        <v>0.1</v>
      </c>
      <c r="AA31" s="662"/>
      <c r="AB31" s="662"/>
      <c r="AC31" s="662"/>
      <c r="AD31" s="663" t="s">
        <v>229</v>
      </c>
      <c r="AE31" s="663"/>
      <c r="AF31" s="663"/>
      <c r="AG31" s="663"/>
      <c r="AH31" s="663"/>
      <c r="AI31" s="663"/>
      <c r="AJ31" s="663"/>
      <c r="AK31" s="663"/>
      <c r="AL31" s="664" t="s">
        <v>131</v>
      </c>
      <c r="AM31" s="665"/>
      <c r="AN31" s="665"/>
      <c r="AO31" s="666"/>
      <c r="AP31" s="709"/>
      <c r="AQ31" s="710"/>
      <c r="AR31" s="710"/>
      <c r="AS31" s="710"/>
      <c r="AT31" s="714"/>
      <c r="AU31" s="209" t="s">
        <v>309</v>
      </c>
      <c r="AV31" s="209"/>
      <c r="AW31" s="209"/>
      <c r="AX31" s="656" t="s">
        <v>310</v>
      </c>
      <c r="AY31" s="657"/>
      <c r="AZ31" s="657"/>
      <c r="BA31" s="657"/>
      <c r="BB31" s="657"/>
      <c r="BC31" s="657"/>
      <c r="BD31" s="657"/>
      <c r="BE31" s="657"/>
      <c r="BF31" s="658"/>
      <c r="BG31" s="716">
        <v>99.1</v>
      </c>
      <c r="BH31" s="695"/>
      <c r="BI31" s="695"/>
      <c r="BJ31" s="695"/>
      <c r="BK31" s="695"/>
      <c r="BL31" s="695"/>
      <c r="BM31" s="665">
        <v>96.5</v>
      </c>
      <c r="BN31" s="717"/>
      <c r="BO31" s="717"/>
      <c r="BP31" s="717"/>
      <c r="BQ31" s="718"/>
      <c r="BR31" s="716">
        <v>98.9</v>
      </c>
      <c r="BS31" s="695"/>
      <c r="BT31" s="695"/>
      <c r="BU31" s="695"/>
      <c r="BV31" s="695"/>
      <c r="BW31" s="695"/>
      <c r="BX31" s="665">
        <v>95.7</v>
      </c>
      <c r="BY31" s="717"/>
      <c r="BZ31" s="717"/>
      <c r="CA31" s="717"/>
      <c r="CB31" s="718"/>
      <c r="CD31" s="724"/>
      <c r="CE31" s="725"/>
      <c r="CF31" s="674" t="s">
        <v>311</v>
      </c>
      <c r="CG31" s="675"/>
      <c r="CH31" s="675"/>
      <c r="CI31" s="675"/>
      <c r="CJ31" s="675"/>
      <c r="CK31" s="675"/>
      <c r="CL31" s="675"/>
      <c r="CM31" s="675"/>
      <c r="CN31" s="675"/>
      <c r="CO31" s="675"/>
      <c r="CP31" s="675"/>
      <c r="CQ31" s="676"/>
      <c r="CR31" s="659">
        <v>730667</v>
      </c>
      <c r="CS31" s="695"/>
      <c r="CT31" s="695"/>
      <c r="CU31" s="695"/>
      <c r="CV31" s="695"/>
      <c r="CW31" s="695"/>
      <c r="CX31" s="695"/>
      <c r="CY31" s="696"/>
      <c r="CZ31" s="664">
        <v>0.6</v>
      </c>
      <c r="DA31" s="693"/>
      <c r="DB31" s="693"/>
      <c r="DC31" s="697"/>
      <c r="DD31" s="668">
        <v>717801</v>
      </c>
      <c r="DE31" s="695"/>
      <c r="DF31" s="695"/>
      <c r="DG31" s="695"/>
      <c r="DH31" s="695"/>
      <c r="DI31" s="695"/>
      <c r="DJ31" s="695"/>
      <c r="DK31" s="696"/>
      <c r="DL31" s="668">
        <v>717801</v>
      </c>
      <c r="DM31" s="695"/>
      <c r="DN31" s="695"/>
      <c r="DO31" s="695"/>
      <c r="DP31" s="695"/>
      <c r="DQ31" s="695"/>
      <c r="DR31" s="695"/>
      <c r="DS31" s="695"/>
      <c r="DT31" s="695"/>
      <c r="DU31" s="695"/>
      <c r="DV31" s="696"/>
      <c r="DW31" s="664">
        <v>1</v>
      </c>
      <c r="DX31" s="693"/>
      <c r="DY31" s="693"/>
      <c r="DZ31" s="693"/>
      <c r="EA31" s="693"/>
      <c r="EB31" s="693"/>
      <c r="EC31" s="694"/>
    </row>
    <row r="32" spans="2:133" ht="11.25" customHeight="1" x14ac:dyDescent="0.15">
      <c r="B32" s="656" t="s">
        <v>312</v>
      </c>
      <c r="C32" s="657"/>
      <c r="D32" s="657"/>
      <c r="E32" s="657"/>
      <c r="F32" s="657"/>
      <c r="G32" s="657"/>
      <c r="H32" s="657"/>
      <c r="I32" s="657"/>
      <c r="J32" s="657"/>
      <c r="K32" s="657"/>
      <c r="L32" s="657"/>
      <c r="M32" s="657"/>
      <c r="N32" s="657"/>
      <c r="O32" s="657"/>
      <c r="P32" s="657"/>
      <c r="Q32" s="658"/>
      <c r="R32" s="659">
        <v>2019044</v>
      </c>
      <c r="S32" s="660"/>
      <c r="T32" s="660"/>
      <c r="U32" s="660"/>
      <c r="V32" s="660"/>
      <c r="W32" s="660"/>
      <c r="X32" s="660"/>
      <c r="Y32" s="661"/>
      <c r="Z32" s="662">
        <v>1.7</v>
      </c>
      <c r="AA32" s="662"/>
      <c r="AB32" s="662"/>
      <c r="AC32" s="662"/>
      <c r="AD32" s="663" t="s">
        <v>223</v>
      </c>
      <c r="AE32" s="663"/>
      <c r="AF32" s="663"/>
      <c r="AG32" s="663"/>
      <c r="AH32" s="663"/>
      <c r="AI32" s="663"/>
      <c r="AJ32" s="663"/>
      <c r="AK32" s="663"/>
      <c r="AL32" s="664" t="s">
        <v>223</v>
      </c>
      <c r="AM32" s="665"/>
      <c r="AN32" s="665"/>
      <c r="AO32" s="666"/>
      <c r="AP32" s="711"/>
      <c r="AQ32" s="712"/>
      <c r="AR32" s="712"/>
      <c r="AS32" s="712"/>
      <c r="AT32" s="715"/>
      <c r="AU32" s="211"/>
      <c r="AV32" s="211"/>
      <c r="AW32" s="211"/>
      <c r="AX32" s="704" t="s">
        <v>313</v>
      </c>
      <c r="AY32" s="705"/>
      <c r="AZ32" s="705"/>
      <c r="BA32" s="705"/>
      <c r="BB32" s="705"/>
      <c r="BC32" s="705"/>
      <c r="BD32" s="705"/>
      <c r="BE32" s="705"/>
      <c r="BF32" s="706"/>
      <c r="BG32" s="728">
        <v>99.2</v>
      </c>
      <c r="BH32" s="729"/>
      <c r="BI32" s="729"/>
      <c r="BJ32" s="729"/>
      <c r="BK32" s="729"/>
      <c r="BL32" s="729"/>
      <c r="BM32" s="730">
        <v>97</v>
      </c>
      <c r="BN32" s="729"/>
      <c r="BO32" s="729"/>
      <c r="BP32" s="729"/>
      <c r="BQ32" s="731"/>
      <c r="BR32" s="728">
        <v>99.1</v>
      </c>
      <c r="BS32" s="729"/>
      <c r="BT32" s="729"/>
      <c r="BU32" s="729"/>
      <c r="BV32" s="729"/>
      <c r="BW32" s="729"/>
      <c r="BX32" s="730">
        <v>96.4</v>
      </c>
      <c r="BY32" s="729"/>
      <c r="BZ32" s="729"/>
      <c r="CA32" s="729"/>
      <c r="CB32" s="731"/>
      <c r="CD32" s="726"/>
      <c r="CE32" s="727"/>
      <c r="CF32" s="674" t="s">
        <v>314</v>
      </c>
      <c r="CG32" s="675"/>
      <c r="CH32" s="675"/>
      <c r="CI32" s="675"/>
      <c r="CJ32" s="675"/>
      <c r="CK32" s="675"/>
      <c r="CL32" s="675"/>
      <c r="CM32" s="675"/>
      <c r="CN32" s="675"/>
      <c r="CO32" s="675"/>
      <c r="CP32" s="675"/>
      <c r="CQ32" s="676"/>
      <c r="CR32" s="659" t="s">
        <v>223</v>
      </c>
      <c r="CS32" s="660"/>
      <c r="CT32" s="660"/>
      <c r="CU32" s="660"/>
      <c r="CV32" s="660"/>
      <c r="CW32" s="660"/>
      <c r="CX32" s="660"/>
      <c r="CY32" s="661"/>
      <c r="CZ32" s="664" t="s">
        <v>223</v>
      </c>
      <c r="DA32" s="693"/>
      <c r="DB32" s="693"/>
      <c r="DC32" s="697"/>
      <c r="DD32" s="668" t="s">
        <v>223</v>
      </c>
      <c r="DE32" s="660"/>
      <c r="DF32" s="660"/>
      <c r="DG32" s="660"/>
      <c r="DH32" s="660"/>
      <c r="DI32" s="660"/>
      <c r="DJ32" s="660"/>
      <c r="DK32" s="661"/>
      <c r="DL32" s="668" t="s">
        <v>223</v>
      </c>
      <c r="DM32" s="660"/>
      <c r="DN32" s="660"/>
      <c r="DO32" s="660"/>
      <c r="DP32" s="660"/>
      <c r="DQ32" s="660"/>
      <c r="DR32" s="660"/>
      <c r="DS32" s="660"/>
      <c r="DT32" s="660"/>
      <c r="DU32" s="660"/>
      <c r="DV32" s="661"/>
      <c r="DW32" s="664" t="s">
        <v>223</v>
      </c>
      <c r="DX32" s="693"/>
      <c r="DY32" s="693"/>
      <c r="DZ32" s="693"/>
      <c r="EA32" s="693"/>
      <c r="EB32" s="693"/>
      <c r="EC32" s="694"/>
    </row>
    <row r="33" spans="2:133" ht="11.25" customHeight="1" x14ac:dyDescent="0.15">
      <c r="B33" s="656" t="s">
        <v>315</v>
      </c>
      <c r="C33" s="657"/>
      <c r="D33" s="657"/>
      <c r="E33" s="657"/>
      <c r="F33" s="657"/>
      <c r="G33" s="657"/>
      <c r="H33" s="657"/>
      <c r="I33" s="657"/>
      <c r="J33" s="657"/>
      <c r="K33" s="657"/>
      <c r="L33" s="657"/>
      <c r="M33" s="657"/>
      <c r="N33" s="657"/>
      <c r="O33" s="657"/>
      <c r="P33" s="657"/>
      <c r="Q33" s="658"/>
      <c r="R33" s="659">
        <v>2194390</v>
      </c>
      <c r="S33" s="660"/>
      <c r="T33" s="660"/>
      <c r="U33" s="660"/>
      <c r="V33" s="660"/>
      <c r="W33" s="660"/>
      <c r="X33" s="660"/>
      <c r="Y33" s="661"/>
      <c r="Z33" s="662">
        <v>1.9</v>
      </c>
      <c r="AA33" s="662"/>
      <c r="AB33" s="662"/>
      <c r="AC33" s="662"/>
      <c r="AD33" s="663" t="s">
        <v>229</v>
      </c>
      <c r="AE33" s="663"/>
      <c r="AF33" s="663"/>
      <c r="AG33" s="663"/>
      <c r="AH33" s="663"/>
      <c r="AI33" s="663"/>
      <c r="AJ33" s="663"/>
      <c r="AK33" s="663"/>
      <c r="AL33" s="664" t="s">
        <v>229</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316</v>
      </c>
      <c r="CE33" s="675"/>
      <c r="CF33" s="675"/>
      <c r="CG33" s="675"/>
      <c r="CH33" s="675"/>
      <c r="CI33" s="675"/>
      <c r="CJ33" s="675"/>
      <c r="CK33" s="675"/>
      <c r="CL33" s="675"/>
      <c r="CM33" s="675"/>
      <c r="CN33" s="675"/>
      <c r="CO33" s="675"/>
      <c r="CP33" s="675"/>
      <c r="CQ33" s="676"/>
      <c r="CR33" s="659">
        <v>42480069</v>
      </c>
      <c r="CS33" s="695"/>
      <c r="CT33" s="695"/>
      <c r="CU33" s="695"/>
      <c r="CV33" s="695"/>
      <c r="CW33" s="695"/>
      <c r="CX33" s="695"/>
      <c r="CY33" s="696"/>
      <c r="CZ33" s="664">
        <v>37.4</v>
      </c>
      <c r="DA33" s="693"/>
      <c r="DB33" s="693"/>
      <c r="DC33" s="697"/>
      <c r="DD33" s="668">
        <v>35683057</v>
      </c>
      <c r="DE33" s="695"/>
      <c r="DF33" s="695"/>
      <c r="DG33" s="695"/>
      <c r="DH33" s="695"/>
      <c r="DI33" s="695"/>
      <c r="DJ33" s="695"/>
      <c r="DK33" s="696"/>
      <c r="DL33" s="668">
        <v>29220852</v>
      </c>
      <c r="DM33" s="695"/>
      <c r="DN33" s="695"/>
      <c r="DO33" s="695"/>
      <c r="DP33" s="695"/>
      <c r="DQ33" s="695"/>
      <c r="DR33" s="695"/>
      <c r="DS33" s="695"/>
      <c r="DT33" s="695"/>
      <c r="DU33" s="695"/>
      <c r="DV33" s="696"/>
      <c r="DW33" s="664">
        <v>40.700000000000003</v>
      </c>
      <c r="DX33" s="693"/>
      <c r="DY33" s="693"/>
      <c r="DZ33" s="693"/>
      <c r="EA33" s="693"/>
      <c r="EB33" s="693"/>
      <c r="EC33" s="694"/>
    </row>
    <row r="34" spans="2:133" ht="11.25" customHeight="1" x14ac:dyDescent="0.15">
      <c r="B34" s="656" t="s">
        <v>317</v>
      </c>
      <c r="C34" s="657"/>
      <c r="D34" s="657"/>
      <c r="E34" s="657"/>
      <c r="F34" s="657"/>
      <c r="G34" s="657"/>
      <c r="H34" s="657"/>
      <c r="I34" s="657"/>
      <c r="J34" s="657"/>
      <c r="K34" s="657"/>
      <c r="L34" s="657"/>
      <c r="M34" s="657"/>
      <c r="N34" s="657"/>
      <c r="O34" s="657"/>
      <c r="P34" s="657"/>
      <c r="Q34" s="658"/>
      <c r="R34" s="659">
        <v>2752227</v>
      </c>
      <c r="S34" s="660"/>
      <c r="T34" s="660"/>
      <c r="U34" s="660"/>
      <c r="V34" s="660"/>
      <c r="W34" s="660"/>
      <c r="X34" s="660"/>
      <c r="Y34" s="661"/>
      <c r="Z34" s="662">
        <v>2.4</v>
      </c>
      <c r="AA34" s="662"/>
      <c r="AB34" s="662"/>
      <c r="AC34" s="662"/>
      <c r="AD34" s="663">
        <v>9550</v>
      </c>
      <c r="AE34" s="663"/>
      <c r="AF34" s="663"/>
      <c r="AG34" s="663"/>
      <c r="AH34" s="663"/>
      <c r="AI34" s="663"/>
      <c r="AJ34" s="663"/>
      <c r="AK34" s="663"/>
      <c r="AL34" s="664">
        <v>0</v>
      </c>
      <c r="AM34" s="665"/>
      <c r="AN34" s="665"/>
      <c r="AO34" s="666"/>
      <c r="AP34" s="214"/>
      <c r="AQ34" s="638" t="s">
        <v>318</v>
      </c>
      <c r="AR34" s="639"/>
      <c r="AS34" s="639"/>
      <c r="AT34" s="639"/>
      <c r="AU34" s="639"/>
      <c r="AV34" s="639"/>
      <c r="AW34" s="639"/>
      <c r="AX34" s="639"/>
      <c r="AY34" s="639"/>
      <c r="AZ34" s="639"/>
      <c r="BA34" s="639"/>
      <c r="BB34" s="639"/>
      <c r="BC34" s="639"/>
      <c r="BD34" s="639"/>
      <c r="BE34" s="639"/>
      <c r="BF34" s="640"/>
      <c r="BG34" s="638" t="s">
        <v>319</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320</v>
      </c>
      <c r="CE34" s="675"/>
      <c r="CF34" s="675"/>
      <c r="CG34" s="675"/>
      <c r="CH34" s="675"/>
      <c r="CI34" s="675"/>
      <c r="CJ34" s="675"/>
      <c r="CK34" s="675"/>
      <c r="CL34" s="675"/>
      <c r="CM34" s="675"/>
      <c r="CN34" s="675"/>
      <c r="CO34" s="675"/>
      <c r="CP34" s="675"/>
      <c r="CQ34" s="676"/>
      <c r="CR34" s="659">
        <v>16389033</v>
      </c>
      <c r="CS34" s="660"/>
      <c r="CT34" s="660"/>
      <c r="CU34" s="660"/>
      <c r="CV34" s="660"/>
      <c r="CW34" s="660"/>
      <c r="CX34" s="660"/>
      <c r="CY34" s="661"/>
      <c r="CZ34" s="664">
        <v>14.4</v>
      </c>
      <c r="DA34" s="693"/>
      <c r="DB34" s="693"/>
      <c r="DC34" s="697"/>
      <c r="DD34" s="668">
        <v>13736855</v>
      </c>
      <c r="DE34" s="660"/>
      <c r="DF34" s="660"/>
      <c r="DG34" s="660"/>
      <c r="DH34" s="660"/>
      <c r="DI34" s="660"/>
      <c r="DJ34" s="660"/>
      <c r="DK34" s="661"/>
      <c r="DL34" s="668">
        <v>12850692</v>
      </c>
      <c r="DM34" s="660"/>
      <c r="DN34" s="660"/>
      <c r="DO34" s="660"/>
      <c r="DP34" s="660"/>
      <c r="DQ34" s="660"/>
      <c r="DR34" s="660"/>
      <c r="DS34" s="660"/>
      <c r="DT34" s="660"/>
      <c r="DU34" s="660"/>
      <c r="DV34" s="661"/>
      <c r="DW34" s="664">
        <v>17.899999999999999</v>
      </c>
      <c r="DX34" s="693"/>
      <c r="DY34" s="693"/>
      <c r="DZ34" s="693"/>
      <c r="EA34" s="693"/>
      <c r="EB34" s="693"/>
      <c r="EC34" s="694"/>
    </row>
    <row r="35" spans="2:133" ht="11.25" customHeight="1" x14ac:dyDescent="0.15">
      <c r="B35" s="656" t="s">
        <v>321</v>
      </c>
      <c r="C35" s="657"/>
      <c r="D35" s="657"/>
      <c r="E35" s="657"/>
      <c r="F35" s="657"/>
      <c r="G35" s="657"/>
      <c r="H35" s="657"/>
      <c r="I35" s="657"/>
      <c r="J35" s="657"/>
      <c r="K35" s="657"/>
      <c r="L35" s="657"/>
      <c r="M35" s="657"/>
      <c r="N35" s="657"/>
      <c r="O35" s="657"/>
      <c r="P35" s="657"/>
      <c r="Q35" s="658"/>
      <c r="R35" s="659">
        <v>10428200</v>
      </c>
      <c r="S35" s="660"/>
      <c r="T35" s="660"/>
      <c r="U35" s="660"/>
      <c r="V35" s="660"/>
      <c r="W35" s="660"/>
      <c r="X35" s="660"/>
      <c r="Y35" s="661"/>
      <c r="Z35" s="662">
        <v>9</v>
      </c>
      <c r="AA35" s="662"/>
      <c r="AB35" s="662"/>
      <c r="AC35" s="662"/>
      <c r="AD35" s="663" t="s">
        <v>223</v>
      </c>
      <c r="AE35" s="663"/>
      <c r="AF35" s="663"/>
      <c r="AG35" s="663"/>
      <c r="AH35" s="663"/>
      <c r="AI35" s="663"/>
      <c r="AJ35" s="663"/>
      <c r="AK35" s="663"/>
      <c r="AL35" s="664" t="s">
        <v>229</v>
      </c>
      <c r="AM35" s="665"/>
      <c r="AN35" s="665"/>
      <c r="AO35" s="666"/>
      <c r="AP35" s="214"/>
      <c r="AQ35" s="732" t="s">
        <v>322</v>
      </c>
      <c r="AR35" s="733"/>
      <c r="AS35" s="733"/>
      <c r="AT35" s="733"/>
      <c r="AU35" s="733"/>
      <c r="AV35" s="733"/>
      <c r="AW35" s="733"/>
      <c r="AX35" s="733"/>
      <c r="AY35" s="734"/>
      <c r="AZ35" s="648">
        <v>18425955</v>
      </c>
      <c r="BA35" s="649"/>
      <c r="BB35" s="649"/>
      <c r="BC35" s="649"/>
      <c r="BD35" s="649"/>
      <c r="BE35" s="649"/>
      <c r="BF35" s="735"/>
      <c r="BG35" s="670" t="s">
        <v>323</v>
      </c>
      <c r="BH35" s="671"/>
      <c r="BI35" s="671"/>
      <c r="BJ35" s="671"/>
      <c r="BK35" s="671"/>
      <c r="BL35" s="671"/>
      <c r="BM35" s="671"/>
      <c r="BN35" s="671"/>
      <c r="BO35" s="671"/>
      <c r="BP35" s="671"/>
      <c r="BQ35" s="671"/>
      <c r="BR35" s="671"/>
      <c r="BS35" s="671"/>
      <c r="BT35" s="671"/>
      <c r="BU35" s="672"/>
      <c r="BV35" s="648">
        <v>-750327</v>
      </c>
      <c r="BW35" s="649"/>
      <c r="BX35" s="649"/>
      <c r="BY35" s="649"/>
      <c r="BZ35" s="649"/>
      <c r="CA35" s="649"/>
      <c r="CB35" s="735"/>
      <c r="CD35" s="674" t="s">
        <v>324</v>
      </c>
      <c r="CE35" s="675"/>
      <c r="CF35" s="675"/>
      <c r="CG35" s="675"/>
      <c r="CH35" s="675"/>
      <c r="CI35" s="675"/>
      <c r="CJ35" s="675"/>
      <c r="CK35" s="675"/>
      <c r="CL35" s="675"/>
      <c r="CM35" s="675"/>
      <c r="CN35" s="675"/>
      <c r="CO35" s="675"/>
      <c r="CP35" s="675"/>
      <c r="CQ35" s="676"/>
      <c r="CR35" s="659">
        <v>802232</v>
      </c>
      <c r="CS35" s="695"/>
      <c r="CT35" s="695"/>
      <c r="CU35" s="695"/>
      <c r="CV35" s="695"/>
      <c r="CW35" s="695"/>
      <c r="CX35" s="695"/>
      <c r="CY35" s="696"/>
      <c r="CZ35" s="664">
        <v>0.7</v>
      </c>
      <c r="DA35" s="693"/>
      <c r="DB35" s="693"/>
      <c r="DC35" s="697"/>
      <c r="DD35" s="668">
        <v>749517</v>
      </c>
      <c r="DE35" s="695"/>
      <c r="DF35" s="695"/>
      <c r="DG35" s="695"/>
      <c r="DH35" s="695"/>
      <c r="DI35" s="695"/>
      <c r="DJ35" s="695"/>
      <c r="DK35" s="696"/>
      <c r="DL35" s="668">
        <v>749298</v>
      </c>
      <c r="DM35" s="695"/>
      <c r="DN35" s="695"/>
      <c r="DO35" s="695"/>
      <c r="DP35" s="695"/>
      <c r="DQ35" s="695"/>
      <c r="DR35" s="695"/>
      <c r="DS35" s="695"/>
      <c r="DT35" s="695"/>
      <c r="DU35" s="695"/>
      <c r="DV35" s="696"/>
      <c r="DW35" s="664">
        <v>1</v>
      </c>
      <c r="DX35" s="693"/>
      <c r="DY35" s="693"/>
      <c r="DZ35" s="693"/>
      <c r="EA35" s="693"/>
      <c r="EB35" s="693"/>
      <c r="EC35" s="694"/>
    </row>
    <row r="36" spans="2:133" ht="11.25" customHeight="1" x14ac:dyDescent="0.15">
      <c r="B36" s="656" t="s">
        <v>325</v>
      </c>
      <c r="C36" s="657"/>
      <c r="D36" s="657"/>
      <c r="E36" s="657"/>
      <c r="F36" s="657"/>
      <c r="G36" s="657"/>
      <c r="H36" s="657"/>
      <c r="I36" s="657"/>
      <c r="J36" s="657"/>
      <c r="K36" s="657"/>
      <c r="L36" s="657"/>
      <c r="M36" s="657"/>
      <c r="N36" s="657"/>
      <c r="O36" s="657"/>
      <c r="P36" s="657"/>
      <c r="Q36" s="658"/>
      <c r="R36" s="659" t="s">
        <v>131</v>
      </c>
      <c r="S36" s="660"/>
      <c r="T36" s="660"/>
      <c r="U36" s="660"/>
      <c r="V36" s="660"/>
      <c r="W36" s="660"/>
      <c r="X36" s="660"/>
      <c r="Y36" s="661"/>
      <c r="Z36" s="662" t="s">
        <v>229</v>
      </c>
      <c r="AA36" s="662"/>
      <c r="AB36" s="662"/>
      <c r="AC36" s="662"/>
      <c r="AD36" s="663" t="s">
        <v>229</v>
      </c>
      <c r="AE36" s="663"/>
      <c r="AF36" s="663"/>
      <c r="AG36" s="663"/>
      <c r="AH36" s="663"/>
      <c r="AI36" s="663"/>
      <c r="AJ36" s="663"/>
      <c r="AK36" s="663"/>
      <c r="AL36" s="664" t="s">
        <v>229</v>
      </c>
      <c r="AM36" s="665"/>
      <c r="AN36" s="665"/>
      <c r="AO36" s="666"/>
      <c r="AQ36" s="736" t="s">
        <v>326</v>
      </c>
      <c r="AR36" s="737"/>
      <c r="AS36" s="737"/>
      <c r="AT36" s="737"/>
      <c r="AU36" s="737"/>
      <c r="AV36" s="737"/>
      <c r="AW36" s="737"/>
      <c r="AX36" s="737"/>
      <c r="AY36" s="738"/>
      <c r="AZ36" s="659">
        <v>4947106</v>
      </c>
      <c r="BA36" s="660"/>
      <c r="BB36" s="660"/>
      <c r="BC36" s="660"/>
      <c r="BD36" s="695"/>
      <c r="BE36" s="695"/>
      <c r="BF36" s="718"/>
      <c r="BG36" s="674" t="s">
        <v>327</v>
      </c>
      <c r="BH36" s="675"/>
      <c r="BI36" s="675"/>
      <c r="BJ36" s="675"/>
      <c r="BK36" s="675"/>
      <c r="BL36" s="675"/>
      <c r="BM36" s="675"/>
      <c r="BN36" s="675"/>
      <c r="BO36" s="675"/>
      <c r="BP36" s="675"/>
      <c r="BQ36" s="675"/>
      <c r="BR36" s="675"/>
      <c r="BS36" s="675"/>
      <c r="BT36" s="675"/>
      <c r="BU36" s="676"/>
      <c r="BV36" s="659">
        <v>-1840634</v>
      </c>
      <c r="BW36" s="660"/>
      <c r="BX36" s="660"/>
      <c r="BY36" s="660"/>
      <c r="BZ36" s="660"/>
      <c r="CA36" s="660"/>
      <c r="CB36" s="669"/>
      <c r="CD36" s="674" t="s">
        <v>328</v>
      </c>
      <c r="CE36" s="675"/>
      <c r="CF36" s="675"/>
      <c r="CG36" s="675"/>
      <c r="CH36" s="675"/>
      <c r="CI36" s="675"/>
      <c r="CJ36" s="675"/>
      <c r="CK36" s="675"/>
      <c r="CL36" s="675"/>
      <c r="CM36" s="675"/>
      <c r="CN36" s="675"/>
      <c r="CO36" s="675"/>
      <c r="CP36" s="675"/>
      <c r="CQ36" s="676"/>
      <c r="CR36" s="659">
        <v>10898474</v>
      </c>
      <c r="CS36" s="660"/>
      <c r="CT36" s="660"/>
      <c r="CU36" s="660"/>
      <c r="CV36" s="660"/>
      <c r="CW36" s="660"/>
      <c r="CX36" s="660"/>
      <c r="CY36" s="661"/>
      <c r="CZ36" s="664">
        <v>9.6</v>
      </c>
      <c r="DA36" s="693"/>
      <c r="DB36" s="693"/>
      <c r="DC36" s="697"/>
      <c r="DD36" s="668">
        <v>10249236</v>
      </c>
      <c r="DE36" s="660"/>
      <c r="DF36" s="660"/>
      <c r="DG36" s="660"/>
      <c r="DH36" s="660"/>
      <c r="DI36" s="660"/>
      <c r="DJ36" s="660"/>
      <c r="DK36" s="661"/>
      <c r="DL36" s="668">
        <v>7047490</v>
      </c>
      <c r="DM36" s="660"/>
      <c r="DN36" s="660"/>
      <c r="DO36" s="660"/>
      <c r="DP36" s="660"/>
      <c r="DQ36" s="660"/>
      <c r="DR36" s="660"/>
      <c r="DS36" s="660"/>
      <c r="DT36" s="660"/>
      <c r="DU36" s="660"/>
      <c r="DV36" s="661"/>
      <c r="DW36" s="664">
        <v>9.8000000000000007</v>
      </c>
      <c r="DX36" s="693"/>
      <c r="DY36" s="693"/>
      <c r="DZ36" s="693"/>
      <c r="EA36" s="693"/>
      <c r="EB36" s="693"/>
      <c r="EC36" s="694"/>
    </row>
    <row r="37" spans="2:133" ht="11.25" customHeight="1" x14ac:dyDescent="0.15">
      <c r="B37" s="656" t="s">
        <v>329</v>
      </c>
      <c r="C37" s="657"/>
      <c r="D37" s="657"/>
      <c r="E37" s="657"/>
      <c r="F37" s="657"/>
      <c r="G37" s="657"/>
      <c r="H37" s="657"/>
      <c r="I37" s="657"/>
      <c r="J37" s="657"/>
      <c r="K37" s="657"/>
      <c r="L37" s="657"/>
      <c r="M37" s="657"/>
      <c r="N37" s="657"/>
      <c r="O37" s="657"/>
      <c r="P37" s="657"/>
      <c r="Q37" s="658"/>
      <c r="R37" s="659">
        <v>5548300</v>
      </c>
      <c r="S37" s="660"/>
      <c r="T37" s="660"/>
      <c r="U37" s="660"/>
      <c r="V37" s="660"/>
      <c r="W37" s="660"/>
      <c r="X37" s="660"/>
      <c r="Y37" s="661"/>
      <c r="Z37" s="662">
        <v>4.8</v>
      </c>
      <c r="AA37" s="662"/>
      <c r="AB37" s="662"/>
      <c r="AC37" s="662"/>
      <c r="AD37" s="663" t="s">
        <v>223</v>
      </c>
      <c r="AE37" s="663"/>
      <c r="AF37" s="663"/>
      <c r="AG37" s="663"/>
      <c r="AH37" s="663"/>
      <c r="AI37" s="663"/>
      <c r="AJ37" s="663"/>
      <c r="AK37" s="663"/>
      <c r="AL37" s="664" t="s">
        <v>229</v>
      </c>
      <c r="AM37" s="665"/>
      <c r="AN37" s="665"/>
      <c r="AO37" s="666"/>
      <c r="AQ37" s="736" t="s">
        <v>330</v>
      </c>
      <c r="AR37" s="737"/>
      <c r="AS37" s="737"/>
      <c r="AT37" s="737"/>
      <c r="AU37" s="737"/>
      <c r="AV37" s="737"/>
      <c r="AW37" s="737"/>
      <c r="AX37" s="737"/>
      <c r="AY37" s="738"/>
      <c r="AZ37" s="659">
        <v>1726140</v>
      </c>
      <c r="BA37" s="660"/>
      <c r="BB37" s="660"/>
      <c r="BC37" s="660"/>
      <c r="BD37" s="695"/>
      <c r="BE37" s="695"/>
      <c r="BF37" s="718"/>
      <c r="BG37" s="674" t="s">
        <v>331</v>
      </c>
      <c r="BH37" s="675"/>
      <c r="BI37" s="675"/>
      <c r="BJ37" s="675"/>
      <c r="BK37" s="675"/>
      <c r="BL37" s="675"/>
      <c r="BM37" s="675"/>
      <c r="BN37" s="675"/>
      <c r="BO37" s="675"/>
      <c r="BP37" s="675"/>
      <c r="BQ37" s="675"/>
      <c r="BR37" s="675"/>
      <c r="BS37" s="675"/>
      <c r="BT37" s="675"/>
      <c r="BU37" s="676"/>
      <c r="BV37" s="659">
        <v>51800</v>
      </c>
      <c r="BW37" s="660"/>
      <c r="BX37" s="660"/>
      <c r="BY37" s="660"/>
      <c r="BZ37" s="660"/>
      <c r="CA37" s="660"/>
      <c r="CB37" s="669"/>
      <c r="CD37" s="674" t="s">
        <v>332</v>
      </c>
      <c r="CE37" s="675"/>
      <c r="CF37" s="675"/>
      <c r="CG37" s="675"/>
      <c r="CH37" s="675"/>
      <c r="CI37" s="675"/>
      <c r="CJ37" s="675"/>
      <c r="CK37" s="675"/>
      <c r="CL37" s="675"/>
      <c r="CM37" s="675"/>
      <c r="CN37" s="675"/>
      <c r="CO37" s="675"/>
      <c r="CP37" s="675"/>
      <c r="CQ37" s="676"/>
      <c r="CR37" s="659">
        <v>54089</v>
      </c>
      <c r="CS37" s="695"/>
      <c r="CT37" s="695"/>
      <c r="CU37" s="695"/>
      <c r="CV37" s="695"/>
      <c r="CW37" s="695"/>
      <c r="CX37" s="695"/>
      <c r="CY37" s="696"/>
      <c r="CZ37" s="664">
        <v>0</v>
      </c>
      <c r="DA37" s="693"/>
      <c r="DB37" s="693"/>
      <c r="DC37" s="697"/>
      <c r="DD37" s="668">
        <v>54089</v>
      </c>
      <c r="DE37" s="695"/>
      <c r="DF37" s="695"/>
      <c r="DG37" s="695"/>
      <c r="DH37" s="695"/>
      <c r="DI37" s="695"/>
      <c r="DJ37" s="695"/>
      <c r="DK37" s="696"/>
      <c r="DL37" s="668">
        <v>54089</v>
      </c>
      <c r="DM37" s="695"/>
      <c r="DN37" s="695"/>
      <c r="DO37" s="695"/>
      <c r="DP37" s="695"/>
      <c r="DQ37" s="695"/>
      <c r="DR37" s="695"/>
      <c r="DS37" s="695"/>
      <c r="DT37" s="695"/>
      <c r="DU37" s="695"/>
      <c r="DV37" s="696"/>
      <c r="DW37" s="664">
        <v>0.1</v>
      </c>
      <c r="DX37" s="693"/>
      <c r="DY37" s="693"/>
      <c r="DZ37" s="693"/>
      <c r="EA37" s="693"/>
      <c r="EB37" s="693"/>
      <c r="EC37" s="694"/>
    </row>
    <row r="38" spans="2:133" ht="11.25" customHeight="1" x14ac:dyDescent="0.15">
      <c r="B38" s="704" t="s">
        <v>333</v>
      </c>
      <c r="C38" s="705"/>
      <c r="D38" s="705"/>
      <c r="E38" s="705"/>
      <c r="F38" s="705"/>
      <c r="G38" s="705"/>
      <c r="H38" s="705"/>
      <c r="I38" s="705"/>
      <c r="J38" s="705"/>
      <c r="K38" s="705"/>
      <c r="L38" s="705"/>
      <c r="M38" s="705"/>
      <c r="N38" s="705"/>
      <c r="O38" s="705"/>
      <c r="P38" s="705"/>
      <c r="Q38" s="706"/>
      <c r="R38" s="739">
        <v>116261588</v>
      </c>
      <c r="S38" s="740"/>
      <c r="T38" s="740"/>
      <c r="U38" s="740"/>
      <c r="V38" s="740"/>
      <c r="W38" s="740"/>
      <c r="X38" s="740"/>
      <c r="Y38" s="741"/>
      <c r="Z38" s="742">
        <v>100</v>
      </c>
      <c r="AA38" s="742"/>
      <c r="AB38" s="742"/>
      <c r="AC38" s="742"/>
      <c r="AD38" s="743">
        <v>66273013</v>
      </c>
      <c r="AE38" s="743"/>
      <c r="AF38" s="743"/>
      <c r="AG38" s="743"/>
      <c r="AH38" s="743"/>
      <c r="AI38" s="743"/>
      <c r="AJ38" s="743"/>
      <c r="AK38" s="743"/>
      <c r="AL38" s="744">
        <v>100</v>
      </c>
      <c r="AM38" s="730"/>
      <c r="AN38" s="730"/>
      <c r="AO38" s="745"/>
      <c r="AQ38" s="736" t="s">
        <v>334</v>
      </c>
      <c r="AR38" s="737"/>
      <c r="AS38" s="737"/>
      <c r="AT38" s="737"/>
      <c r="AU38" s="737"/>
      <c r="AV38" s="737"/>
      <c r="AW38" s="737"/>
      <c r="AX38" s="737"/>
      <c r="AY38" s="738"/>
      <c r="AZ38" s="659">
        <v>65173</v>
      </c>
      <c r="BA38" s="660"/>
      <c r="BB38" s="660"/>
      <c r="BC38" s="660"/>
      <c r="BD38" s="695"/>
      <c r="BE38" s="695"/>
      <c r="BF38" s="718"/>
      <c r="BG38" s="674" t="s">
        <v>335</v>
      </c>
      <c r="BH38" s="675"/>
      <c r="BI38" s="675"/>
      <c r="BJ38" s="675"/>
      <c r="BK38" s="675"/>
      <c r="BL38" s="675"/>
      <c r="BM38" s="675"/>
      <c r="BN38" s="675"/>
      <c r="BO38" s="675"/>
      <c r="BP38" s="675"/>
      <c r="BQ38" s="675"/>
      <c r="BR38" s="675"/>
      <c r="BS38" s="675"/>
      <c r="BT38" s="675"/>
      <c r="BU38" s="676"/>
      <c r="BV38" s="659">
        <v>85058</v>
      </c>
      <c r="BW38" s="660"/>
      <c r="BX38" s="660"/>
      <c r="BY38" s="660"/>
      <c r="BZ38" s="660"/>
      <c r="CA38" s="660"/>
      <c r="CB38" s="669"/>
      <c r="CD38" s="674" t="s">
        <v>336</v>
      </c>
      <c r="CE38" s="675"/>
      <c r="CF38" s="675"/>
      <c r="CG38" s="675"/>
      <c r="CH38" s="675"/>
      <c r="CI38" s="675"/>
      <c r="CJ38" s="675"/>
      <c r="CK38" s="675"/>
      <c r="CL38" s="675"/>
      <c r="CM38" s="675"/>
      <c r="CN38" s="675"/>
      <c r="CO38" s="675"/>
      <c r="CP38" s="675"/>
      <c r="CQ38" s="676"/>
      <c r="CR38" s="659">
        <v>11687536</v>
      </c>
      <c r="CS38" s="660"/>
      <c r="CT38" s="660"/>
      <c r="CU38" s="660"/>
      <c r="CV38" s="660"/>
      <c r="CW38" s="660"/>
      <c r="CX38" s="660"/>
      <c r="CY38" s="661"/>
      <c r="CZ38" s="664">
        <v>10.3</v>
      </c>
      <c r="DA38" s="693"/>
      <c r="DB38" s="693"/>
      <c r="DC38" s="697"/>
      <c r="DD38" s="668">
        <v>9541584</v>
      </c>
      <c r="DE38" s="660"/>
      <c r="DF38" s="660"/>
      <c r="DG38" s="660"/>
      <c r="DH38" s="660"/>
      <c r="DI38" s="660"/>
      <c r="DJ38" s="660"/>
      <c r="DK38" s="661"/>
      <c r="DL38" s="668">
        <v>8573372</v>
      </c>
      <c r="DM38" s="660"/>
      <c r="DN38" s="660"/>
      <c r="DO38" s="660"/>
      <c r="DP38" s="660"/>
      <c r="DQ38" s="660"/>
      <c r="DR38" s="660"/>
      <c r="DS38" s="660"/>
      <c r="DT38" s="660"/>
      <c r="DU38" s="660"/>
      <c r="DV38" s="661"/>
      <c r="DW38" s="664">
        <v>11.9</v>
      </c>
      <c r="DX38" s="693"/>
      <c r="DY38" s="693"/>
      <c r="DZ38" s="693"/>
      <c r="EA38" s="693"/>
      <c r="EB38" s="693"/>
      <c r="EC38" s="694"/>
    </row>
    <row r="39" spans="2:133" ht="11.25" customHeight="1" x14ac:dyDescent="0.15">
      <c r="AQ39" s="736" t="s">
        <v>337</v>
      </c>
      <c r="AR39" s="737"/>
      <c r="AS39" s="737"/>
      <c r="AT39" s="737"/>
      <c r="AU39" s="737"/>
      <c r="AV39" s="737"/>
      <c r="AW39" s="737"/>
      <c r="AX39" s="737"/>
      <c r="AY39" s="738"/>
      <c r="AZ39" s="659">
        <v>46197</v>
      </c>
      <c r="BA39" s="660"/>
      <c r="BB39" s="660"/>
      <c r="BC39" s="660"/>
      <c r="BD39" s="695"/>
      <c r="BE39" s="695"/>
      <c r="BF39" s="718"/>
      <c r="BG39" s="750" t="s">
        <v>338</v>
      </c>
      <c r="BH39" s="751"/>
      <c r="BI39" s="751"/>
      <c r="BJ39" s="751"/>
      <c r="BK39" s="751"/>
      <c r="BL39" s="215"/>
      <c r="BM39" s="675" t="s">
        <v>339</v>
      </c>
      <c r="BN39" s="675"/>
      <c r="BO39" s="675"/>
      <c r="BP39" s="675"/>
      <c r="BQ39" s="675"/>
      <c r="BR39" s="675"/>
      <c r="BS39" s="675"/>
      <c r="BT39" s="675"/>
      <c r="BU39" s="676"/>
      <c r="BV39" s="659">
        <v>94</v>
      </c>
      <c r="BW39" s="660"/>
      <c r="BX39" s="660"/>
      <c r="BY39" s="660"/>
      <c r="BZ39" s="660"/>
      <c r="CA39" s="660"/>
      <c r="CB39" s="669"/>
      <c r="CD39" s="674" t="s">
        <v>340</v>
      </c>
      <c r="CE39" s="675"/>
      <c r="CF39" s="675"/>
      <c r="CG39" s="675"/>
      <c r="CH39" s="675"/>
      <c r="CI39" s="675"/>
      <c r="CJ39" s="675"/>
      <c r="CK39" s="675"/>
      <c r="CL39" s="675"/>
      <c r="CM39" s="675"/>
      <c r="CN39" s="675"/>
      <c r="CO39" s="675"/>
      <c r="CP39" s="675"/>
      <c r="CQ39" s="676"/>
      <c r="CR39" s="659">
        <v>1418694</v>
      </c>
      <c r="CS39" s="695"/>
      <c r="CT39" s="695"/>
      <c r="CU39" s="695"/>
      <c r="CV39" s="695"/>
      <c r="CW39" s="695"/>
      <c r="CX39" s="695"/>
      <c r="CY39" s="696"/>
      <c r="CZ39" s="664">
        <v>1.2</v>
      </c>
      <c r="DA39" s="693"/>
      <c r="DB39" s="693"/>
      <c r="DC39" s="697"/>
      <c r="DD39" s="668">
        <v>1306765</v>
      </c>
      <c r="DE39" s="695"/>
      <c r="DF39" s="695"/>
      <c r="DG39" s="695"/>
      <c r="DH39" s="695"/>
      <c r="DI39" s="695"/>
      <c r="DJ39" s="695"/>
      <c r="DK39" s="696"/>
      <c r="DL39" s="668" t="s">
        <v>223</v>
      </c>
      <c r="DM39" s="695"/>
      <c r="DN39" s="695"/>
      <c r="DO39" s="695"/>
      <c r="DP39" s="695"/>
      <c r="DQ39" s="695"/>
      <c r="DR39" s="695"/>
      <c r="DS39" s="695"/>
      <c r="DT39" s="695"/>
      <c r="DU39" s="695"/>
      <c r="DV39" s="696"/>
      <c r="DW39" s="664" t="s">
        <v>229</v>
      </c>
      <c r="DX39" s="693"/>
      <c r="DY39" s="693"/>
      <c r="DZ39" s="693"/>
      <c r="EA39" s="693"/>
      <c r="EB39" s="693"/>
      <c r="EC39" s="694"/>
    </row>
    <row r="40" spans="2:133" ht="11.25" customHeight="1" x14ac:dyDescent="0.15">
      <c r="AQ40" s="736" t="s">
        <v>341</v>
      </c>
      <c r="AR40" s="737"/>
      <c r="AS40" s="737"/>
      <c r="AT40" s="737"/>
      <c r="AU40" s="737"/>
      <c r="AV40" s="737"/>
      <c r="AW40" s="737"/>
      <c r="AX40" s="737"/>
      <c r="AY40" s="738"/>
      <c r="AZ40" s="659">
        <v>3354284</v>
      </c>
      <c r="BA40" s="660"/>
      <c r="BB40" s="660"/>
      <c r="BC40" s="660"/>
      <c r="BD40" s="695"/>
      <c r="BE40" s="695"/>
      <c r="BF40" s="718"/>
      <c r="BG40" s="750"/>
      <c r="BH40" s="751"/>
      <c r="BI40" s="751"/>
      <c r="BJ40" s="751"/>
      <c r="BK40" s="751"/>
      <c r="BL40" s="215"/>
      <c r="BM40" s="675" t="s">
        <v>342</v>
      </c>
      <c r="BN40" s="675"/>
      <c r="BO40" s="675"/>
      <c r="BP40" s="675"/>
      <c r="BQ40" s="675"/>
      <c r="BR40" s="675"/>
      <c r="BS40" s="675"/>
      <c r="BT40" s="675"/>
      <c r="BU40" s="676"/>
      <c r="BV40" s="659">
        <v>103</v>
      </c>
      <c r="BW40" s="660"/>
      <c r="BX40" s="660"/>
      <c r="BY40" s="660"/>
      <c r="BZ40" s="660"/>
      <c r="CA40" s="660"/>
      <c r="CB40" s="669"/>
      <c r="CD40" s="674" t="s">
        <v>343</v>
      </c>
      <c r="CE40" s="675"/>
      <c r="CF40" s="675"/>
      <c r="CG40" s="675"/>
      <c r="CH40" s="675"/>
      <c r="CI40" s="675"/>
      <c r="CJ40" s="675"/>
      <c r="CK40" s="675"/>
      <c r="CL40" s="675"/>
      <c r="CM40" s="675"/>
      <c r="CN40" s="675"/>
      <c r="CO40" s="675"/>
      <c r="CP40" s="675"/>
      <c r="CQ40" s="676"/>
      <c r="CR40" s="659">
        <v>1284100</v>
      </c>
      <c r="CS40" s="660"/>
      <c r="CT40" s="660"/>
      <c r="CU40" s="660"/>
      <c r="CV40" s="660"/>
      <c r="CW40" s="660"/>
      <c r="CX40" s="660"/>
      <c r="CY40" s="661"/>
      <c r="CZ40" s="664">
        <v>1.1000000000000001</v>
      </c>
      <c r="DA40" s="693"/>
      <c r="DB40" s="693"/>
      <c r="DC40" s="697"/>
      <c r="DD40" s="668">
        <v>99100</v>
      </c>
      <c r="DE40" s="660"/>
      <c r="DF40" s="660"/>
      <c r="DG40" s="660"/>
      <c r="DH40" s="660"/>
      <c r="DI40" s="660"/>
      <c r="DJ40" s="660"/>
      <c r="DK40" s="661"/>
      <c r="DL40" s="668" t="s">
        <v>244</v>
      </c>
      <c r="DM40" s="660"/>
      <c r="DN40" s="660"/>
      <c r="DO40" s="660"/>
      <c r="DP40" s="660"/>
      <c r="DQ40" s="660"/>
      <c r="DR40" s="660"/>
      <c r="DS40" s="660"/>
      <c r="DT40" s="660"/>
      <c r="DU40" s="660"/>
      <c r="DV40" s="661"/>
      <c r="DW40" s="664" t="s">
        <v>229</v>
      </c>
      <c r="DX40" s="693"/>
      <c r="DY40" s="693"/>
      <c r="DZ40" s="693"/>
      <c r="EA40" s="693"/>
      <c r="EB40" s="693"/>
      <c r="EC40" s="694"/>
    </row>
    <row r="41" spans="2:133" ht="11.25" customHeight="1" x14ac:dyDescent="0.15">
      <c r="AQ41" s="746" t="s">
        <v>344</v>
      </c>
      <c r="AR41" s="747"/>
      <c r="AS41" s="747"/>
      <c r="AT41" s="747"/>
      <c r="AU41" s="747"/>
      <c r="AV41" s="747"/>
      <c r="AW41" s="747"/>
      <c r="AX41" s="747"/>
      <c r="AY41" s="748"/>
      <c r="AZ41" s="739">
        <v>8287055</v>
      </c>
      <c r="BA41" s="740"/>
      <c r="BB41" s="740"/>
      <c r="BC41" s="740"/>
      <c r="BD41" s="729"/>
      <c r="BE41" s="729"/>
      <c r="BF41" s="731"/>
      <c r="BG41" s="752"/>
      <c r="BH41" s="753"/>
      <c r="BI41" s="753"/>
      <c r="BJ41" s="753"/>
      <c r="BK41" s="753"/>
      <c r="BL41" s="216"/>
      <c r="BM41" s="684" t="s">
        <v>345</v>
      </c>
      <c r="BN41" s="684"/>
      <c r="BO41" s="684"/>
      <c r="BP41" s="684"/>
      <c r="BQ41" s="684"/>
      <c r="BR41" s="684"/>
      <c r="BS41" s="684"/>
      <c r="BT41" s="684"/>
      <c r="BU41" s="685"/>
      <c r="BV41" s="739">
        <v>292</v>
      </c>
      <c r="BW41" s="740"/>
      <c r="BX41" s="740"/>
      <c r="BY41" s="740"/>
      <c r="BZ41" s="740"/>
      <c r="CA41" s="740"/>
      <c r="CB41" s="749"/>
      <c r="CD41" s="674" t="s">
        <v>346</v>
      </c>
      <c r="CE41" s="675"/>
      <c r="CF41" s="675"/>
      <c r="CG41" s="675"/>
      <c r="CH41" s="675"/>
      <c r="CI41" s="675"/>
      <c r="CJ41" s="675"/>
      <c r="CK41" s="675"/>
      <c r="CL41" s="675"/>
      <c r="CM41" s="675"/>
      <c r="CN41" s="675"/>
      <c r="CO41" s="675"/>
      <c r="CP41" s="675"/>
      <c r="CQ41" s="676"/>
      <c r="CR41" s="659" t="s">
        <v>229</v>
      </c>
      <c r="CS41" s="695"/>
      <c r="CT41" s="695"/>
      <c r="CU41" s="695"/>
      <c r="CV41" s="695"/>
      <c r="CW41" s="695"/>
      <c r="CX41" s="695"/>
      <c r="CY41" s="696"/>
      <c r="CZ41" s="664" t="s">
        <v>229</v>
      </c>
      <c r="DA41" s="693"/>
      <c r="DB41" s="693"/>
      <c r="DC41" s="697"/>
      <c r="DD41" s="668" t="s">
        <v>223</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348</v>
      </c>
      <c r="CE42" s="657"/>
      <c r="CF42" s="657"/>
      <c r="CG42" s="657"/>
      <c r="CH42" s="657"/>
      <c r="CI42" s="657"/>
      <c r="CJ42" s="657"/>
      <c r="CK42" s="657"/>
      <c r="CL42" s="657"/>
      <c r="CM42" s="657"/>
      <c r="CN42" s="657"/>
      <c r="CO42" s="657"/>
      <c r="CP42" s="657"/>
      <c r="CQ42" s="658"/>
      <c r="CR42" s="659">
        <v>13749787</v>
      </c>
      <c r="CS42" s="660"/>
      <c r="CT42" s="660"/>
      <c r="CU42" s="660"/>
      <c r="CV42" s="660"/>
      <c r="CW42" s="660"/>
      <c r="CX42" s="660"/>
      <c r="CY42" s="661"/>
      <c r="CZ42" s="664">
        <v>12.1</v>
      </c>
      <c r="DA42" s="665"/>
      <c r="DB42" s="665"/>
      <c r="DC42" s="760"/>
      <c r="DD42" s="668">
        <v>5302008</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350</v>
      </c>
      <c r="CE43" s="657"/>
      <c r="CF43" s="657"/>
      <c r="CG43" s="657"/>
      <c r="CH43" s="657"/>
      <c r="CI43" s="657"/>
      <c r="CJ43" s="657"/>
      <c r="CK43" s="657"/>
      <c r="CL43" s="657"/>
      <c r="CM43" s="657"/>
      <c r="CN43" s="657"/>
      <c r="CO43" s="657"/>
      <c r="CP43" s="657"/>
      <c r="CQ43" s="658"/>
      <c r="CR43" s="659">
        <v>551784</v>
      </c>
      <c r="CS43" s="695"/>
      <c r="CT43" s="695"/>
      <c r="CU43" s="695"/>
      <c r="CV43" s="695"/>
      <c r="CW43" s="695"/>
      <c r="CX43" s="695"/>
      <c r="CY43" s="696"/>
      <c r="CZ43" s="664">
        <v>0.5</v>
      </c>
      <c r="DA43" s="693"/>
      <c r="DB43" s="693"/>
      <c r="DC43" s="697"/>
      <c r="DD43" s="668">
        <v>551784</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351</v>
      </c>
      <c r="CD44" s="771" t="s">
        <v>303</v>
      </c>
      <c r="CE44" s="772"/>
      <c r="CF44" s="656" t="s">
        <v>352</v>
      </c>
      <c r="CG44" s="657"/>
      <c r="CH44" s="657"/>
      <c r="CI44" s="657"/>
      <c r="CJ44" s="657"/>
      <c r="CK44" s="657"/>
      <c r="CL44" s="657"/>
      <c r="CM44" s="657"/>
      <c r="CN44" s="657"/>
      <c r="CO44" s="657"/>
      <c r="CP44" s="657"/>
      <c r="CQ44" s="658"/>
      <c r="CR44" s="659">
        <v>13749787</v>
      </c>
      <c r="CS44" s="660"/>
      <c r="CT44" s="660"/>
      <c r="CU44" s="660"/>
      <c r="CV44" s="660"/>
      <c r="CW44" s="660"/>
      <c r="CX44" s="660"/>
      <c r="CY44" s="661"/>
      <c r="CZ44" s="664">
        <v>12.1</v>
      </c>
      <c r="DA44" s="665"/>
      <c r="DB44" s="665"/>
      <c r="DC44" s="760"/>
      <c r="DD44" s="668">
        <v>5302008</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353</v>
      </c>
      <c r="CG45" s="657"/>
      <c r="CH45" s="657"/>
      <c r="CI45" s="657"/>
      <c r="CJ45" s="657"/>
      <c r="CK45" s="657"/>
      <c r="CL45" s="657"/>
      <c r="CM45" s="657"/>
      <c r="CN45" s="657"/>
      <c r="CO45" s="657"/>
      <c r="CP45" s="657"/>
      <c r="CQ45" s="658"/>
      <c r="CR45" s="659">
        <v>5568890</v>
      </c>
      <c r="CS45" s="695"/>
      <c r="CT45" s="695"/>
      <c r="CU45" s="695"/>
      <c r="CV45" s="695"/>
      <c r="CW45" s="695"/>
      <c r="CX45" s="695"/>
      <c r="CY45" s="696"/>
      <c r="CZ45" s="664">
        <v>4.9000000000000004</v>
      </c>
      <c r="DA45" s="693"/>
      <c r="DB45" s="693"/>
      <c r="DC45" s="697"/>
      <c r="DD45" s="668">
        <v>377282</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354</v>
      </c>
      <c r="CG46" s="657"/>
      <c r="CH46" s="657"/>
      <c r="CI46" s="657"/>
      <c r="CJ46" s="657"/>
      <c r="CK46" s="657"/>
      <c r="CL46" s="657"/>
      <c r="CM46" s="657"/>
      <c r="CN46" s="657"/>
      <c r="CO46" s="657"/>
      <c r="CP46" s="657"/>
      <c r="CQ46" s="658"/>
      <c r="CR46" s="659">
        <v>8103049</v>
      </c>
      <c r="CS46" s="660"/>
      <c r="CT46" s="660"/>
      <c r="CU46" s="660"/>
      <c r="CV46" s="660"/>
      <c r="CW46" s="660"/>
      <c r="CX46" s="660"/>
      <c r="CY46" s="661"/>
      <c r="CZ46" s="664">
        <v>7.1</v>
      </c>
      <c r="DA46" s="665"/>
      <c r="DB46" s="665"/>
      <c r="DC46" s="760"/>
      <c r="DD46" s="668">
        <v>4851693</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355</v>
      </c>
      <c r="CG47" s="657"/>
      <c r="CH47" s="657"/>
      <c r="CI47" s="657"/>
      <c r="CJ47" s="657"/>
      <c r="CK47" s="657"/>
      <c r="CL47" s="657"/>
      <c r="CM47" s="657"/>
      <c r="CN47" s="657"/>
      <c r="CO47" s="657"/>
      <c r="CP47" s="657"/>
      <c r="CQ47" s="658"/>
      <c r="CR47" s="659" t="s">
        <v>229</v>
      </c>
      <c r="CS47" s="695"/>
      <c r="CT47" s="695"/>
      <c r="CU47" s="695"/>
      <c r="CV47" s="695"/>
      <c r="CW47" s="695"/>
      <c r="CX47" s="695"/>
      <c r="CY47" s="696"/>
      <c r="CZ47" s="664" t="s">
        <v>223</v>
      </c>
      <c r="DA47" s="693"/>
      <c r="DB47" s="693"/>
      <c r="DC47" s="697"/>
      <c r="DD47" s="668" t="s">
        <v>229</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356</v>
      </c>
      <c r="CG48" s="657"/>
      <c r="CH48" s="657"/>
      <c r="CI48" s="657"/>
      <c r="CJ48" s="657"/>
      <c r="CK48" s="657"/>
      <c r="CL48" s="657"/>
      <c r="CM48" s="657"/>
      <c r="CN48" s="657"/>
      <c r="CO48" s="657"/>
      <c r="CP48" s="657"/>
      <c r="CQ48" s="658"/>
      <c r="CR48" s="659" t="s">
        <v>223</v>
      </c>
      <c r="CS48" s="660"/>
      <c r="CT48" s="660"/>
      <c r="CU48" s="660"/>
      <c r="CV48" s="660"/>
      <c r="CW48" s="660"/>
      <c r="CX48" s="660"/>
      <c r="CY48" s="661"/>
      <c r="CZ48" s="664" t="s">
        <v>229</v>
      </c>
      <c r="DA48" s="665"/>
      <c r="DB48" s="665"/>
      <c r="DC48" s="760"/>
      <c r="DD48" s="668" t="s">
        <v>223</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357</v>
      </c>
      <c r="CE49" s="705"/>
      <c r="CF49" s="705"/>
      <c r="CG49" s="705"/>
      <c r="CH49" s="705"/>
      <c r="CI49" s="705"/>
      <c r="CJ49" s="705"/>
      <c r="CK49" s="705"/>
      <c r="CL49" s="705"/>
      <c r="CM49" s="705"/>
      <c r="CN49" s="705"/>
      <c r="CO49" s="705"/>
      <c r="CP49" s="705"/>
      <c r="CQ49" s="706"/>
      <c r="CR49" s="739">
        <v>113679172</v>
      </c>
      <c r="CS49" s="729"/>
      <c r="CT49" s="729"/>
      <c r="CU49" s="729"/>
      <c r="CV49" s="729"/>
      <c r="CW49" s="729"/>
      <c r="CX49" s="729"/>
      <c r="CY49" s="761"/>
      <c r="CZ49" s="744">
        <v>100</v>
      </c>
      <c r="DA49" s="762"/>
      <c r="DB49" s="762"/>
      <c r="DC49" s="763"/>
      <c r="DD49" s="764">
        <v>76664453</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CuQh/6F51oTa2AbA8le460+gvJL6I2DWWn/EVIuEw0UrRW+O2H5ffIttHdAxA5lvgAX6qxIARe1olkZ5mqTA6Q==" saltValue="Cm0RPW5kabIgomRUr1eoL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359</v>
      </c>
      <c r="DK2" s="807"/>
      <c r="DL2" s="807"/>
      <c r="DM2" s="807"/>
      <c r="DN2" s="807"/>
      <c r="DO2" s="808"/>
      <c r="DP2" s="229"/>
      <c r="DQ2" s="806" t="s">
        <v>360</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361</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363</v>
      </c>
      <c r="B5" s="801"/>
      <c r="C5" s="801"/>
      <c r="D5" s="801"/>
      <c r="E5" s="801"/>
      <c r="F5" s="801"/>
      <c r="G5" s="801"/>
      <c r="H5" s="801"/>
      <c r="I5" s="801"/>
      <c r="J5" s="801"/>
      <c r="K5" s="801"/>
      <c r="L5" s="801"/>
      <c r="M5" s="801"/>
      <c r="N5" s="801"/>
      <c r="O5" s="801"/>
      <c r="P5" s="802"/>
      <c r="Q5" s="777" t="s">
        <v>364</v>
      </c>
      <c r="R5" s="778"/>
      <c r="S5" s="778"/>
      <c r="T5" s="778"/>
      <c r="U5" s="779"/>
      <c r="V5" s="777" t="s">
        <v>365</v>
      </c>
      <c r="W5" s="778"/>
      <c r="X5" s="778"/>
      <c r="Y5" s="778"/>
      <c r="Z5" s="779"/>
      <c r="AA5" s="777" t="s">
        <v>366</v>
      </c>
      <c r="AB5" s="778"/>
      <c r="AC5" s="778"/>
      <c r="AD5" s="778"/>
      <c r="AE5" s="778"/>
      <c r="AF5" s="810" t="s">
        <v>367</v>
      </c>
      <c r="AG5" s="778"/>
      <c r="AH5" s="778"/>
      <c r="AI5" s="778"/>
      <c r="AJ5" s="789"/>
      <c r="AK5" s="778" t="s">
        <v>368</v>
      </c>
      <c r="AL5" s="778"/>
      <c r="AM5" s="778"/>
      <c r="AN5" s="778"/>
      <c r="AO5" s="779"/>
      <c r="AP5" s="777" t="s">
        <v>369</v>
      </c>
      <c r="AQ5" s="778"/>
      <c r="AR5" s="778"/>
      <c r="AS5" s="778"/>
      <c r="AT5" s="779"/>
      <c r="AU5" s="777" t="s">
        <v>370</v>
      </c>
      <c r="AV5" s="778"/>
      <c r="AW5" s="778"/>
      <c r="AX5" s="778"/>
      <c r="AY5" s="789"/>
      <c r="AZ5" s="236"/>
      <c r="BA5" s="236"/>
      <c r="BB5" s="236"/>
      <c r="BC5" s="236"/>
      <c r="BD5" s="236"/>
      <c r="BE5" s="237"/>
      <c r="BF5" s="237"/>
      <c r="BG5" s="237"/>
      <c r="BH5" s="237"/>
      <c r="BI5" s="237"/>
      <c r="BJ5" s="237"/>
      <c r="BK5" s="237"/>
      <c r="BL5" s="237"/>
      <c r="BM5" s="237"/>
      <c r="BN5" s="237"/>
      <c r="BO5" s="237"/>
      <c r="BP5" s="237"/>
      <c r="BQ5" s="800" t="s">
        <v>371</v>
      </c>
      <c r="BR5" s="801"/>
      <c r="BS5" s="801"/>
      <c r="BT5" s="801"/>
      <c r="BU5" s="801"/>
      <c r="BV5" s="801"/>
      <c r="BW5" s="801"/>
      <c r="BX5" s="801"/>
      <c r="BY5" s="801"/>
      <c r="BZ5" s="801"/>
      <c r="CA5" s="801"/>
      <c r="CB5" s="801"/>
      <c r="CC5" s="801"/>
      <c r="CD5" s="801"/>
      <c r="CE5" s="801"/>
      <c r="CF5" s="801"/>
      <c r="CG5" s="802"/>
      <c r="CH5" s="777" t="s">
        <v>372</v>
      </c>
      <c r="CI5" s="778"/>
      <c r="CJ5" s="778"/>
      <c r="CK5" s="778"/>
      <c r="CL5" s="779"/>
      <c r="CM5" s="777" t="s">
        <v>373</v>
      </c>
      <c r="CN5" s="778"/>
      <c r="CO5" s="778"/>
      <c r="CP5" s="778"/>
      <c r="CQ5" s="779"/>
      <c r="CR5" s="777" t="s">
        <v>374</v>
      </c>
      <c r="CS5" s="778"/>
      <c r="CT5" s="778"/>
      <c r="CU5" s="778"/>
      <c r="CV5" s="779"/>
      <c r="CW5" s="777" t="s">
        <v>375</v>
      </c>
      <c r="CX5" s="778"/>
      <c r="CY5" s="778"/>
      <c r="CZ5" s="778"/>
      <c r="DA5" s="779"/>
      <c r="DB5" s="777" t="s">
        <v>376</v>
      </c>
      <c r="DC5" s="778"/>
      <c r="DD5" s="778"/>
      <c r="DE5" s="778"/>
      <c r="DF5" s="779"/>
      <c r="DG5" s="783" t="s">
        <v>377</v>
      </c>
      <c r="DH5" s="784"/>
      <c r="DI5" s="784"/>
      <c r="DJ5" s="784"/>
      <c r="DK5" s="785"/>
      <c r="DL5" s="783" t="s">
        <v>378</v>
      </c>
      <c r="DM5" s="784"/>
      <c r="DN5" s="784"/>
      <c r="DO5" s="784"/>
      <c r="DP5" s="785"/>
      <c r="DQ5" s="777" t="s">
        <v>379</v>
      </c>
      <c r="DR5" s="778"/>
      <c r="DS5" s="778"/>
      <c r="DT5" s="778"/>
      <c r="DU5" s="779"/>
      <c r="DV5" s="777" t="s">
        <v>370</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380</v>
      </c>
      <c r="C7" s="792"/>
      <c r="D7" s="792"/>
      <c r="E7" s="792"/>
      <c r="F7" s="792"/>
      <c r="G7" s="792"/>
      <c r="H7" s="792"/>
      <c r="I7" s="792"/>
      <c r="J7" s="792"/>
      <c r="K7" s="792"/>
      <c r="L7" s="792"/>
      <c r="M7" s="792"/>
      <c r="N7" s="792"/>
      <c r="O7" s="792"/>
      <c r="P7" s="793"/>
      <c r="Q7" s="794">
        <v>116262</v>
      </c>
      <c r="R7" s="795"/>
      <c r="S7" s="795"/>
      <c r="T7" s="795"/>
      <c r="U7" s="795"/>
      <c r="V7" s="795">
        <v>113679</v>
      </c>
      <c r="W7" s="795"/>
      <c r="X7" s="795"/>
      <c r="Y7" s="795"/>
      <c r="Z7" s="795"/>
      <c r="AA7" s="795">
        <v>2582</v>
      </c>
      <c r="AB7" s="795"/>
      <c r="AC7" s="795"/>
      <c r="AD7" s="795"/>
      <c r="AE7" s="796"/>
      <c r="AF7" s="797">
        <v>2498</v>
      </c>
      <c r="AG7" s="798"/>
      <c r="AH7" s="798"/>
      <c r="AI7" s="798"/>
      <c r="AJ7" s="799"/>
      <c r="AK7" s="834">
        <v>2019</v>
      </c>
      <c r="AL7" s="835"/>
      <c r="AM7" s="835"/>
      <c r="AN7" s="835"/>
      <c r="AO7" s="835"/>
      <c r="AP7" s="835">
        <v>104829</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585</v>
      </c>
      <c r="BT7" s="839"/>
      <c r="BU7" s="839"/>
      <c r="BV7" s="839"/>
      <c r="BW7" s="839"/>
      <c r="BX7" s="839"/>
      <c r="BY7" s="839"/>
      <c r="BZ7" s="839"/>
      <c r="CA7" s="839"/>
      <c r="CB7" s="839"/>
      <c r="CC7" s="839"/>
      <c r="CD7" s="839"/>
      <c r="CE7" s="839"/>
      <c r="CF7" s="839"/>
      <c r="CG7" s="840"/>
      <c r="CH7" s="831">
        <v>0</v>
      </c>
      <c r="CI7" s="832"/>
      <c r="CJ7" s="832"/>
      <c r="CK7" s="832"/>
      <c r="CL7" s="833"/>
      <c r="CM7" s="831">
        <v>10</v>
      </c>
      <c r="CN7" s="832"/>
      <c r="CO7" s="832"/>
      <c r="CP7" s="832"/>
      <c r="CQ7" s="833"/>
      <c r="CR7" s="831">
        <v>10</v>
      </c>
      <c r="CS7" s="832"/>
      <c r="CT7" s="832"/>
      <c r="CU7" s="832"/>
      <c r="CV7" s="833"/>
      <c r="CW7" s="831">
        <v>32</v>
      </c>
      <c r="CX7" s="832"/>
      <c r="CY7" s="832"/>
      <c r="CZ7" s="832"/>
      <c r="DA7" s="833"/>
      <c r="DB7" s="831" t="s">
        <v>516</v>
      </c>
      <c r="DC7" s="832"/>
      <c r="DD7" s="832"/>
      <c r="DE7" s="832"/>
      <c r="DF7" s="833"/>
      <c r="DG7" s="831" t="s">
        <v>516</v>
      </c>
      <c r="DH7" s="832"/>
      <c r="DI7" s="832"/>
      <c r="DJ7" s="832"/>
      <c r="DK7" s="833"/>
      <c r="DL7" s="831" t="s">
        <v>516</v>
      </c>
      <c r="DM7" s="832"/>
      <c r="DN7" s="832"/>
      <c r="DO7" s="832"/>
      <c r="DP7" s="833"/>
      <c r="DQ7" s="831" t="s">
        <v>516</v>
      </c>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586</v>
      </c>
      <c r="BT8" s="829"/>
      <c r="BU8" s="829"/>
      <c r="BV8" s="829"/>
      <c r="BW8" s="829"/>
      <c r="BX8" s="829"/>
      <c r="BY8" s="829"/>
      <c r="BZ8" s="829"/>
      <c r="CA8" s="829"/>
      <c r="CB8" s="829"/>
      <c r="CC8" s="829"/>
      <c r="CD8" s="829"/>
      <c r="CE8" s="829"/>
      <c r="CF8" s="829"/>
      <c r="CG8" s="830"/>
      <c r="CH8" s="841">
        <v>22</v>
      </c>
      <c r="CI8" s="842"/>
      <c r="CJ8" s="842"/>
      <c r="CK8" s="842"/>
      <c r="CL8" s="843"/>
      <c r="CM8" s="841">
        <v>578</v>
      </c>
      <c r="CN8" s="842"/>
      <c r="CO8" s="842"/>
      <c r="CP8" s="842"/>
      <c r="CQ8" s="843"/>
      <c r="CR8" s="841">
        <v>429</v>
      </c>
      <c r="CS8" s="842"/>
      <c r="CT8" s="842"/>
      <c r="CU8" s="842"/>
      <c r="CV8" s="843"/>
      <c r="CW8" s="841" t="s">
        <v>516</v>
      </c>
      <c r="CX8" s="842"/>
      <c r="CY8" s="842"/>
      <c r="CZ8" s="842"/>
      <c r="DA8" s="843"/>
      <c r="DB8" s="841">
        <v>496</v>
      </c>
      <c r="DC8" s="842"/>
      <c r="DD8" s="842"/>
      <c r="DE8" s="842"/>
      <c r="DF8" s="843"/>
      <c r="DG8" s="841" t="s">
        <v>516</v>
      </c>
      <c r="DH8" s="842"/>
      <c r="DI8" s="842"/>
      <c r="DJ8" s="842"/>
      <c r="DK8" s="843"/>
      <c r="DL8" s="841" t="s">
        <v>516</v>
      </c>
      <c r="DM8" s="842"/>
      <c r="DN8" s="842"/>
      <c r="DO8" s="842"/>
      <c r="DP8" s="843"/>
      <c r="DQ8" s="841" t="s">
        <v>516</v>
      </c>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t="s">
        <v>588</v>
      </c>
      <c r="BS9" s="828" t="s">
        <v>587</v>
      </c>
      <c r="BT9" s="829"/>
      <c r="BU9" s="829"/>
      <c r="BV9" s="829"/>
      <c r="BW9" s="829"/>
      <c r="BX9" s="829"/>
      <c r="BY9" s="829"/>
      <c r="BZ9" s="829"/>
      <c r="CA9" s="829"/>
      <c r="CB9" s="829"/>
      <c r="CC9" s="829"/>
      <c r="CD9" s="829"/>
      <c r="CE9" s="829"/>
      <c r="CF9" s="829"/>
      <c r="CG9" s="830"/>
      <c r="CH9" s="841">
        <v>3</v>
      </c>
      <c r="CI9" s="842"/>
      <c r="CJ9" s="842"/>
      <c r="CK9" s="842"/>
      <c r="CL9" s="843"/>
      <c r="CM9" s="841">
        <v>76</v>
      </c>
      <c r="CN9" s="842"/>
      <c r="CO9" s="842"/>
      <c r="CP9" s="842"/>
      <c r="CQ9" s="843"/>
      <c r="CR9" s="841">
        <v>10</v>
      </c>
      <c r="CS9" s="842"/>
      <c r="CT9" s="842"/>
      <c r="CU9" s="842"/>
      <c r="CV9" s="843"/>
      <c r="CW9" s="841">
        <v>1</v>
      </c>
      <c r="CX9" s="842"/>
      <c r="CY9" s="842"/>
      <c r="CZ9" s="842"/>
      <c r="DA9" s="843"/>
      <c r="DB9" s="841">
        <v>763</v>
      </c>
      <c r="DC9" s="842"/>
      <c r="DD9" s="842"/>
      <c r="DE9" s="842"/>
      <c r="DF9" s="843"/>
      <c r="DG9" s="841">
        <v>562</v>
      </c>
      <c r="DH9" s="842"/>
      <c r="DI9" s="842"/>
      <c r="DJ9" s="842"/>
      <c r="DK9" s="843"/>
      <c r="DL9" s="841" t="s">
        <v>516</v>
      </c>
      <c r="DM9" s="842"/>
      <c r="DN9" s="842"/>
      <c r="DO9" s="842"/>
      <c r="DP9" s="843"/>
      <c r="DQ9" s="841">
        <v>106</v>
      </c>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381</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382</v>
      </c>
      <c r="B23" s="850" t="s">
        <v>383</v>
      </c>
      <c r="C23" s="851"/>
      <c r="D23" s="851"/>
      <c r="E23" s="851"/>
      <c r="F23" s="851"/>
      <c r="G23" s="851"/>
      <c r="H23" s="851"/>
      <c r="I23" s="851"/>
      <c r="J23" s="851"/>
      <c r="K23" s="851"/>
      <c r="L23" s="851"/>
      <c r="M23" s="851"/>
      <c r="N23" s="851"/>
      <c r="O23" s="851"/>
      <c r="P23" s="852"/>
      <c r="Q23" s="853">
        <v>116262</v>
      </c>
      <c r="R23" s="854"/>
      <c r="S23" s="854"/>
      <c r="T23" s="854"/>
      <c r="U23" s="854"/>
      <c r="V23" s="854">
        <v>113679</v>
      </c>
      <c r="W23" s="854"/>
      <c r="X23" s="854"/>
      <c r="Y23" s="854"/>
      <c r="Z23" s="854"/>
      <c r="AA23" s="854">
        <v>2582</v>
      </c>
      <c r="AB23" s="854"/>
      <c r="AC23" s="854"/>
      <c r="AD23" s="854"/>
      <c r="AE23" s="855"/>
      <c r="AF23" s="856">
        <v>2498</v>
      </c>
      <c r="AG23" s="854"/>
      <c r="AH23" s="854"/>
      <c r="AI23" s="854"/>
      <c r="AJ23" s="857"/>
      <c r="AK23" s="858"/>
      <c r="AL23" s="859"/>
      <c r="AM23" s="859"/>
      <c r="AN23" s="859"/>
      <c r="AO23" s="859"/>
      <c r="AP23" s="854">
        <v>104829</v>
      </c>
      <c r="AQ23" s="854"/>
      <c r="AR23" s="854"/>
      <c r="AS23" s="854"/>
      <c r="AT23" s="854"/>
      <c r="AU23" s="860"/>
      <c r="AV23" s="860"/>
      <c r="AW23" s="860"/>
      <c r="AX23" s="860"/>
      <c r="AY23" s="861"/>
      <c r="AZ23" s="869" t="s">
        <v>384</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385</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386</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363</v>
      </c>
      <c r="B26" s="801"/>
      <c r="C26" s="801"/>
      <c r="D26" s="801"/>
      <c r="E26" s="801"/>
      <c r="F26" s="801"/>
      <c r="G26" s="801"/>
      <c r="H26" s="801"/>
      <c r="I26" s="801"/>
      <c r="J26" s="801"/>
      <c r="K26" s="801"/>
      <c r="L26" s="801"/>
      <c r="M26" s="801"/>
      <c r="N26" s="801"/>
      <c r="O26" s="801"/>
      <c r="P26" s="802"/>
      <c r="Q26" s="777" t="s">
        <v>387</v>
      </c>
      <c r="R26" s="778"/>
      <c r="S26" s="778"/>
      <c r="T26" s="778"/>
      <c r="U26" s="779"/>
      <c r="V26" s="777" t="s">
        <v>388</v>
      </c>
      <c r="W26" s="778"/>
      <c r="X26" s="778"/>
      <c r="Y26" s="778"/>
      <c r="Z26" s="779"/>
      <c r="AA26" s="777" t="s">
        <v>389</v>
      </c>
      <c r="AB26" s="778"/>
      <c r="AC26" s="778"/>
      <c r="AD26" s="778"/>
      <c r="AE26" s="778"/>
      <c r="AF26" s="872" t="s">
        <v>390</v>
      </c>
      <c r="AG26" s="873"/>
      <c r="AH26" s="873"/>
      <c r="AI26" s="873"/>
      <c r="AJ26" s="874"/>
      <c r="AK26" s="778" t="s">
        <v>391</v>
      </c>
      <c r="AL26" s="778"/>
      <c r="AM26" s="778"/>
      <c r="AN26" s="778"/>
      <c r="AO26" s="779"/>
      <c r="AP26" s="777" t="s">
        <v>392</v>
      </c>
      <c r="AQ26" s="778"/>
      <c r="AR26" s="778"/>
      <c r="AS26" s="778"/>
      <c r="AT26" s="779"/>
      <c r="AU26" s="777" t="s">
        <v>393</v>
      </c>
      <c r="AV26" s="778"/>
      <c r="AW26" s="778"/>
      <c r="AX26" s="778"/>
      <c r="AY26" s="779"/>
      <c r="AZ26" s="777" t="s">
        <v>394</v>
      </c>
      <c r="BA26" s="778"/>
      <c r="BB26" s="778"/>
      <c r="BC26" s="778"/>
      <c r="BD26" s="779"/>
      <c r="BE26" s="777" t="s">
        <v>370</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395</v>
      </c>
      <c r="C28" s="792"/>
      <c r="D28" s="792"/>
      <c r="E28" s="792"/>
      <c r="F28" s="792"/>
      <c r="G28" s="792"/>
      <c r="H28" s="792"/>
      <c r="I28" s="792"/>
      <c r="J28" s="792"/>
      <c r="K28" s="792"/>
      <c r="L28" s="792"/>
      <c r="M28" s="792"/>
      <c r="N28" s="792"/>
      <c r="O28" s="792"/>
      <c r="P28" s="793"/>
      <c r="Q28" s="882">
        <v>42421</v>
      </c>
      <c r="R28" s="883"/>
      <c r="S28" s="883"/>
      <c r="T28" s="883"/>
      <c r="U28" s="883"/>
      <c r="V28" s="883">
        <v>43172</v>
      </c>
      <c r="W28" s="883"/>
      <c r="X28" s="883"/>
      <c r="Y28" s="883"/>
      <c r="Z28" s="883"/>
      <c r="AA28" s="883">
        <v>-750</v>
      </c>
      <c r="AB28" s="883"/>
      <c r="AC28" s="883"/>
      <c r="AD28" s="883"/>
      <c r="AE28" s="884"/>
      <c r="AF28" s="885">
        <v>-750</v>
      </c>
      <c r="AG28" s="883"/>
      <c r="AH28" s="883"/>
      <c r="AI28" s="883"/>
      <c r="AJ28" s="886"/>
      <c r="AK28" s="887">
        <v>3354</v>
      </c>
      <c r="AL28" s="878"/>
      <c r="AM28" s="878"/>
      <c r="AN28" s="878"/>
      <c r="AO28" s="878"/>
      <c r="AP28" s="878" t="s">
        <v>516</v>
      </c>
      <c r="AQ28" s="878"/>
      <c r="AR28" s="878"/>
      <c r="AS28" s="878"/>
      <c r="AT28" s="878"/>
      <c r="AU28" s="878" t="s">
        <v>516</v>
      </c>
      <c r="AV28" s="878"/>
      <c r="AW28" s="878"/>
      <c r="AX28" s="878"/>
      <c r="AY28" s="878"/>
      <c r="AZ28" s="879" t="s">
        <v>516</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396</v>
      </c>
      <c r="C29" s="816"/>
      <c r="D29" s="816"/>
      <c r="E29" s="816"/>
      <c r="F29" s="816"/>
      <c r="G29" s="816"/>
      <c r="H29" s="816"/>
      <c r="I29" s="816"/>
      <c r="J29" s="816"/>
      <c r="K29" s="816"/>
      <c r="L29" s="816"/>
      <c r="M29" s="816"/>
      <c r="N29" s="816"/>
      <c r="O29" s="816"/>
      <c r="P29" s="817"/>
      <c r="Q29" s="818">
        <v>27222</v>
      </c>
      <c r="R29" s="819"/>
      <c r="S29" s="819"/>
      <c r="T29" s="819"/>
      <c r="U29" s="819"/>
      <c r="V29" s="819">
        <v>26333</v>
      </c>
      <c r="W29" s="819"/>
      <c r="X29" s="819"/>
      <c r="Y29" s="819"/>
      <c r="Z29" s="819"/>
      <c r="AA29" s="819">
        <v>889</v>
      </c>
      <c r="AB29" s="819"/>
      <c r="AC29" s="819"/>
      <c r="AD29" s="819"/>
      <c r="AE29" s="820"/>
      <c r="AF29" s="821">
        <v>889</v>
      </c>
      <c r="AG29" s="822"/>
      <c r="AH29" s="822"/>
      <c r="AI29" s="822"/>
      <c r="AJ29" s="823"/>
      <c r="AK29" s="890">
        <v>3694</v>
      </c>
      <c r="AL29" s="891"/>
      <c r="AM29" s="891"/>
      <c r="AN29" s="891"/>
      <c r="AO29" s="891"/>
      <c r="AP29" s="891" t="s">
        <v>516</v>
      </c>
      <c r="AQ29" s="891"/>
      <c r="AR29" s="891"/>
      <c r="AS29" s="891"/>
      <c r="AT29" s="891"/>
      <c r="AU29" s="891" t="s">
        <v>516</v>
      </c>
      <c r="AV29" s="891"/>
      <c r="AW29" s="891"/>
      <c r="AX29" s="891"/>
      <c r="AY29" s="891"/>
      <c r="AZ29" s="892" t="s">
        <v>516</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397</v>
      </c>
      <c r="C30" s="816"/>
      <c r="D30" s="816"/>
      <c r="E30" s="816"/>
      <c r="F30" s="816"/>
      <c r="G30" s="816"/>
      <c r="H30" s="816"/>
      <c r="I30" s="816"/>
      <c r="J30" s="816"/>
      <c r="K30" s="816"/>
      <c r="L30" s="816"/>
      <c r="M30" s="816"/>
      <c r="N30" s="816"/>
      <c r="O30" s="816"/>
      <c r="P30" s="817"/>
      <c r="Q30" s="818">
        <v>4541</v>
      </c>
      <c r="R30" s="819"/>
      <c r="S30" s="819"/>
      <c r="T30" s="819"/>
      <c r="U30" s="819"/>
      <c r="V30" s="819">
        <v>4451</v>
      </c>
      <c r="W30" s="819"/>
      <c r="X30" s="819"/>
      <c r="Y30" s="819"/>
      <c r="Z30" s="819"/>
      <c r="AA30" s="819">
        <v>89</v>
      </c>
      <c r="AB30" s="819"/>
      <c r="AC30" s="819"/>
      <c r="AD30" s="819"/>
      <c r="AE30" s="820"/>
      <c r="AF30" s="821">
        <v>89</v>
      </c>
      <c r="AG30" s="822"/>
      <c r="AH30" s="822"/>
      <c r="AI30" s="822"/>
      <c r="AJ30" s="823"/>
      <c r="AK30" s="890">
        <v>919</v>
      </c>
      <c r="AL30" s="891"/>
      <c r="AM30" s="891"/>
      <c r="AN30" s="891"/>
      <c r="AO30" s="891"/>
      <c r="AP30" s="891" t="s">
        <v>516</v>
      </c>
      <c r="AQ30" s="891"/>
      <c r="AR30" s="891"/>
      <c r="AS30" s="891"/>
      <c r="AT30" s="891"/>
      <c r="AU30" s="891" t="s">
        <v>516</v>
      </c>
      <c r="AV30" s="891"/>
      <c r="AW30" s="891"/>
      <c r="AX30" s="891"/>
      <c r="AY30" s="891"/>
      <c r="AZ30" s="892" t="s">
        <v>516</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398</v>
      </c>
      <c r="C31" s="816"/>
      <c r="D31" s="816"/>
      <c r="E31" s="816"/>
      <c r="F31" s="816"/>
      <c r="G31" s="816"/>
      <c r="H31" s="816"/>
      <c r="I31" s="816"/>
      <c r="J31" s="816"/>
      <c r="K31" s="816"/>
      <c r="L31" s="816"/>
      <c r="M31" s="816"/>
      <c r="N31" s="816"/>
      <c r="O31" s="816"/>
      <c r="P31" s="817"/>
      <c r="Q31" s="818">
        <v>157</v>
      </c>
      <c r="R31" s="819"/>
      <c r="S31" s="819"/>
      <c r="T31" s="819"/>
      <c r="U31" s="819"/>
      <c r="V31" s="819">
        <v>157</v>
      </c>
      <c r="W31" s="819"/>
      <c r="X31" s="819"/>
      <c r="Y31" s="819"/>
      <c r="Z31" s="819"/>
      <c r="AA31" s="819" t="s">
        <v>516</v>
      </c>
      <c r="AB31" s="819"/>
      <c r="AC31" s="819"/>
      <c r="AD31" s="819"/>
      <c r="AE31" s="820"/>
      <c r="AF31" s="821" t="s">
        <v>516</v>
      </c>
      <c r="AG31" s="822"/>
      <c r="AH31" s="822"/>
      <c r="AI31" s="822"/>
      <c r="AJ31" s="823"/>
      <c r="AK31" s="890">
        <v>46</v>
      </c>
      <c r="AL31" s="891"/>
      <c r="AM31" s="891"/>
      <c r="AN31" s="891"/>
      <c r="AO31" s="891"/>
      <c r="AP31" s="891">
        <v>217</v>
      </c>
      <c r="AQ31" s="891"/>
      <c r="AR31" s="891"/>
      <c r="AS31" s="891"/>
      <c r="AT31" s="891"/>
      <c r="AU31" s="891">
        <v>73</v>
      </c>
      <c r="AV31" s="891"/>
      <c r="AW31" s="891"/>
      <c r="AX31" s="891"/>
      <c r="AY31" s="891"/>
      <c r="AZ31" s="892" t="s">
        <v>516</v>
      </c>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400</v>
      </c>
      <c r="C32" s="816"/>
      <c r="D32" s="816"/>
      <c r="E32" s="816"/>
      <c r="F32" s="816"/>
      <c r="G32" s="816"/>
      <c r="H32" s="816"/>
      <c r="I32" s="816"/>
      <c r="J32" s="816"/>
      <c r="K32" s="816"/>
      <c r="L32" s="816"/>
      <c r="M32" s="816"/>
      <c r="N32" s="816"/>
      <c r="O32" s="816"/>
      <c r="P32" s="817"/>
      <c r="Q32" s="818">
        <v>306</v>
      </c>
      <c r="R32" s="819"/>
      <c r="S32" s="819"/>
      <c r="T32" s="819"/>
      <c r="U32" s="819"/>
      <c r="V32" s="819">
        <v>201</v>
      </c>
      <c r="W32" s="819"/>
      <c r="X32" s="819"/>
      <c r="Y32" s="819"/>
      <c r="Z32" s="819"/>
      <c r="AA32" s="819">
        <v>106</v>
      </c>
      <c r="AB32" s="819"/>
      <c r="AC32" s="819"/>
      <c r="AD32" s="819"/>
      <c r="AE32" s="820"/>
      <c r="AF32" s="821">
        <v>80</v>
      </c>
      <c r="AG32" s="822"/>
      <c r="AH32" s="822"/>
      <c r="AI32" s="822"/>
      <c r="AJ32" s="823"/>
      <c r="AK32" s="890" t="s">
        <v>516</v>
      </c>
      <c r="AL32" s="891"/>
      <c r="AM32" s="891"/>
      <c r="AN32" s="891"/>
      <c r="AO32" s="891"/>
      <c r="AP32" s="891" t="s">
        <v>516</v>
      </c>
      <c r="AQ32" s="891"/>
      <c r="AR32" s="891"/>
      <c r="AS32" s="891"/>
      <c r="AT32" s="891"/>
      <c r="AU32" s="891" t="s">
        <v>516</v>
      </c>
      <c r="AV32" s="891"/>
      <c r="AW32" s="891"/>
      <c r="AX32" s="891"/>
      <c r="AY32" s="891"/>
      <c r="AZ32" s="892" t="s">
        <v>516</v>
      </c>
      <c r="BA32" s="892"/>
      <c r="BB32" s="892"/>
      <c r="BC32" s="892"/>
      <c r="BD32" s="892"/>
      <c r="BE32" s="888"/>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401</v>
      </c>
      <c r="C33" s="816"/>
      <c r="D33" s="816"/>
      <c r="E33" s="816"/>
      <c r="F33" s="816"/>
      <c r="G33" s="816"/>
      <c r="H33" s="816"/>
      <c r="I33" s="816"/>
      <c r="J33" s="816"/>
      <c r="K33" s="816"/>
      <c r="L33" s="816"/>
      <c r="M33" s="816"/>
      <c r="N33" s="816"/>
      <c r="O33" s="816"/>
      <c r="P33" s="817"/>
      <c r="Q33" s="818">
        <v>4995</v>
      </c>
      <c r="R33" s="819"/>
      <c r="S33" s="819"/>
      <c r="T33" s="819"/>
      <c r="U33" s="819"/>
      <c r="V33" s="819">
        <v>4710</v>
      </c>
      <c r="W33" s="819"/>
      <c r="X33" s="819"/>
      <c r="Y33" s="819"/>
      <c r="Z33" s="819"/>
      <c r="AA33" s="819">
        <v>285</v>
      </c>
      <c r="AB33" s="819"/>
      <c r="AC33" s="819"/>
      <c r="AD33" s="819"/>
      <c r="AE33" s="820"/>
      <c r="AF33" s="821">
        <v>4216</v>
      </c>
      <c r="AG33" s="822"/>
      <c r="AH33" s="822"/>
      <c r="AI33" s="822"/>
      <c r="AJ33" s="823"/>
      <c r="AK33" s="890">
        <v>65</v>
      </c>
      <c r="AL33" s="891"/>
      <c r="AM33" s="891"/>
      <c r="AN33" s="891"/>
      <c r="AO33" s="891"/>
      <c r="AP33" s="891">
        <v>22741</v>
      </c>
      <c r="AQ33" s="891"/>
      <c r="AR33" s="891"/>
      <c r="AS33" s="891"/>
      <c r="AT33" s="891"/>
      <c r="AU33" s="891">
        <v>114</v>
      </c>
      <c r="AV33" s="891"/>
      <c r="AW33" s="891"/>
      <c r="AX33" s="891"/>
      <c r="AY33" s="891"/>
      <c r="AZ33" s="892" t="s">
        <v>516</v>
      </c>
      <c r="BA33" s="892"/>
      <c r="BB33" s="892"/>
      <c r="BC33" s="892"/>
      <c r="BD33" s="892"/>
      <c r="BE33" s="888" t="s">
        <v>402</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403</v>
      </c>
      <c r="C34" s="816"/>
      <c r="D34" s="816"/>
      <c r="E34" s="816"/>
      <c r="F34" s="816"/>
      <c r="G34" s="816"/>
      <c r="H34" s="816"/>
      <c r="I34" s="816"/>
      <c r="J34" s="816"/>
      <c r="K34" s="816"/>
      <c r="L34" s="816"/>
      <c r="M34" s="816"/>
      <c r="N34" s="816"/>
      <c r="O34" s="816"/>
      <c r="P34" s="817"/>
      <c r="Q34" s="818">
        <v>21677</v>
      </c>
      <c r="R34" s="819"/>
      <c r="S34" s="819"/>
      <c r="T34" s="819"/>
      <c r="U34" s="819"/>
      <c r="V34" s="819">
        <v>21935</v>
      </c>
      <c r="W34" s="819"/>
      <c r="X34" s="819"/>
      <c r="Y34" s="819"/>
      <c r="Z34" s="819"/>
      <c r="AA34" s="819">
        <v>-258</v>
      </c>
      <c r="AB34" s="819"/>
      <c r="AC34" s="819"/>
      <c r="AD34" s="819"/>
      <c r="AE34" s="820"/>
      <c r="AF34" s="821">
        <v>9887</v>
      </c>
      <c r="AG34" s="822"/>
      <c r="AH34" s="822"/>
      <c r="AI34" s="822"/>
      <c r="AJ34" s="823"/>
      <c r="AK34" s="890">
        <v>1425</v>
      </c>
      <c r="AL34" s="891"/>
      <c r="AM34" s="891"/>
      <c r="AN34" s="891"/>
      <c r="AO34" s="891"/>
      <c r="AP34" s="891">
        <v>12937</v>
      </c>
      <c r="AQ34" s="891"/>
      <c r="AR34" s="891"/>
      <c r="AS34" s="891"/>
      <c r="AT34" s="891"/>
      <c r="AU34" s="891">
        <v>7568</v>
      </c>
      <c r="AV34" s="891"/>
      <c r="AW34" s="891"/>
      <c r="AX34" s="891"/>
      <c r="AY34" s="891"/>
      <c r="AZ34" s="892" t="s">
        <v>516</v>
      </c>
      <c r="BA34" s="892"/>
      <c r="BB34" s="892"/>
      <c r="BC34" s="892"/>
      <c r="BD34" s="892"/>
      <c r="BE34" s="888" t="s">
        <v>402</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t="s">
        <v>404</v>
      </c>
      <c r="C35" s="816"/>
      <c r="D35" s="816"/>
      <c r="E35" s="816"/>
      <c r="F35" s="816"/>
      <c r="G35" s="816"/>
      <c r="H35" s="816"/>
      <c r="I35" s="816"/>
      <c r="J35" s="816"/>
      <c r="K35" s="816"/>
      <c r="L35" s="816"/>
      <c r="M35" s="816"/>
      <c r="N35" s="816"/>
      <c r="O35" s="816"/>
      <c r="P35" s="817"/>
      <c r="Q35" s="818">
        <v>7948</v>
      </c>
      <c r="R35" s="819"/>
      <c r="S35" s="819"/>
      <c r="T35" s="819"/>
      <c r="U35" s="819"/>
      <c r="V35" s="819">
        <v>8018</v>
      </c>
      <c r="W35" s="819"/>
      <c r="X35" s="819"/>
      <c r="Y35" s="819"/>
      <c r="Z35" s="819"/>
      <c r="AA35" s="819">
        <v>71</v>
      </c>
      <c r="AB35" s="819"/>
      <c r="AC35" s="819"/>
      <c r="AD35" s="819"/>
      <c r="AE35" s="820"/>
      <c r="AF35" s="821">
        <v>4743</v>
      </c>
      <c r="AG35" s="822"/>
      <c r="AH35" s="822"/>
      <c r="AI35" s="822"/>
      <c r="AJ35" s="823"/>
      <c r="AK35" s="890">
        <v>4947</v>
      </c>
      <c r="AL35" s="891"/>
      <c r="AM35" s="891"/>
      <c r="AN35" s="891"/>
      <c r="AO35" s="891"/>
      <c r="AP35" s="891">
        <v>81063</v>
      </c>
      <c r="AQ35" s="891"/>
      <c r="AR35" s="891"/>
      <c r="AS35" s="891"/>
      <c r="AT35" s="891"/>
      <c r="AU35" s="891">
        <v>61446</v>
      </c>
      <c r="AV35" s="891"/>
      <c r="AW35" s="891"/>
      <c r="AX35" s="891"/>
      <c r="AY35" s="891"/>
      <c r="AZ35" s="892" t="s">
        <v>516</v>
      </c>
      <c r="BA35" s="892"/>
      <c r="BB35" s="892"/>
      <c r="BC35" s="892"/>
      <c r="BD35" s="892"/>
      <c r="BE35" s="888" t="s">
        <v>402</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t="s">
        <v>405</v>
      </c>
      <c r="C36" s="816"/>
      <c r="D36" s="816"/>
      <c r="E36" s="816"/>
      <c r="F36" s="816"/>
      <c r="G36" s="816"/>
      <c r="H36" s="816"/>
      <c r="I36" s="816"/>
      <c r="J36" s="816"/>
      <c r="K36" s="816"/>
      <c r="L36" s="816"/>
      <c r="M36" s="816"/>
      <c r="N36" s="816"/>
      <c r="O36" s="816"/>
      <c r="P36" s="817"/>
      <c r="Q36" s="818">
        <v>4</v>
      </c>
      <c r="R36" s="819"/>
      <c r="S36" s="819"/>
      <c r="T36" s="819"/>
      <c r="U36" s="819"/>
      <c r="V36" s="819">
        <v>4</v>
      </c>
      <c r="W36" s="819"/>
      <c r="X36" s="819"/>
      <c r="Y36" s="819"/>
      <c r="Z36" s="819"/>
      <c r="AA36" s="819" t="s">
        <v>516</v>
      </c>
      <c r="AB36" s="819"/>
      <c r="AC36" s="819"/>
      <c r="AD36" s="819"/>
      <c r="AE36" s="820"/>
      <c r="AF36" s="821" t="s">
        <v>516</v>
      </c>
      <c r="AG36" s="822"/>
      <c r="AH36" s="822"/>
      <c r="AI36" s="822"/>
      <c r="AJ36" s="823"/>
      <c r="AK36" s="890" t="s">
        <v>516</v>
      </c>
      <c r="AL36" s="891"/>
      <c r="AM36" s="891"/>
      <c r="AN36" s="891"/>
      <c r="AO36" s="891"/>
      <c r="AP36" s="891" t="s">
        <v>516</v>
      </c>
      <c r="AQ36" s="891"/>
      <c r="AR36" s="891"/>
      <c r="AS36" s="891"/>
      <c r="AT36" s="891"/>
      <c r="AU36" s="891" t="s">
        <v>516</v>
      </c>
      <c r="AV36" s="891"/>
      <c r="AW36" s="891"/>
      <c r="AX36" s="891"/>
      <c r="AY36" s="891"/>
      <c r="AZ36" s="892" t="s">
        <v>516</v>
      </c>
      <c r="BA36" s="892"/>
      <c r="BB36" s="892"/>
      <c r="BC36" s="892"/>
      <c r="BD36" s="892"/>
      <c r="BE36" s="888" t="s">
        <v>406</v>
      </c>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407</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382</v>
      </c>
      <c r="B63" s="850" t="s">
        <v>408</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19154</v>
      </c>
      <c r="AG63" s="902"/>
      <c r="AH63" s="902"/>
      <c r="AI63" s="902"/>
      <c r="AJ63" s="903"/>
      <c r="AK63" s="904"/>
      <c r="AL63" s="899"/>
      <c r="AM63" s="899"/>
      <c r="AN63" s="899"/>
      <c r="AO63" s="899"/>
      <c r="AP63" s="902">
        <v>116958</v>
      </c>
      <c r="AQ63" s="902"/>
      <c r="AR63" s="902"/>
      <c r="AS63" s="902"/>
      <c r="AT63" s="902"/>
      <c r="AU63" s="902">
        <v>69201</v>
      </c>
      <c r="AV63" s="902"/>
      <c r="AW63" s="902"/>
      <c r="AX63" s="902"/>
      <c r="AY63" s="902"/>
      <c r="AZ63" s="906"/>
      <c r="BA63" s="906"/>
      <c r="BB63" s="906"/>
      <c r="BC63" s="906"/>
      <c r="BD63" s="906"/>
      <c r="BE63" s="907"/>
      <c r="BF63" s="907"/>
      <c r="BG63" s="907"/>
      <c r="BH63" s="907"/>
      <c r="BI63" s="908"/>
      <c r="BJ63" s="909" t="s">
        <v>384</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410</v>
      </c>
      <c r="B66" s="801"/>
      <c r="C66" s="801"/>
      <c r="D66" s="801"/>
      <c r="E66" s="801"/>
      <c r="F66" s="801"/>
      <c r="G66" s="801"/>
      <c r="H66" s="801"/>
      <c r="I66" s="801"/>
      <c r="J66" s="801"/>
      <c r="K66" s="801"/>
      <c r="L66" s="801"/>
      <c r="M66" s="801"/>
      <c r="N66" s="801"/>
      <c r="O66" s="801"/>
      <c r="P66" s="802"/>
      <c r="Q66" s="777" t="s">
        <v>411</v>
      </c>
      <c r="R66" s="778"/>
      <c r="S66" s="778"/>
      <c r="T66" s="778"/>
      <c r="U66" s="779"/>
      <c r="V66" s="777" t="s">
        <v>412</v>
      </c>
      <c r="W66" s="778"/>
      <c r="X66" s="778"/>
      <c r="Y66" s="778"/>
      <c r="Z66" s="779"/>
      <c r="AA66" s="777" t="s">
        <v>413</v>
      </c>
      <c r="AB66" s="778"/>
      <c r="AC66" s="778"/>
      <c r="AD66" s="778"/>
      <c r="AE66" s="779"/>
      <c r="AF66" s="912" t="s">
        <v>414</v>
      </c>
      <c r="AG66" s="873"/>
      <c r="AH66" s="873"/>
      <c r="AI66" s="873"/>
      <c r="AJ66" s="913"/>
      <c r="AK66" s="777" t="s">
        <v>415</v>
      </c>
      <c r="AL66" s="801"/>
      <c r="AM66" s="801"/>
      <c r="AN66" s="801"/>
      <c r="AO66" s="802"/>
      <c r="AP66" s="777" t="s">
        <v>416</v>
      </c>
      <c r="AQ66" s="778"/>
      <c r="AR66" s="778"/>
      <c r="AS66" s="778"/>
      <c r="AT66" s="779"/>
      <c r="AU66" s="777" t="s">
        <v>417</v>
      </c>
      <c r="AV66" s="778"/>
      <c r="AW66" s="778"/>
      <c r="AX66" s="778"/>
      <c r="AY66" s="779"/>
      <c r="AZ66" s="777" t="s">
        <v>370</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581</v>
      </c>
      <c r="C68" s="930"/>
      <c r="D68" s="930"/>
      <c r="E68" s="930"/>
      <c r="F68" s="930"/>
      <c r="G68" s="930"/>
      <c r="H68" s="930"/>
      <c r="I68" s="930"/>
      <c r="J68" s="930"/>
      <c r="K68" s="930"/>
      <c r="L68" s="930"/>
      <c r="M68" s="930"/>
      <c r="N68" s="930"/>
      <c r="O68" s="930"/>
      <c r="P68" s="931"/>
      <c r="Q68" s="932">
        <v>1636</v>
      </c>
      <c r="R68" s="926"/>
      <c r="S68" s="926"/>
      <c r="T68" s="926"/>
      <c r="U68" s="926"/>
      <c r="V68" s="926">
        <v>1535</v>
      </c>
      <c r="W68" s="926"/>
      <c r="X68" s="926"/>
      <c r="Y68" s="926"/>
      <c r="Z68" s="926"/>
      <c r="AA68" s="926">
        <v>100</v>
      </c>
      <c r="AB68" s="926"/>
      <c r="AC68" s="926"/>
      <c r="AD68" s="926"/>
      <c r="AE68" s="926"/>
      <c r="AF68" s="926">
        <v>100</v>
      </c>
      <c r="AG68" s="926"/>
      <c r="AH68" s="926"/>
      <c r="AI68" s="926"/>
      <c r="AJ68" s="926"/>
      <c r="AK68" s="926" t="s">
        <v>583</v>
      </c>
      <c r="AL68" s="926"/>
      <c r="AM68" s="926"/>
      <c r="AN68" s="926"/>
      <c r="AO68" s="926"/>
      <c r="AP68" s="926" t="s">
        <v>584</v>
      </c>
      <c r="AQ68" s="926"/>
      <c r="AR68" s="926"/>
      <c r="AS68" s="926"/>
      <c r="AT68" s="926"/>
      <c r="AU68" s="926" t="s">
        <v>584</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582</v>
      </c>
      <c r="C69" s="934"/>
      <c r="D69" s="934"/>
      <c r="E69" s="934"/>
      <c r="F69" s="934"/>
      <c r="G69" s="934"/>
      <c r="H69" s="934"/>
      <c r="I69" s="934"/>
      <c r="J69" s="934"/>
      <c r="K69" s="934"/>
      <c r="L69" s="934"/>
      <c r="M69" s="934"/>
      <c r="N69" s="934"/>
      <c r="O69" s="934"/>
      <c r="P69" s="935"/>
      <c r="Q69" s="936">
        <v>830487</v>
      </c>
      <c r="R69" s="891"/>
      <c r="S69" s="891"/>
      <c r="T69" s="891"/>
      <c r="U69" s="891"/>
      <c r="V69" s="891">
        <v>800586</v>
      </c>
      <c r="W69" s="891"/>
      <c r="X69" s="891"/>
      <c r="Y69" s="891"/>
      <c r="Z69" s="891"/>
      <c r="AA69" s="891">
        <v>29902</v>
      </c>
      <c r="AB69" s="891"/>
      <c r="AC69" s="891"/>
      <c r="AD69" s="891"/>
      <c r="AE69" s="891"/>
      <c r="AF69" s="891">
        <v>29900</v>
      </c>
      <c r="AG69" s="891"/>
      <c r="AH69" s="891"/>
      <c r="AI69" s="891"/>
      <c r="AJ69" s="891"/>
      <c r="AK69" s="891">
        <v>5</v>
      </c>
      <c r="AL69" s="891"/>
      <c r="AM69" s="891"/>
      <c r="AN69" s="891"/>
      <c r="AO69" s="891"/>
      <c r="AP69" s="891" t="s">
        <v>584</v>
      </c>
      <c r="AQ69" s="891"/>
      <c r="AR69" s="891"/>
      <c r="AS69" s="891"/>
      <c r="AT69" s="891"/>
      <c r="AU69" s="891" t="s">
        <v>584</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c r="C70" s="934"/>
      <c r="D70" s="934"/>
      <c r="E70" s="934"/>
      <c r="F70" s="934"/>
      <c r="G70" s="934"/>
      <c r="H70" s="934"/>
      <c r="I70" s="934"/>
      <c r="J70" s="934"/>
      <c r="K70" s="934"/>
      <c r="L70" s="934"/>
      <c r="M70" s="934"/>
      <c r="N70" s="934"/>
      <c r="O70" s="934"/>
      <c r="P70" s="935"/>
      <c r="Q70" s="936"/>
      <c r="R70" s="891"/>
      <c r="S70" s="891"/>
      <c r="T70" s="891"/>
      <c r="U70" s="891"/>
      <c r="V70" s="891"/>
      <c r="W70" s="891"/>
      <c r="X70" s="891"/>
      <c r="Y70" s="891"/>
      <c r="Z70" s="891"/>
      <c r="AA70" s="891"/>
      <c r="AB70" s="891"/>
      <c r="AC70" s="891"/>
      <c r="AD70" s="891"/>
      <c r="AE70" s="891"/>
      <c r="AF70" s="891"/>
      <c r="AG70" s="891"/>
      <c r="AH70" s="891"/>
      <c r="AI70" s="891"/>
      <c r="AJ70" s="891"/>
      <c r="AK70" s="891"/>
      <c r="AL70" s="891"/>
      <c r="AM70" s="891"/>
      <c r="AN70" s="891"/>
      <c r="AO70" s="891"/>
      <c r="AP70" s="891"/>
      <c r="AQ70" s="891"/>
      <c r="AR70" s="891"/>
      <c r="AS70" s="891"/>
      <c r="AT70" s="891"/>
      <c r="AU70" s="891"/>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c r="C71" s="934"/>
      <c r="D71" s="934"/>
      <c r="E71" s="934"/>
      <c r="F71" s="934"/>
      <c r="G71" s="934"/>
      <c r="H71" s="934"/>
      <c r="I71" s="934"/>
      <c r="J71" s="934"/>
      <c r="K71" s="934"/>
      <c r="L71" s="934"/>
      <c r="M71" s="934"/>
      <c r="N71" s="934"/>
      <c r="O71" s="934"/>
      <c r="P71" s="935"/>
      <c r="Q71" s="936"/>
      <c r="R71" s="891"/>
      <c r="S71" s="891"/>
      <c r="T71" s="891"/>
      <c r="U71" s="891"/>
      <c r="V71" s="891"/>
      <c r="W71" s="891"/>
      <c r="X71" s="891"/>
      <c r="Y71" s="891"/>
      <c r="Z71" s="891"/>
      <c r="AA71" s="891"/>
      <c r="AB71" s="891"/>
      <c r="AC71" s="891"/>
      <c r="AD71" s="891"/>
      <c r="AE71" s="891"/>
      <c r="AF71" s="891"/>
      <c r="AG71" s="891"/>
      <c r="AH71" s="891"/>
      <c r="AI71" s="891"/>
      <c r="AJ71" s="891"/>
      <c r="AK71" s="891"/>
      <c r="AL71" s="891"/>
      <c r="AM71" s="891"/>
      <c r="AN71" s="891"/>
      <c r="AO71" s="891"/>
      <c r="AP71" s="891"/>
      <c r="AQ71" s="891"/>
      <c r="AR71" s="891"/>
      <c r="AS71" s="891"/>
      <c r="AT71" s="891"/>
      <c r="AU71" s="891"/>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c r="C72" s="934"/>
      <c r="D72" s="934"/>
      <c r="E72" s="934"/>
      <c r="F72" s="934"/>
      <c r="G72" s="934"/>
      <c r="H72" s="934"/>
      <c r="I72" s="934"/>
      <c r="J72" s="934"/>
      <c r="K72" s="934"/>
      <c r="L72" s="934"/>
      <c r="M72" s="934"/>
      <c r="N72" s="934"/>
      <c r="O72" s="934"/>
      <c r="P72" s="935"/>
      <c r="Q72" s="936"/>
      <c r="R72" s="891"/>
      <c r="S72" s="891"/>
      <c r="T72" s="891"/>
      <c r="U72" s="891"/>
      <c r="V72" s="891"/>
      <c r="W72" s="891"/>
      <c r="X72" s="891"/>
      <c r="Y72" s="891"/>
      <c r="Z72" s="891"/>
      <c r="AA72" s="891"/>
      <c r="AB72" s="891"/>
      <c r="AC72" s="891"/>
      <c r="AD72" s="891"/>
      <c r="AE72" s="891"/>
      <c r="AF72" s="891"/>
      <c r="AG72" s="891"/>
      <c r="AH72" s="891"/>
      <c r="AI72" s="891"/>
      <c r="AJ72" s="891"/>
      <c r="AK72" s="891"/>
      <c r="AL72" s="891"/>
      <c r="AM72" s="891"/>
      <c r="AN72" s="891"/>
      <c r="AO72" s="891"/>
      <c r="AP72" s="891"/>
      <c r="AQ72" s="891"/>
      <c r="AR72" s="891"/>
      <c r="AS72" s="891"/>
      <c r="AT72" s="891"/>
      <c r="AU72" s="891"/>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c r="C73" s="934"/>
      <c r="D73" s="934"/>
      <c r="E73" s="934"/>
      <c r="F73" s="934"/>
      <c r="G73" s="934"/>
      <c r="H73" s="934"/>
      <c r="I73" s="934"/>
      <c r="J73" s="934"/>
      <c r="K73" s="934"/>
      <c r="L73" s="934"/>
      <c r="M73" s="934"/>
      <c r="N73" s="934"/>
      <c r="O73" s="934"/>
      <c r="P73" s="935"/>
      <c r="Q73" s="936"/>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382</v>
      </c>
      <c r="B88" s="850" t="s">
        <v>418</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30000</v>
      </c>
      <c r="AG88" s="902"/>
      <c r="AH88" s="902"/>
      <c r="AI88" s="902"/>
      <c r="AJ88" s="902"/>
      <c r="AK88" s="899"/>
      <c r="AL88" s="899"/>
      <c r="AM88" s="899"/>
      <c r="AN88" s="899"/>
      <c r="AO88" s="899"/>
      <c r="AP88" s="902" t="s">
        <v>584</v>
      </c>
      <c r="AQ88" s="902"/>
      <c r="AR88" s="902"/>
      <c r="AS88" s="902"/>
      <c r="AT88" s="902"/>
      <c r="AU88" s="902" t="s">
        <v>584</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850" t="s">
        <v>419</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449</v>
      </c>
      <c r="CS102" s="910"/>
      <c r="CT102" s="910"/>
      <c r="CU102" s="910"/>
      <c r="CV102" s="953"/>
      <c r="CW102" s="952">
        <v>33</v>
      </c>
      <c r="CX102" s="910"/>
      <c r="CY102" s="910"/>
      <c r="CZ102" s="910"/>
      <c r="DA102" s="953"/>
      <c r="DB102" s="952">
        <v>1259</v>
      </c>
      <c r="DC102" s="910"/>
      <c r="DD102" s="910"/>
      <c r="DE102" s="910"/>
      <c r="DF102" s="953"/>
      <c r="DG102" s="952">
        <v>562</v>
      </c>
      <c r="DH102" s="910"/>
      <c r="DI102" s="910"/>
      <c r="DJ102" s="910"/>
      <c r="DK102" s="953"/>
      <c r="DL102" s="952" t="s">
        <v>516</v>
      </c>
      <c r="DM102" s="910"/>
      <c r="DN102" s="910"/>
      <c r="DO102" s="910"/>
      <c r="DP102" s="953"/>
      <c r="DQ102" s="952">
        <v>106</v>
      </c>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420</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421</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424</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425</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426</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427</v>
      </c>
      <c r="AB109" s="955"/>
      <c r="AC109" s="955"/>
      <c r="AD109" s="955"/>
      <c r="AE109" s="956"/>
      <c r="AF109" s="954" t="s">
        <v>302</v>
      </c>
      <c r="AG109" s="955"/>
      <c r="AH109" s="955"/>
      <c r="AI109" s="955"/>
      <c r="AJ109" s="956"/>
      <c r="AK109" s="954" t="s">
        <v>301</v>
      </c>
      <c r="AL109" s="955"/>
      <c r="AM109" s="955"/>
      <c r="AN109" s="955"/>
      <c r="AO109" s="956"/>
      <c r="AP109" s="954" t="s">
        <v>428</v>
      </c>
      <c r="AQ109" s="955"/>
      <c r="AR109" s="955"/>
      <c r="AS109" s="955"/>
      <c r="AT109" s="957"/>
      <c r="AU109" s="974" t="s">
        <v>426</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427</v>
      </c>
      <c r="BR109" s="955"/>
      <c r="BS109" s="955"/>
      <c r="BT109" s="955"/>
      <c r="BU109" s="956"/>
      <c r="BV109" s="954" t="s">
        <v>302</v>
      </c>
      <c r="BW109" s="955"/>
      <c r="BX109" s="955"/>
      <c r="BY109" s="955"/>
      <c r="BZ109" s="956"/>
      <c r="CA109" s="954" t="s">
        <v>301</v>
      </c>
      <c r="CB109" s="955"/>
      <c r="CC109" s="955"/>
      <c r="CD109" s="955"/>
      <c r="CE109" s="956"/>
      <c r="CF109" s="975" t="s">
        <v>428</v>
      </c>
      <c r="CG109" s="975"/>
      <c r="CH109" s="975"/>
      <c r="CI109" s="975"/>
      <c r="CJ109" s="975"/>
      <c r="CK109" s="954" t="s">
        <v>429</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427</v>
      </c>
      <c r="DH109" s="955"/>
      <c r="DI109" s="955"/>
      <c r="DJ109" s="955"/>
      <c r="DK109" s="956"/>
      <c r="DL109" s="954" t="s">
        <v>302</v>
      </c>
      <c r="DM109" s="955"/>
      <c r="DN109" s="955"/>
      <c r="DO109" s="955"/>
      <c r="DP109" s="956"/>
      <c r="DQ109" s="954" t="s">
        <v>301</v>
      </c>
      <c r="DR109" s="955"/>
      <c r="DS109" s="955"/>
      <c r="DT109" s="955"/>
      <c r="DU109" s="956"/>
      <c r="DV109" s="954" t="s">
        <v>428</v>
      </c>
      <c r="DW109" s="955"/>
      <c r="DX109" s="955"/>
      <c r="DY109" s="955"/>
      <c r="DZ109" s="957"/>
    </row>
    <row r="110" spans="1:131" s="226" customFormat="1" ht="26.25" customHeight="1" x14ac:dyDescent="0.15">
      <c r="A110" s="958" t="s">
        <v>430</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8363905</v>
      </c>
      <c r="AB110" s="962"/>
      <c r="AC110" s="962"/>
      <c r="AD110" s="962"/>
      <c r="AE110" s="963"/>
      <c r="AF110" s="964">
        <v>8413334</v>
      </c>
      <c r="AG110" s="962"/>
      <c r="AH110" s="962"/>
      <c r="AI110" s="962"/>
      <c r="AJ110" s="963"/>
      <c r="AK110" s="964">
        <v>8980442</v>
      </c>
      <c r="AL110" s="962"/>
      <c r="AM110" s="962"/>
      <c r="AN110" s="962"/>
      <c r="AO110" s="963"/>
      <c r="AP110" s="965">
        <v>14.3</v>
      </c>
      <c r="AQ110" s="966"/>
      <c r="AR110" s="966"/>
      <c r="AS110" s="966"/>
      <c r="AT110" s="967"/>
      <c r="AU110" s="968" t="s">
        <v>66</v>
      </c>
      <c r="AV110" s="969"/>
      <c r="AW110" s="969"/>
      <c r="AX110" s="969"/>
      <c r="AY110" s="969"/>
      <c r="AZ110" s="1010" t="s">
        <v>431</v>
      </c>
      <c r="BA110" s="959"/>
      <c r="BB110" s="959"/>
      <c r="BC110" s="959"/>
      <c r="BD110" s="959"/>
      <c r="BE110" s="959"/>
      <c r="BF110" s="959"/>
      <c r="BG110" s="959"/>
      <c r="BH110" s="959"/>
      <c r="BI110" s="959"/>
      <c r="BJ110" s="959"/>
      <c r="BK110" s="959"/>
      <c r="BL110" s="959"/>
      <c r="BM110" s="959"/>
      <c r="BN110" s="959"/>
      <c r="BO110" s="959"/>
      <c r="BP110" s="960"/>
      <c r="BQ110" s="996">
        <v>101343846</v>
      </c>
      <c r="BR110" s="997"/>
      <c r="BS110" s="997"/>
      <c r="BT110" s="997"/>
      <c r="BU110" s="997"/>
      <c r="BV110" s="997">
        <v>102650752</v>
      </c>
      <c r="BW110" s="997"/>
      <c r="BX110" s="997"/>
      <c r="BY110" s="997"/>
      <c r="BZ110" s="997"/>
      <c r="CA110" s="997">
        <v>104829177</v>
      </c>
      <c r="CB110" s="997"/>
      <c r="CC110" s="997"/>
      <c r="CD110" s="997"/>
      <c r="CE110" s="997"/>
      <c r="CF110" s="1011">
        <v>167.4</v>
      </c>
      <c r="CG110" s="1012"/>
      <c r="CH110" s="1012"/>
      <c r="CI110" s="1012"/>
      <c r="CJ110" s="1012"/>
      <c r="CK110" s="1013" t="s">
        <v>432</v>
      </c>
      <c r="CL110" s="1014"/>
      <c r="CM110" s="993" t="s">
        <v>433</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223</v>
      </c>
      <c r="DH110" s="997"/>
      <c r="DI110" s="997"/>
      <c r="DJ110" s="997"/>
      <c r="DK110" s="997"/>
      <c r="DL110" s="997" t="s">
        <v>434</v>
      </c>
      <c r="DM110" s="997"/>
      <c r="DN110" s="997"/>
      <c r="DO110" s="997"/>
      <c r="DP110" s="997"/>
      <c r="DQ110" s="997" t="s">
        <v>435</v>
      </c>
      <c r="DR110" s="997"/>
      <c r="DS110" s="997"/>
      <c r="DT110" s="997"/>
      <c r="DU110" s="997"/>
      <c r="DV110" s="998" t="s">
        <v>436</v>
      </c>
      <c r="DW110" s="998"/>
      <c r="DX110" s="998"/>
      <c r="DY110" s="998"/>
      <c r="DZ110" s="999"/>
    </row>
    <row r="111" spans="1:131" s="226" customFormat="1" ht="26.25" customHeight="1" x14ac:dyDescent="0.15">
      <c r="A111" s="1000" t="s">
        <v>437</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434</v>
      </c>
      <c r="AB111" s="1004"/>
      <c r="AC111" s="1004"/>
      <c r="AD111" s="1004"/>
      <c r="AE111" s="1005"/>
      <c r="AF111" s="1006" t="s">
        <v>438</v>
      </c>
      <c r="AG111" s="1004"/>
      <c r="AH111" s="1004"/>
      <c r="AI111" s="1004"/>
      <c r="AJ111" s="1005"/>
      <c r="AK111" s="1006" t="s">
        <v>439</v>
      </c>
      <c r="AL111" s="1004"/>
      <c r="AM111" s="1004"/>
      <c r="AN111" s="1004"/>
      <c r="AO111" s="1005"/>
      <c r="AP111" s="1007" t="s">
        <v>439</v>
      </c>
      <c r="AQ111" s="1008"/>
      <c r="AR111" s="1008"/>
      <c r="AS111" s="1008"/>
      <c r="AT111" s="1009"/>
      <c r="AU111" s="970"/>
      <c r="AV111" s="971"/>
      <c r="AW111" s="971"/>
      <c r="AX111" s="971"/>
      <c r="AY111" s="971"/>
      <c r="AZ111" s="1019" t="s">
        <v>440</v>
      </c>
      <c r="BA111" s="1020"/>
      <c r="BB111" s="1020"/>
      <c r="BC111" s="1020"/>
      <c r="BD111" s="1020"/>
      <c r="BE111" s="1020"/>
      <c r="BF111" s="1020"/>
      <c r="BG111" s="1020"/>
      <c r="BH111" s="1020"/>
      <c r="BI111" s="1020"/>
      <c r="BJ111" s="1020"/>
      <c r="BK111" s="1020"/>
      <c r="BL111" s="1020"/>
      <c r="BM111" s="1020"/>
      <c r="BN111" s="1020"/>
      <c r="BO111" s="1020"/>
      <c r="BP111" s="1021"/>
      <c r="BQ111" s="989">
        <v>400499</v>
      </c>
      <c r="BR111" s="990"/>
      <c r="BS111" s="990"/>
      <c r="BT111" s="990"/>
      <c r="BU111" s="990"/>
      <c r="BV111" s="990">
        <v>357272</v>
      </c>
      <c r="BW111" s="990"/>
      <c r="BX111" s="990"/>
      <c r="BY111" s="990"/>
      <c r="BZ111" s="990"/>
      <c r="CA111" s="990">
        <v>423629</v>
      </c>
      <c r="CB111" s="990"/>
      <c r="CC111" s="990"/>
      <c r="CD111" s="990"/>
      <c r="CE111" s="990"/>
      <c r="CF111" s="984">
        <v>0.7</v>
      </c>
      <c r="CG111" s="985"/>
      <c r="CH111" s="985"/>
      <c r="CI111" s="985"/>
      <c r="CJ111" s="985"/>
      <c r="CK111" s="1015"/>
      <c r="CL111" s="1016"/>
      <c r="CM111" s="986" t="s">
        <v>441</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439</v>
      </c>
      <c r="DH111" s="990"/>
      <c r="DI111" s="990"/>
      <c r="DJ111" s="990"/>
      <c r="DK111" s="990"/>
      <c r="DL111" s="990" t="s">
        <v>436</v>
      </c>
      <c r="DM111" s="990"/>
      <c r="DN111" s="990"/>
      <c r="DO111" s="990"/>
      <c r="DP111" s="990"/>
      <c r="DQ111" s="990" t="s">
        <v>434</v>
      </c>
      <c r="DR111" s="990"/>
      <c r="DS111" s="990"/>
      <c r="DT111" s="990"/>
      <c r="DU111" s="990"/>
      <c r="DV111" s="991" t="s">
        <v>442</v>
      </c>
      <c r="DW111" s="991"/>
      <c r="DX111" s="991"/>
      <c r="DY111" s="991"/>
      <c r="DZ111" s="992"/>
    </row>
    <row r="112" spans="1:131" s="226" customFormat="1" ht="26.25" customHeight="1" x14ac:dyDescent="0.15">
      <c r="A112" s="1022" t="s">
        <v>443</v>
      </c>
      <c r="B112" s="1023"/>
      <c r="C112" s="1020" t="s">
        <v>444</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439</v>
      </c>
      <c r="AB112" s="1029"/>
      <c r="AC112" s="1029"/>
      <c r="AD112" s="1029"/>
      <c r="AE112" s="1030"/>
      <c r="AF112" s="1031" t="s">
        <v>435</v>
      </c>
      <c r="AG112" s="1029"/>
      <c r="AH112" s="1029"/>
      <c r="AI112" s="1029"/>
      <c r="AJ112" s="1030"/>
      <c r="AK112" s="1031" t="s">
        <v>399</v>
      </c>
      <c r="AL112" s="1029"/>
      <c r="AM112" s="1029"/>
      <c r="AN112" s="1029"/>
      <c r="AO112" s="1030"/>
      <c r="AP112" s="1032" t="s">
        <v>435</v>
      </c>
      <c r="AQ112" s="1033"/>
      <c r="AR112" s="1033"/>
      <c r="AS112" s="1033"/>
      <c r="AT112" s="1034"/>
      <c r="AU112" s="970"/>
      <c r="AV112" s="971"/>
      <c r="AW112" s="971"/>
      <c r="AX112" s="971"/>
      <c r="AY112" s="971"/>
      <c r="AZ112" s="1019" t="s">
        <v>445</v>
      </c>
      <c r="BA112" s="1020"/>
      <c r="BB112" s="1020"/>
      <c r="BC112" s="1020"/>
      <c r="BD112" s="1020"/>
      <c r="BE112" s="1020"/>
      <c r="BF112" s="1020"/>
      <c r="BG112" s="1020"/>
      <c r="BH112" s="1020"/>
      <c r="BI112" s="1020"/>
      <c r="BJ112" s="1020"/>
      <c r="BK112" s="1020"/>
      <c r="BL112" s="1020"/>
      <c r="BM112" s="1020"/>
      <c r="BN112" s="1020"/>
      <c r="BO112" s="1020"/>
      <c r="BP112" s="1021"/>
      <c r="BQ112" s="989">
        <v>74008598</v>
      </c>
      <c r="BR112" s="990"/>
      <c r="BS112" s="990"/>
      <c r="BT112" s="990"/>
      <c r="BU112" s="990"/>
      <c r="BV112" s="990">
        <v>71785555</v>
      </c>
      <c r="BW112" s="990"/>
      <c r="BX112" s="990"/>
      <c r="BY112" s="990"/>
      <c r="BZ112" s="990"/>
      <c r="CA112" s="990">
        <v>69200526</v>
      </c>
      <c r="CB112" s="990"/>
      <c r="CC112" s="990"/>
      <c r="CD112" s="990"/>
      <c r="CE112" s="990"/>
      <c r="CF112" s="984">
        <v>110.5</v>
      </c>
      <c r="CG112" s="985"/>
      <c r="CH112" s="985"/>
      <c r="CI112" s="985"/>
      <c r="CJ112" s="985"/>
      <c r="CK112" s="1015"/>
      <c r="CL112" s="1016"/>
      <c r="CM112" s="986" t="s">
        <v>446</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435</v>
      </c>
      <c r="DH112" s="990"/>
      <c r="DI112" s="990"/>
      <c r="DJ112" s="990"/>
      <c r="DK112" s="990"/>
      <c r="DL112" s="990" t="s">
        <v>223</v>
      </c>
      <c r="DM112" s="990"/>
      <c r="DN112" s="990"/>
      <c r="DO112" s="990"/>
      <c r="DP112" s="990"/>
      <c r="DQ112" s="990" t="s">
        <v>439</v>
      </c>
      <c r="DR112" s="990"/>
      <c r="DS112" s="990"/>
      <c r="DT112" s="990"/>
      <c r="DU112" s="990"/>
      <c r="DV112" s="991" t="s">
        <v>223</v>
      </c>
      <c r="DW112" s="991"/>
      <c r="DX112" s="991"/>
      <c r="DY112" s="991"/>
      <c r="DZ112" s="992"/>
    </row>
    <row r="113" spans="1:130" s="226" customFormat="1" ht="26.25" customHeight="1" x14ac:dyDescent="0.15">
      <c r="A113" s="1024"/>
      <c r="B113" s="1025"/>
      <c r="C113" s="1020" t="s">
        <v>447</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4170081</v>
      </c>
      <c r="AB113" s="1004"/>
      <c r="AC113" s="1004"/>
      <c r="AD113" s="1004"/>
      <c r="AE113" s="1005"/>
      <c r="AF113" s="1006">
        <v>4006644</v>
      </c>
      <c r="AG113" s="1004"/>
      <c r="AH113" s="1004"/>
      <c r="AI113" s="1004"/>
      <c r="AJ113" s="1005"/>
      <c r="AK113" s="1006">
        <v>3930859</v>
      </c>
      <c r="AL113" s="1004"/>
      <c r="AM113" s="1004"/>
      <c r="AN113" s="1004"/>
      <c r="AO113" s="1005"/>
      <c r="AP113" s="1007">
        <v>6.3</v>
      </c>
      <c r="AQ113" s="1008"/>
      <c r="AR113" s="1008"/>
      <c r="AS113" s="1008"/>
      <c r="AT113" s="1009"/>
      <c r="AU113" s="970"/>
      <c r="AV113" s="971"/>
      <c r="AW113" s="971"/>
      <c r="AX113" s="971"/>
      <c r="AY113" s="971"/>
      <c r="AZ113" s="1019" t="s">
        <v>448</v>
      </c>
      <c r="BA113" s="1020"/>
      <c r="BB113" s="1020"/>
      <c r="BC113" s="1020"/>
      <c r="BD113" s="1020"/>
      <c r="BE113" s="1020"/>
      <c r="BF113" s="1020"/>
      <c r="BG113" s="1020"/>
      <c r="BH113" s="1020"/>
      <c r="BI113" s="1020"/>
      <c r="BJ113" s="1020"/>
      <c r="BK113" s="1020"/>
      <c r="BL113" s="1020"/>
      <c r="BM113" s="1020"/>
      <c r="BN113" s="1020"/>
      <c r="BO113" s="1020"/>
      <c r="BP113" s="1021"/>
      <c r="BQ113" s="989" t="s">
        <v>435</v>
      </c>
      <c r="BR113" s="990"/>
      <c r="BS113" s="990"/>
      <c r="BT113" s="990"/>
      <c r="BU113" s="990"/>
      <c r="BV113" s="990" t="s">
        <v>439</v>
      </c>
      <c r="BW113" s="990"/>
      <c r="BX113" s="990"/>
      <c r="BY113" s="990"/>
      <c r="BZ113" s="990"/>
      <c r="CA113" s="990" t="s">
        <v>223</v>
      </c>
      <c r="CB113" s="990"/>
      <c r="CC113" s="990"/>
      <c r="CD113" s="990"/>
      <c r="CE113" s="990"/>
      <c r="CF113" s="984" t="s">
        <v>435</v>
      </c>
      <c r="CG113" s="985"/>
      <c r="CH113" s="985"/>
      <c r="CI113" s="985"/>
      <c r="CJ113" s="985"/>
      <c r="CK113" s="1015"/>
      <c r="CL113" s="1016"/>
      <c r="CM113" s="986" t="s">
        <v>449</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223</v>
      </c>
      <c r="DH113" s="1029"/>
      <c r="DI113" s="1029"/>
      <c r="DJ113" s="1029"/>
      <c r="DK113" s="1030"/>
      <c r="DL113" s="1031" t="s">
        <v>223</v>
      </c>
      <c r="DM113" s="1029"/>
      <c r="DN113" s="1029"/>
      <c r="DO113" s="1029"/>
      <c r="DP113" s="1030"/>
      <c r="DQ113" s="1031" t="s">
        <v>435</v>
      </c>
      <c r="DR113" s="1029"/>
      <c r="DS113" s="1029"/>
      <c r="DT113" s="1029"/>
      <c r="DU113" s="1030"/>
      <c r="DV113" s="1032" t="s">
        <v>223</v>
      </c>
      <c r="DW113" s="1033"/>
      <c r="DX113" s="1033"/>
      <c r="DY113" s="1033"/>
      <c r="DZ113" s="1034"/>
    </row>
    <row r="114" spans="1:130" s="226" customFormat="1" ht="26.25" customHeight="1" x14ac:dyDescent="0.15">
      <c r="A114" s="1024"/>
      <c r="B114" s="1025"/>
      <c r="C114" s="1020" t="s">
        <v>450</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t="s">
        <v>451</v>
      </c>
      <c r="AB114" s="1029"/>
      <c r="AC114" s="1029"/>
      <c r="AD114" s="1029"/>
      <c r="AE114" s="1030"/>
      <c r="AF114" s="1031" t="s">
        <v>399</v>
      </c>
      <c r="AG114" s="1029"/>
      <c r="AH114" s="1029"/>
      <c r="AI114" s="1029"/>
      <c r="AJ114" s="1030"/>
      <c r="AK114" s="1031" t="s">
        <v>439</v>
      </c>
      <c r="AL114" s="1029"/>
      <c r="AM114" s="1029"/>
      <c r="AN114" s="1029"/>
      <c r="AO114" s="1030"/>
      <c r="AP114" s="1032" t="s">
        <v>223</v>
      </c>
      <c r="AQ114" s="1033"/>
      <c r="AR114" s="1033"/>
      <c r="AS114" s="1033"/>
      <c r="AT114" s="1034"/>
      <c r="AU114" s="970"/>
      <c r="AV114" s="971"/>
      <c r="AW114" s="971"/>
      <c r="AX114" s="971"/>
      <c r="AY114" s="971"/>
      <c r="AZ114" s="1019" t="s">
        <v>452</v>
      </c>
      <c r="BA114" s="1020"/>
      <c r="BB114" s="1020"/>
      <c r="BC114" s="1020"/>
      <c r="BD114" s="1020"/>
      <c r="BE114" s="1020"/>
      <c r="BF114" s="1020"/>
      <c r="BG114" s="1020"/>
      <c r="BH114" s="1020"/>
      <c r="BI114" s="1020"/>
      <c r="BJ114" s="1020"/>
      <c r="BK114" s="1020"/>
      <c r="BL114" s="1020"/>
      <c r="BM114" s="1020"/>
      <c r="BN114" s="1020"/>
      <c r="BO114" s="1020"/>
      <c r="BP114" s="1021"/>
      <c r="BQ114" s="989">
        <v>15649073</v>
      </c>
      <c r="BR114" s="990"/>
      <c r="BS114" s="990"/>
      <c r="BT114" s="990"/>
      <c r="BU114" s="990"/>
      <c r="BV114" s="990">
        <v>15159947</v>
      </c>
      <c r="BW114" s="990"/>
      <c r="BX114" s="990"/>
      <c r="BY114" s="990"/>
      <c r="BZ114" s="990"/>
      <c r="CA114" s="990">
        <v>14594693</v>
      </c>
      <c r="CB114" s="990"/>
      <c r="CC114" s="990"/>
      <c r="CD114" s="990"/>
      <c r="CE114" s="990"/>
      <c r="CF114" s="984">
        <v>23.3</v>
      </c>
      <c r="CG114" s="985"/>
      <c r="CH114" s="985"/>
      <c r="CI114" s="985"/>
      <c r="CJ114" s="985"/>
      <c r="CK114" s="1015"/>
      <c r="CL114" s="1016"/>
      <c r="CM114" s="986" t="s">
        <v>453</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439</v>
      </c>
      <c r="DH114" s="1029"/>
      <c r="DI114" s="1029"/>
      <c r="DJ114" s="1029"/>
      <c r="DK114" s="1030"/>
      <c r="DL114" s="1031" t="s">
        <v>436</v>
      </c>
      <c r="DM114" s="1029"/>
      <c r="DN114" s="1029"/>
      <c r="DO114" s="1029"/>
      <c r="DP114" s="1030"/>
      <c r="DQ114" s="1031" t="s">
        <v>223</v>
      </c>
      <c r="DR114" s="1029"/>
      <c r="DS114" s="1029"/>
      <c r="DT114" s="1029"/>
      <c r="DU114" s="1030"/>
      <c r="DV114" s="1032" t="s">
        <v>438</v>
      </c>
      <c r="DW114" s="1033"/>
      <c r="DX114" s="1033"/>
      <c r="DY114" s="1033"/>
      <c r="DZ114" s="1034"/>
    </row>
    <row r="115" spans="1:130" s="226" customFormat="1" ht="26.25" customHeight="1" x14ac:dyDescent="0.15">
      <c r="A115" s="1024"/>
      <c r="B115" s="1025"/>
      <c r="C115" s="1020" t="s">
        <v>454</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10299</v>
      </c>
      <c r="AB115" s="1004"/>
      <c r="AC115" s="1004"/>
      <c r="AD115" s="1004"/>
      <c r="AE115" s="1005"/>
      <c r="AF115" s="1006">
        <v>134299</v>
      </c>
      <c r="AG115" s="1004"/>
      <c r="AH115" s="1004"/>
      <c r="AI115" s="1004"/>
      <c r="AJ115" s="1005"/>
      <c r="AK115" s="1006">
        <v>395</v>
      </c>
      <c r="AL115" s="1004"/>
      <c r="AM115" s="1004"/>
      <c r="AN115" s="1004"/>
      <c r="AO115" s="1005"/>
      <c r="AP115" s="1007">
        <v>0</v>
      </c>
      <c r="AQ115" s="1008"/>
      <c r="AR115" s="1008"/>
      <c r="AS115" s="1008"/>
      <c r="AT115" s="1009"/>
      <c r="AU115" s="970"/>
      <c r="AV115" s="971"/>
      <c r="AW115" s="971"/>
      <c r="AX115" s="971"/>
      <c r="AY115" s="971"/>
      <c r="AZ115" s="1019" t="s">
        <v>455</v>
      </c>
      <c r="BA115" s="1020"/>
      <c r="BB115" s="1020"/>
      <c r="BC115" s="1020"/>
      <c r="BD115" s="1020"/>
      <c r="BE115" s="1020"/>
      <c r="BF115" s="1020"/>
      <c r="BG115" s="1020"/>
      <c r="BH115" s="1020"/>
      <c r="BI115" s="1020"/>
      <c r="BJ115" s="1020"/>
      <c r="BK115" s="1020"/>
      <c r="BL115" s="1020"/>
      <c r="BM115" s="1020"/>
      <c r="BN115" s="1020"/>
      <c r="BO115" s="1020"/>
      <c r="BP115" s="1021"/>
      <c r="BQ115" s="989">
        <v>112719</v>
      </c>
      <c r="BR115" s="990"/>
      <c r="BS115" s="990"/>
      <c r="BT115" s="990"/>
      <c r="BU115" s="990"/>
      <c r="BV115" s="990">
        <v>111243</v>
      </c>
      <c r="BW115" s="990"/>
      <c r="BX115" s="990"/>
      <c r="BY115" s="990"/>
      <c r="BZ115" s="990"/>
      <c r="CA115" s="990">
        <v>106115</v>
      </c>
      <c r="CB115" s="990"/>
      <c r="CC115" s="990"/>
      <c r="CD115" s="990"/>
      <c r="CE115" s="990"/>
      <c r="CF115" s="984">
        <v>0.2</v>
      </c>
      <c r="CG115" s="985"/>
      <c r="CH115" s="985"/>
      <c r="CI115" s="985"/>
      <c r="CJ115" s="985"/>
      <c r="CK115" s="1015"/>
      <c r="CL115" s="1016"/>
      <c r="CM115" s="1019" t="s">
        <v>456</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v>400077</v>
      </c>
      <c r="DH115" s="1029"/>
      <c r="DI115" s="1029"/>
      <c r="DJ115" s="1029"/>
      <c r="DK115" s="1030"/>
      <c r="DL115" s="1031">
        <v>357272</v>
      </c>
      <c r="DM115" s="1029"/>
      <c r="DN115" s="1029"/>
      <c r="DO115" s="1029"/>
      <c r="DP115" s="1030"/>
      <c r="DQ115" s="1031">
        <v>423629</v>
      </c>
      <c r="DR115" s="1029"/>
      <c r="DS115" s="1029"/>
      <c r="DT115" s="1029"/>
      <c r="DU115" s="1030"/>
      <c r="DV115" s="1032">
        <v>0.7</v>
      </c>
      <c r="DW115" s="1033"/>
      <c r="DX115" s="1033"/>
      <c r="DY115" s="1033"/>
      <c r="DZ115" s="1034"/>
    </row>
    <row r="116" spans="1:130" s="226" customFormat="1" ht="26.25" customHeight="1" x14ac:dyDescent="0.15">
      <c r="A116" s="1026"/>
      <c r="B116" s="1027"/>
      <c r="C116" s="1035" t="s">
        <v>457</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442</v>
      </c>
      <c r="AB116" s="1029"/>
      <c r="AC116" s="1029"/>
      <c r="AD116" s="1029"/>
      <c r="AE116" s="1030"/>
      <c r="AF116" s="1031" t="s">
        <v>436</v>
      </c>
      <c r="AG116" s="1029"/>
      <c r="AH116" s="1029"/>
      <c r="AI116" s="1029"/>
      <c r="AJ116" s="1030"/>
      <c r="AK116" s="1031" t="s">
        <v>223</v>
      </c>
      <c r="AL116" s="1029"/>
      <c r="AM116" s="1029"/>
      <c r="AN116" s="1029"/>
      <c r="AO116" s="1030"/>
      <c r="AP116" s="1032" t="s">
        <v>223</v>
      </c>
      <c r="AQ116" s="1033"/>
      <c r="AR116" s="1033"/>
      <c r="AS116" s="1033"/>
      <c r="AT116" s="1034"/>
      <c r="AU116" s="970"/>
      <c r="AV116" s="971"/>
      <c r="AW116" s="971"/>
      <c r="AX116" s="971"/>
      <c r="AY116" s="971"/>
      <c r="AZ116" s="1037" t="s">
        <v>458</v>
      </c>
      <c r="BA116" s="1038"/>
      <c r="BB116" s="1038"/>
      <c r="BC116" s="1038"/>
      <c r="BD116" s="1038"/>
      <c r="BE116" s="1038"/>
      <c r="BF116" s="1038"/>
      <c r="BG116" s="1038"/>
      <c r="BH116" s="1038"/>
      <c r="BI116" s="1038"/>
      <c r="BJ116" s="1038"/>
      <c r="BK116" s="1038"/>
      <c r="BL116" s="1038"/>
      <c r="BM116" s="1038"/>
      <c r="BN116" s="1038"/>
      <c r="BO116" s="1038"/>
      <c r="BP116" s="1039"/>
      <c r="BQ116" s="989" t="s">
        <v>223</v>
      </c>
      <c r="BR116" s="990"/>
      <c r="BS116" s="990"/>
      <c r="BT116" s="990"/>
      <c r="BU116" s="990"/>
      <c r="BV116" s="990" t="s">
        <v>439</v>
      </c>
      <c r="BW116" s="990"/>
      <c r="BX116" s="990"/>
      <c r="BY116" s="990"/>
      <c r="BZ116" s="990"/>
      <c r="CA116" s="990" t="s">
        <v>439</v>
      </c>
      <c r="CB116" s="990"/>
      <c r="CC116" s="990"/>
      <c r="CD116" s="990"/>
      <c r="CE116" s="990"/>
      <c r="CF116" s="984" t="s">
        <v>435</v>
      </c>
      <c r="CG116" s="985"/>
      <c r="CH116" s="985"/>
      <c r="CI116" s="985"/>
      <c r="CJ116" s="985"/>
      <c r="CK116" s="1015"/>
      <c r="CL116" s="1016"/>
      <c r="CM116" s="986" t="s">
        <v>459</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435</v>
      </c>
      <c r="DH116" s="1029"/>
      <c r="DI116" s="1029"/>
      <c r="DJ116" s="1029"/>
      <c r="DK116" s="1030"/>
      <c r="DL116" s="1031" t="s">
        <v>460</v>
      </c>
      <c r="DM116" s="1029"/>
      <c r="DN116" s="1029"/>
      <c r="DO116" s="1029"/>
      <c r="DP116" s="1030"/>
      <c r="DQ116" s="1031" t="s">
        <v>435</v>
      </c>
      <c r="DR116" s="1029"/>
      <c r="DS116" s="1029"/>
      <c r="DT116" s="1029"/>
      <c r="DU116" s="1030"/>
      <c r="DV116" s="1032" t="s">
        <v>435</v>
      </c>
      <c r="DW116" s="1033"/>
      <c r="DX116" s="1033"/>
      <c r="DY116" s="1033"/>
      <c r="DZ116" s="1034"/>
    </row>
    <row r="117" spans="1:130" s="226" customFormat="1" ht="26.25" customHeight="1" x14ac:dyDescent="0.15">
      <c r="A117" s="974" t="s">
        <v>180</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461</v>
      </c>
      <c r="Z117" s="956"/>
      <c r="AA117" s="1046">
        <v>12544285</v>
      </c>
      <c r="AB117" s="1047"/>
      <c r="AC117" s="1047"/>
      <c r="AD117" s="1047"/>
      <c r="AE117" s="1048"/>
      <c r="AF117" s="1049">
        <v>12554277</v>
      </c>
      <c r="AG117" s="1047"/>
      <c r="AH117" s="1047"/>
      <c r="AI117" s="1047"/>
      <c r="AJ117" s="1048"/>
      <c r="AK117" s="1049">
        <v>12911696</v>
      </c>
      <c r="AL117" s="1047"/>
      <c r="AM117" s="1047"/>
      <c r="AN117" s="1047"/>
      <c r="AO117" s="1048"/>
      <c r="AP117" s="1050"/>
      <c r="AQ117" s="1051"/>
      <c r="AR117" s="1051"/>
      <c r="AS117" s="1051"/>
      <c r="AT117" s="1052"/>
      <c r="AU117" s="970"/>
      <c r="AV117" s="971"/>
      <c r="AW117" s="971"/>
      <c r="AX117" s="971"/>
      <c r="AY117" s="971"/>
      <c r="AZ117" s="1037" t="s">
        <v>462</v>
      </c>
      <c r="BA117" s="1038"/>
      <c r="BB117" s="1038"/>
      <c r="BC117" s="1038"/>
      <c r="BD117" s="1038"/>
      <c r="BE117" s="1038"/>
      <c r="BF117" s="1038"/>
      <c r="BG117" s="1038"/>
      <c r="BH117" s="1038"/>
      <c r="BI117" s="1038"/>
      <c r="BJ117" s="1038"/>
      <c r="BK117" s="1038"/>
      <c r="BL117" s="1038"/>
      <c r="BM117" s="1038"/>
      <c r="BN117" s="1038"/>
      <c r="BO117" s="1038"/>
      <c r="BP117" s="1039"/>
      <c r="BQ117" s="989" t="s">
        <v>442</v>
      </c>
      <c r="BR117" s="990"/>
      <c r="BS117" s="990"/>
      <c r="BT117" s="990"/>
      <c r="BU117" s="990"/>
      <c r="BV117" s="990" t="s">
        <v>439</v>
      </c>
      <c r="BW117" s="990"/>
      <c r="BX117" s="990"/>
      <c r="BY117" s="990"/>
      <c r="BZ117" s="990"/>
      <c r="CA117" s="990" t="s">
        <v>223</v>
      </c>
      <c r="CB117" s="990"/>
      <c r="CC117" s="990"/>
      <c r="CD117" s="990"/>
      <c r="CE117" s="990"/>
      <c r="CF117" s="984" t="s">
        <v>434</v>
      </c>
      <c r="CG117" s="985"/>
      <c r="CH117" s="985"/>
      <c r="CI117" s="985"/>
      <c r="CJ117" s="985"/>
      <c r="CK117" s="1015"/>
      <c r="CL117" s="1016"/>
      <c r="CM117" s="986" t="s">
        <v>463</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v>422</v>
      </c>
      <c r="DH117" s="1029"/>
      <c r="DI117" s="1029"/>
      <c r="DJ117" s="1029"/>
      <c r="DK117" s="1030"/>
      <c r="DL117" s="1031" t="s">
        <v>435</v>
      </c>
      <c r="DM117" s="1029"/>
      <c r="DN117" s="1029"/>
      <c r="DO117" s="1029"/>
      <c r="DP117" s="1030"/>
      <c r="DQ117" s="1031" t="s">
        <v>439</v>
      </c>
      <c r="DR117" s="1029"/>
      <c r="DS117" s="1029"/>
      <c r="DT117" s="1029"/>
      <c r="DU117" s="1030"/>
      <c r="DV117" s="1032" t="s">
        <v>435</v>
      </c>
      <c r="DW117" s="1033"/>
      <c r="DX117" s="1033"/>
      <c r="DY117" s="1033"/>
      <c r="DZ117" s="1034"/>
    </row>
    <row r="118" spans="1:130" s="226" customFormat="1" ht="26.25" customHeight="1" x14ac:dyDescent="0.15">
      <c r="A118" s="974" t="s">
        <v>429</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427</v>
      </c>
      <c r="AB118" s="955"/>
      <c r="AC118" s="955"/>
      <c r="AD118" s="955"/>
      <c r="AE118" s="956"/>
      <c r="AF118" s="954" t="s">
        <v>302</v>
      </c>
      <c r="AG118" s="955"/>
      <c r="AH118" s="955"/>
      <c r="AI118" s="955"/>
      <c r="AJ118" s="956"/>
      <c r="AK118" s="954" t="s">
        <v>301</v>
      </c>
      <c r="AL118" s="955"/>
      <c r="AM118" s="955"/>
      <c r="AN118" s="955"/>
      <c r="AO118" s="956"/>
      <c r="AP118" s="1041" t="s">
        <v>428</v>
      </c>
      <c r="AQ118" s="1042"/>
      <c r="AR118" s="1042"/>
      <c r="AS118" s="1042"/>
      <c r="AT118" s="1043"/>
      <c r="AU118" s="970"/>
      <c r="AV118" s="971"/>
      <c r="AW118" s="971"/>
      <c r="AX118" s="971"/>
      <c r="AY118" s="971"/>
      <c r="AZ118" s="1044" t="s">
        <v>464</v>
      </c>
      <c r="BA118" s="1035"/>
      <c r="BB118" s="1035"/>
      <c r="BC118" s="1035"/>
      <c r="BD118" s="1035"/>
      <c r="BE118" s="1035"/>
      <c r="BF118" s="1035"/>
      <c r="BG118" s="1035"/>
      <c r="BH118" s="1035"/>
      <c r="BI118" s="1035"/>
      <c r="BJ118" s="1035"/>
      <c r="BK118" s="1035"/>
      <c r="BL118" s="1035"/>
      <c r="BM118" s="1035"/>
      <c r="BN118" s="1035"/>
      <c r="BO118" s="1035"/>
      <c r="BP118" s="1036"/>
      <c r="BQ118" s="1067" t="s">
        <v>434</v>
      </c>
      <c r="BR118" s="1068"/>
      <c r="BS118" s="1068"/>
      <c r="BT118" s="1068"/>
      <c r="BU118" s="1068"/>
      <c r="BV118" s="1068" t="s">
        <v>438</v>
      </c>
      <c r="BW118" s="1068"/>
      <c r="BX118" s="1068"/>
      <c r="BY118" s="1068"/>
      <c r="BZ118" s="1068"/>
      <c r="CA118" s="1068" t="s">
        <v>442</v>
      </c>
      <c r="CB118" s="1068"/>
      <c r="CC118" s="1068"/>
      <c r="CD118" s="1068"/>
      <c r="CE118" s="1068"/>
      <c r="CF118" s="984" t="s">
        <v>442</v>
      </c>
      <c r="CG118" s="985"/>
      <c r="CH118" s="985"/>
      <c r="CI118" s="985"/>
      <c r="CJ118" s="985"/>
      <c r="CK118" s="1015"/>
      <c r="CL118" s="1016"/>
      <c r="CM118" s="986" t="s">
        <v>465</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436</v>
      </c>
      <c r="DH118" s="1029"/>
      <c r="DI118" s="1029"/>
      <c r="DJ118" s="1029"/>
      <c r="DK118" s="1030"/>
      <c r="DL118" s="1031" t="s">
        <v>442</v>
      </c>
      <c r="DM118" s="1029"/>
      <c r="DN118" s="1029"/>
      <c r="DO118" s="1029"/>
      <c r="DP118" s="1030"/>
      <c r="DQ118" s="1031" t="s">
        <v>442</v>
      </c>
      <c r="DR118" s="1029"/>
      <c r="DS118" s="1029"/>
      <c r="DT118" s="1029"/>
      <c r="DU118" s="1030"/>
      <c r="DV118" s="1032" t="s">
        <v>223</v>
      </c>
      <c r="DW118" s="1033"/>
      <c r="DX118" s="1033"/>
      <c r="DY118" s="1033"/>
      <c r="DZ118" s="1034"/>
    </row>
    <row r="119" spans="1:130" s="226" customFormat="1" ht="26.25" customHeight="1" x14ac:dyDescent="0.15">
      <c r="A119" s="1128" t="s">
        <v>432</v>
      </c>
      <c r="B119" s="1014"/>
      <c r="C119" s="993" t="s">
        <v>433</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439</v>
      </c>
      <c r="AB119" s="962"/>
      <c r="AC119" s="962"/>
      <c r="AD119" s="962"/>
      <c r="AE119" s="963"/>
      <c r="AF119" s="964" t="s">
        <v>434</v>
      </c>
      <c r="AG119" s="962"/>
      <c r="AH119" s="962"/>
      <c r="AI119" s="962"/>
      <c r="AJ119" s="963"/>
      <c r="AK119" s="964" t="s">
        <v>439</v>
      </c>
      <c r="AL119" s="962"/>
      <c r="AM119" s="962"/>
      <c r="AN119" s="962"/>
      <c r="AO119" s="963"/>
      <c r="AP119" s="965" t="s">
        <v>442</v>
      </c>
      <c r="AQ119" s="966"/>
      <c r="AR119" s="966"/>
      <c r="AS119" s="966"/>
      <c r="AT119" s="967"/>
      <c r="AU119" s="972"/>
      <c r="AV119" s="973"/>
      <c r="AW119" s="973"/>
      <c r="AX119" s="973"/>
      <c r="AY119" s="973"/>
      <c r="AZ119" s="257" t="s">
        <v>180</v>
      </c>
      <c r="BA119" s="257"/>
      <c r="BB119" s="257"/>
      <c r="BC119" s="257"/>
      <c r="BD119" s="257"/>
      <c r="BE119" s="257"/>
      <c r="BF119" s="257"/>
      <c r="BG119" s="257"/>
      <c r="BH119" s="257"/>
      <c r="BI119" s="257"/>
      <c r="BJ119" s="257"/>
      <c r="BK119" s="257"/>
      <c r="BL119" s="257"/>
      <c r="BM119" s="257"/>
      <c r="BN119" s="257"/>
      <c r="BO119" s="1045" t="s">
        <v>466</v>
      </c>
      <c r="BP119" s="1076"/>
      <c r="BQ119" s="1067">
        <v>191514735</v>
      </c>
      <c r="BR119" s="1068"/>
      <c r="BS119" s="1068"/>
      <c r="BT119" s="1068"/>
      <c r="BU119" s="1068"/>
      <c r="BV119" s="1068">
        <v>190064769</v>
      </c>
      <c r="BW119" s="1068"/>
      <c r="BX119" s="1068"/>
      <c r="BY119" s="1068"/>
      <c r="BZ119" s="1068"/>
      <c r="CA119" s="1068">
        <v>189154140</v>
      </c>
      <c r="CB119" s="1068"/>
      <c r="CC119" s="1068"/>
      <c r="CD119" s="1068"/>
      <c r="CE119" s="1068"/>
      <c r="CF119" s="1069"/>
      <c r="CG119" s="1070"/>
      <c r="CH119" s="1070"/>
      <c r="CI119" s="1070"/>
      <c r="CJ119" s="1071"/>
      <c r="CK119" s="1017"/>
      <c r="CL119" s="1018"/>
      <c r="CM119" s="1072" t="s">
        <v>467</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434</v>
      </c>
      <c r="DH119" s="1054"/>
      <c r="DI119" s="1054"/>
      <c r="DJ119" s="1054"/>
      <c r="DK119" s="1055"/>
      <c r="DL119" s="1053" t="s">
        <v>434</v>
      </c>
      <c r="DM119" s="1054"/>
      <c r="DN119" s="1054"/>
      <c r="DO119" s="1054"/>
      <c r="DP119" s="1055"/>
      <c r="DQ119" s="1053" t="s">
        <v>223</v>
      </c>
      <c r="DR119" s="1054"/>
      <c r="DS119" s="1054"/>
      <c r="DT119" s="1054"/>
      <c r="DU119" s="1055"/>
      <c r="DV119" s="1056" t="s">
        <v>439</v>
      </c>
      <c r="DW119" s="1057"/>
      <c r="DX119" s="1057"/>
      <c r="DY119" s="1057"/>
      <c r="DZ119" s="1058"/>
    </row>
    <row r="120" spans="1:130" s="226" customFormat="1" ht="26.25" customHeight="1" x14ac:dyDescent="0.15">
      <c r="A120" s="1129"/>
      <c r="B120" s="1016"/>
      <c r="C120" s="986" t="s">
        <v>441</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434</v>
      </c>
      <c r="AB120" s="1029"/>
      <c r="AC120" s="1029"/>
      <c r="AD120" s="1029"/>
      <c r="AE120" s="1030"/>
      <c r="AF120" s="1031" t="s">
        <v>434</v>
      </c>
      <c r="AG120" s="1029"/>
      <c r="AH120" s="1029"/>
      <c r="AI120" s="1029"/>
      <c r="AJ120" s="1030"/>
      <c r="AK120" s="1031" t="s">
        <v>223</v>
      </c>
      <c r="AL120" s="1029"/>
      <c r="AM120" s="1029"/>
      <c r="AN120" s="1029"/>
      <c r="AO120" s="1030"/>
      <c r="AP120" s="1032" t="s">
        <v>434</v>
      </c>
      <c r="AQ120" s="1033"/>
      <c r="AR120" s="1033"/>
      <c r="AS120" s="1033"/>
      <c r="AT120" s="1034"/>
      <c r="AU120" s="1059" t="s">
        <v>468</v>
      </c>
      <c r="AV120" s="1060"/>
      <c r="AW120" s="1060"/>
      <c r="AX120" s="1060"/>
      <c r="AY120" s="1061"/>
      <c r="AZ120" s="1010" t="s">
        <v>469</v>
      </c>
      <c r="BA120" s="959"/>
      <c r="BB120" s="959"/>
      <c r="BC120" s="959"/>
      <c r="BD120" s="959"/>
      <c r="BE120" s="959"/>
      <c r="BF120" s="959"/>
      <c r="BG120" s="959"/>
      <c r="BH120" s="959"/>
      <c r="BI120" s="959"/>
      <c r="BJ120" s="959"/>
      <c r="BK120" s="959"/>
      <c r="BL120" s="959"/>
      <c r="BM120" s="959"/>
      <c r="BN120" s="959"/>
      <c r="BO120" s="959"/>
      <c r="BP120" s="960"/>
      <c r="BQ120" s="996">
        <v>9959417</v>
      </c>
      <c r="BR120" s="997"/>
      <c r="BS120" s="997"/>
      <c r="BT120" s="997"/>
      <c r="BU120" s="997"/>
      <c r="BV120" s="997">
        <v>9897464</v>
      </c>
      <c r="BW120" s="997"/>
      <c r="BX120" s="997"/>
      <c r="BY120" s="997"/>
      <c r="BZ120" s="997"/>
      <c r="CA120" s="997">
        <v>10334194</v>
      </c>
      <c r="CB120" s="997"/>
      <c r="CC120" s="997"/>
      <c r="CD120" s="997"/>
      <c r="CE120" s="997"/>
      <c r="CF120" s="1011">
        <v>16.5</v>
      </c>
      <c r="CG120" s="1012"/>
      <c r="CH120" s="1012"/>
      <c r="CI120" s="1012"/>
      <c r="CJ120" s="1012"/>
      <c r="CK120" s="1077" t="s">
        <v>470</v>
      </c>
      <c r="CL120" s="1078"/>
      <c r="CM120" s="1078"/>
      <c r="CN120" s="1078"/>
      <c r="CO120" s="1079"/>
      <c r="CP120" s="1085" t="s">
        <v>471</v>
      </c>
      <c r="CQ120" s="1086"/>
      <c r="CR120" s="1086"/>
      <c r="CS120" s="1086"/>
      <c r="CT120" s="1086"/>
      <c r="CU120" s="1086"/>
      <c r="CV120" s="1086"/>
      <c r="CW120" s="1086"/>
      <c r="CX120" s="1086"/>
      <c r="CY120" s="1086"/>
      <c r="CZ120" s="1086"/>
      <c r="DA120" s="1086"/>
      <c r="DB120" s="1086"/>
      <c r="DC120" s="1086"/>
      <c r="DD120" s="1086"/>
      <c r="DE120" s="1086"/>
      <c r="DF120" s="1087"/>
      <c r="DG120" s="996">
        <v>66257016</v>
      </c>
      <c r="DH120" s="997"/>
      <c r="DI120" s="997"/>
      <c r="DJ120" s="997"/>
      <c r="DK120" s="997"/>
      <c r="DL120" s="997">
        <v>64559245</v>
      </c>
      <c r="DM120" s="997"/>
      <c r="DN120" s="997"/>
      <c r="DO120" s="997"/>
      <c r="DP120" s="997"/>
      <c r="DQ120" s="997">
        <v>61445890</v>
      </c>
      <c r="DR120" s="997"/>
      <c r="DS120" s="997"/>
      <c r="DT120" s="997"/>
      <c r="DU120" s="997"/>
      <c r="DV120" s="998">
        <v>98.1</v>
      </c>
      <c r="DW120" s="998"/>
      <c r="DX120" s="998"/>
      <c r="DY120" s="998"/>
      <c r="DZ120" s="999"/>
    </row>
    <row r="121" spans="1:130" s="226" customFormat="1" ht="26.25" customHeight="1" x14ac:dyDescent="0.15">
      <c r="A121" s="1129"/>
      <c r="B121" s="1016"/>
      <c r="C121" s="1037" t="s">
        <v>472</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435</v>
      </c>
      <c r="AB121" s="1029"/>
      <c r="AC121" s="1029"/>
      <c r="AD121" s="1029"/>
      <c r="AE121" s="1030"/>
      <c r="AF121" s="1031" t="s">
        <v>434</v>
      </c>
      <c r="AG121" s="1029"/>
      <c r="AH121" s="1029"/>
      <c r="AI121" s="1029"/>
      <c r="AJ121" s="1030"/>
      <c r="AK121" s="1031" t="s">
        <v>439</v>
      </c>
      <c r="AL121" s="1029"/>
      <c r="AM121" s="1029"/>
      <c r="AN121" s="1029"/>
      <c r="AO121" s="1030"/>
      <c r="AP121" s="1032" t="s">
        <v>223</v>
      </c>
      <c r="AQ121" s="1033"/>
      <c r="AR121" s="1033"/>
      <c r="AS121" s="1033"/>
      <c r="AT121" s="1034"/>
      <c r="AU121" s="1062"/>
      <c r="AV121" s="1063"/>
      <c r="AW121" s="1063"/>
      <c r="AX121" s="1063"/>
      <c r="AY121" s="1064"/>
      <c r="AZ121" s="1019" t="s">
        <v>473</v>
      </c>
      <c r="BA121" s="1020"/>
      <c r="BB121" s="1020"/>
      <c r="BC121" s="1020"/>
      <c r="BD121" s="1020"/>
      <c r="BE121" s="1020"/>
      <c r="BF121" s="1020"/>
      <c r="BG121" s="1020"/>
      <c r="BH121" s="1020"/>
      <c r="BI121" s="1020"/>
      <c r="BJ121" s="1020"/>
      <c r="BK121" s="1020"/>
      <c r="BL121" s="1020"/>
      <c r="BM121" s="1020"/>
      <c r="BN121" s="1020"/>
      <c r="BO121" s="1020"/>
      <c r="BP121" s="1021"/>
      <c r="BQ121" s="989">
        <v>31721869</v>
      </c>
      <c r="BR121" s="990"/>
      <c r="BS121" s="990"/>
      <c r="BT121" s="990"/>
      <c r="BU121" s="990"/>
      <c r="BV121" s="990">
        <v>31743143</v>
      </c>
      <c r="BW121" s="990"/>
      <c r="BX121" s="990"/>
      <c r="BY121" s="990"/>
      <c r="BZ121" s="990"/>
      <c r="CA121" s="990">
        <v>23323901</v>
      </c>
      <c r="CB121" s="990"/>
      <c r="CC121" s="990"/>
      <c r="CD121" s="990"/>
      <c r="CE121" s="990"/>
      <c r="CF121" s="984">
        <v>37.299999999999997</v>
      </c>
      <c r="CG121" s="985"/>
      <c r="CH121" s="985"/>
      <c r="CI121" s="985"/>
      <c r="CJ121" s="985"/>
      <c r="CK121" s="1080"/>
      <c r="CL121" s="1081"/>
      <c r="CM121" s="1081"/>
      <c r="CN121" s="1081"/>
      <c r="CO121" s="1082"/>
      <c r="CP121" s="1090" t="s">
        <v>474</v>
      </c>
      <c r="CQ121" s="1091"/>
      <c r="CR121" s="1091"/>
      <c r="CS121" s="1091"/>
      <c r="CT121" s="1091"/>
      <c r="CU121" s="1091"/>
      <c r="CV121" s="1091"/>
      <c r="CW121" s="1091"/>
      <c r="CX121" s="1091"/>
      <c r="CY121" s="1091"/>
      <c r="CZ121" s="1091"/>
      <c r="DA121" s="1091"/>
      <c r="DB121" s="1091"/>
      <c r="DC121" s="1091"/>
      <c r="DD121" s="1091"/>
      <c r="DE121" s="1091"/>
      <c r="DF121" s="1092"/>
      <c r="DG121" s="989">
        <v>7480562</v>
      </c>
      <c r="DH121" s="990"/>
      <c r="DI121" s="990"/>
      <c r="DJ121" s="990"/>
      <c r="DK121" s="990"/>
      <c r="DL121" s="990">
        <v>6996351</v>
      </c>
      <c r="DM121" s="990"/>
      <c r="DN121" s="990"/>
      <c r="DO121" s="990"/>
      <c r="DP121" s="990"/>
      <c r="DQ121" s="990">
        <v>7568223</v>
      </c>
      <c r="DR121" s="990"/>
      <c r="DS121" s="990"/>
      <c r="DT121" s="990"/>
      <c r="DU121" s="990"/>
      <c r="DV121" s="991">
        <v>12.1</v>
      </c>
      <c r="DW121" s="991"/>
      <c r="DX121" s="991"/>
      <c r="DY121" s="991"/>
      <c r="DZ121" s="992"/>
    </row>
    <row r="122" spans="1:130" s="226" customFormat="1" ht="26.25" customHeight="1" x14ac:dyDescent="0.15">
      <c r="A122" s="1129"/>
      <c r="B122" s="1016"/>
      <c r="C122" s="986" t="s">
        <v>453</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434</v>
      </c>
      <c r="AB122" s="1029"/>
      <c r="AC122" s="1029"/>
      <c r="AD122" s="1029"/>
      <c r="AE122" s="1030"/>
      <c r="AF122" s="1031" t="s">
        <v>442</v>
      </c>
      <c r="AG122" s="1029"/>
      <c r="AH122" s="1029"/>
      <c r="AI122" s="1029"/>
      <c r="AJ122" s="1030"/>
      <c r="AK122" s="1031" t="s">
        <v>439</v>
      </c>
      <c r="AL122" s="1029"/>
      <c r="AM122" s="1029"/>
      <c r="AN122" s="1029"/>
      <c r="AO122" s="1030"/>
      <c r="AP122" s="1032" t="s">
        <v>442</v>
      </c>
      <c r="AQ122" s="1033"/>
      <c r="AR122" s="1033"/>
      <c r="AS122" s="1033"/>
      <c r="AT122" s="1034"/>
      <c r="AU122" s="1062"/>
      <c r="AV122" s="1063"/>
      <c r="AW122" s="1063"/>
      <c r="AX122" s="1063"/>
      <c r="AY122" s="1064"/>
      <c r="AZ122" s="1044" t="s">
        <v>475</v>
      </c>
      <c r="BA122" s="1035"/>
      <c r="BB122" s="1035"/>
      <c r="BC122" s="1035"/>
      <c r="BD122" s="1035"/>
      <c r="BE122" s="1035"/>
      <c r="BF122" s="1035"/>
      <c r="BG122" s="1035"/>
      <c r="BH122" s="1035"/>
      <c r="BI122" s="1035"/>
      <c r="BJ122" s="1035"/>
      <c r="BK122" s="1035"/>
      <c r="BL122" s="1035"/>
      <c r="BM122" s="1035"/>
      <c r="BN122" s="1035"/>
      <c r="BO122" s="1035"/>
      <c r="BP122" s="1036"/>
      <c r="BQ122" s="1067">
        <v>120675284</v>
      </c>
      <c r="BR122" s="1068"/>
      <c r="BS122" s="1068"/>
      <c r="BT122" s="1068"/>
      <c r="BU122" s="1068"/>
      <c r="BV122" s="1068">
        <v>121221863</v>
      </c>
      <c r="BW122" s="1068"/>
      <c r="BX122" s="1068"/>
      <c r="BY122" s="1068"/>
      <c r="BZ122" s="1068"/>
      <c r="CA122" s="1068">
        <v>122743576</v>
      </c>
      <c r="CB122" s="1068"/>
      <c r="CC122" s="1068"/>
      <c r="CD122" s="1068"/>
      <c r="CE122" s="1068"/>
      <c r="CF122" s="1088">
        <v>196</v>
      </c>
      <c r="CG122" s="1089"/>
      <c r="CH122" s="1089"/>
      <c r="CI122" s="1089"/>
      <c r="CJ122" s="1089"/>
      <c r="CK122" s="1080"/>
      <c r="CL122" s="1081"/>
      <c r="CM122" s="1081"/>
      <c r="CN122" s="1081"/>
      <c r="CO122" s="1082"/>
      <c r="CP122" s="1090" t="s">
        <v>476</v>
      </c>
      <c r="CQ122" s="1091"/>
      <c r="CR122" s="1091"/>
      <c r="CS122" s="1091"/>
      <c r="CT122" s="1091"/>
      <c r="CU122" s="1091"/>
      <c r="CV122" s="1091"/>
      <c r="CW122" s="1091"/>
      <c r="CX122" s="1091"/>
      <c r="CY122" s="1091"/>
      <c r="CZ122" s="1091"/>
      <c r="DA122" s="1091"/>
      <c r="DB122" s="1091"/>
      <c r="DC122" s="1091"/>
      <c r="DD122" s="1091"/>
      <c r="DE122" s="1091"/>
      <c r="DF122" s="1092"/>
      <c r="DG122" s="989">
        <v>117990</v>
      </c>
      <c r="DH122" s="990"/>
      <c r="DI122" s="990"/>
      <c r="DJ122" s="990"/>
      <c r="DK122" s="990"/>
      <c r="DL122" s="990">
        <v>114912</v>
      </c>
      <c r="DM122" s="990"/>
      <c r="DN122" s="990"/>
      <c r="DO122" s="990"/>
      <c r="DP122" s="990"/>
      <c r="DQ122" s="990">
        <v>113704</v>
      </c>
      <c r="DR122" s="990"/>
      <c r="DS122" s="990"/>
      <c r="DT122" s="990"/>
      <c r="DU122" s="990"/>
      <c r="DV122" s="991">
        <v>0.2</v>
      </c>
      <c r="DW122" s="991"/>
      <c r="DX122" s="991"/>
      <c r="DY122" s="991"/>
      <c r="DZ122" s="992"/>
    </row>
    <row r="123" spans="1:130" s="226" customFormat="1" ht="26.25" customHeight="1" x14ac:dyDescent="0.15">
      <c r="A123" s="1129"/>
      <c r="B123" s="1016"/>
      <c r="C123" s="986" t="s">
        <v>459</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223</v>
      </c>
      <c r="AB123" s="1029"/>
      <c r="AC123" s="1029"/>
      <c r="AD123" s="1029"/>
      <c r="AE123" s="1030"/>
      <c r="AF123" s="1031" t="s">
        <v>434</v>
      </c>
      <c r="AG123" s="1029"/>
      <c r="AH123" s="1029"/>
      <c r="AI123" s="1029"/>
      <c r="AJ123" s="1030"/>
      <c r="AK123" s="1031" t="s">
        <v>399</v>
      </c>
      <c r="AL123" s="1029"/>
      <c r="AM123" s="1029"/>
      <c r="AN123" s="1029"/>
      <c r="AO123" s="1030"/>
      <c r="AP123" s="1032" t="s">
        <v>434</v>
      </c>
      <c r="AQ123" s="1033"/>
      <c r="AR123" s="1033"/>
      <c r="AS123" s="1033"/>
      <c r="AT123" s="1034"/>
      <c r="AU123" s="1065"/>
      <c r="AV123" s="1066"/>
      <c r="AW123" s="1066"/>
      <c r="AX123" s="1066"/>
      <c r="AY123" s="1066"/>
      <c r="AZ123" s="257" t="s">
        <v>180</v>
      </c>
      <c r="BA123" s="257"/>
      <c r="BB123" s="257"/>
      <c r="BC123" s="257"/>
      <c r="BD123" s="257"/>
      <c r="BE123" s="257"/>
      <c r="BF123" s="257"/>
      <c r="BG123" s="257"/>
      <c r="BH123" s="257"/>
      <c r="BI123" s="257"/>
      <c r="BJ123" s="257"/>
      <c r="BK123" s="257"/>
      <c r="BL123" s="257"/>
      <c r="BM123" s="257"/>
      <c r="BN123" s="257"/>
      <c r="BO123" s="1045" t="s">
        <v>477</v>
      </c>
      <c r="BP123" s="1076"/>
      <c r="BQ123" s="1135">
        <v>162356570</v>
      </c>
      <c r="BR123" s="1136"/>
      <c r="BS123" s="1136"/>
      <c r="BT123" s="1136"/>
      <c r="BU123" s="1136"/>
      <c r="BV123" s="1136">
        <v>162862470</v>
      </c>
      <c r="BW123" s="1136"/>
      <c r="BX123" s="1136"/>
      <c r="BY123" s="1136"/>
      <c r="BZ123" s="1136"/>
      <c r="CA123" s="1136">
        <v>156401671</v>
      </c>
      <c r="CB123" s="1136"/>
      <c r="CC123" s="1136"/>
      <c r="CD123" s="1136"/>
      <c r="CE123" s="1136"/>
      <c r="CF123" s="1069"/>
      <c r="CG123" s="1070"/>
      <c r="CH123" s="1070"/>
      <c r="CI123" s="1070"/>
      <c r="CJ123" s="1071"/>
      <c r="CK123" s="1080"/>
      <c r="CL123" s="1081"/>
      <c r="CM123" s="1081"/>
      <c r="CN123" s="1081"/>
      <c r="CO123" s="1082"/>
      <c r="CP123" s="1090" t="s">
        <v>398</v>
      </c>
      <c r="CQ123" s="1091"/>
      <c r="CR123" s="1091"/>
      <c r="CS123" s="1091"/>
      <c r="CT123" s="1091"/>
      <c r="CU123" s="1091"/>
      <c r="CV123" s="1091"/>
      <c r="CW123" s="1091"/>
      <c r="CX123" s="1091"/>
      <c r="CY123" s="1091"/>
      <c r="CZ123" s="1091"/>
      <c r="DA123" s="1091"/>
      <c r="DB123" s="1091"/>
      <c r="DC123" s="1091"/>
      <c r="DD123" s="1091"/>
      <c r="DE123" s="1091"/>
      <c r="DF123" s="1092"/>
      <c r="DG123" s="1028">
        <v>153030</v>
      </c>
      <c r="DH123" s="1029"/>
      <c r="DI123" s="1029"/>
      <c r="DJ123" s="1029"/>
      <c r="DK123" s="1030"/>
      <c r="DL123" s="1031">
        <v>115047</v>
      </c>
      <c r="DM123" s="1029"/>
      <c r="DN123" s="1029"/>
      <c r="DO123" s="1029"/>
      <c r="DP123" s="1030"/>
      <c r="DQ123" s="1031">
        <v>72709</v>
      </c>
      <c r="DR123" s="1029"/>
      <c r="DS123" s="1029"/>
      <c r="DT123" s="1029"/>
      <c r="DU123" s="1030"/>
      <c r="DV123" s="1032">
        <v>0.1</v>
      </c>
      <c r="DW123" s="1033"/>
      <c r="DX123" s="1033"/>
      <c r="DY123" s="1033"/>
      <c r="DZ123" s="1034"/>
    </row>
    <row r="124" spans="1:130" s="226" customFormat="1" ht="26.25" customHeight="1" thickBot="1" x14ac:dyDescent="0.2">
      <c r="A124" s="1129"/>
      <c r="B124" s="1016"/>
      <c r="C124" s="986" t="s">
        <v>463</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v>517</v>
      </c>
      <c r="AB124" s="1029"/>
      <c r="AC124" s="1029"/>
      <c r="AD124" s="1029"/>
      <c r="AE124" s="1030"/>
      <c r="AF124" s="1031">
        <v>422</v>
      </c>
      <c r="AG124" s="1029"/>
      <c r="AH124" s="1029"/>
      <c r="AI124" s="1029"/>
      <c r="AJ124" s="1030"/>
      <c r="AK124" s="1031" t="s">
        <v>223</v>
      </c>
      <c r="AL124" s="1029"/>
      <c r="AM124" s="1029"/>
      <c r="AN124" s="1029"/>
      <c r="AO124" s="1030"/>
      <c r="AP124" s="1032" t="s">
        <v>223</v>
      </c>
      <c r="AQ124" s="1033"/>
      <c r="AR124" s="1033"/>
      <c r="AS124" s="1033"/>
      <c r="AT124" s="1034"/>
      <c r="AU124" s="1131" t="s">
        <v>478</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47.1</v>
      </c>
      <c r="BR124" s="1098"/>
      <c r="BS124" s="1098"/>
      <c r="BT124" s="1098"/>
      <c r="BU124" s="1098"/>
      <c r="BV124" s="1098">
        <v>43.7</v>
      </c>
      <c r="BW124" s="1098"/>
      <c r="BX124" s="1098"/>
      <c r="BY124" s="1098"/>
      <c r="BZ124" s="1098"/>
      <c r="CA124" s="1098">
        <v>52.3</v>
      </c>
      <c r="CB124" s="1098"/>
      <c r="CC124" s="1098"/>
      <c r="CD124" s="1098"/>
      <c r="CE124" s="1098"/>
      <c r="CF124" s="1099"/>
      <c r="CG124" s="1100"/>
      <c r="CH124" s="1100"/>
      <c r="CI124" s="1100"/>
      <c r="CJ124" s="1101"/>
      <c r="CK124" s="1083"/>
      <c r="CL124" s="1083"/>
      <c r="CM124" s="1083"/>
      <c r="CN124" s="1083"/>
      <c r="CO124" s="1084"/>
      <c r="CP124" s="1090" t="s">
        <v>479</v>
      </c>
      <c r="CQ124" s="1091"/>
      <c r="CR124" s="1091"/>
      <c r="CS124" s="1091"/>
      <c r="CT124" s="1091"/>
      <c r="CU124" s="1091"/>
      <c r="CV124" s="1091"/>
      <c r="CW124" s="1091"/>
      <c r="CX124" s="1091"/>
      <c r="CY124" s="1091"/>
      <c r="CZ124" s="1091"/>
      <c r="DA124" s="1091"/>
      <c r="DB124" s="1091"/>
      <c r="DC124" s="1091"/>
      <c r="DD124" s="1091"/>
      <c r="DE124" s="1091"/>
      <c r="DF124" s="1092"/>
      <c r="DG124" s="1075" t="s">
        <v>434</v>
      </c>
      <c r="DH124" s="1054"/>
      <c r="DI124" s="1054"/>
      <c r="DJ124" s="1054"/>
      <c r="DK124" s="1055"/>
      <c r="DL124" s="1053" t="s">
        <v>439</v>
      </c>
      <c r="DM124" s="1054"/>
      <c r="DN124" s="1054"/>
      <c r="DO124" s="1054"/>
      <c r="DP124" s="1055"/>
      <c r="DQ124" s="1053" t="s">
        <v>439</v>
      </c>
      <c r="DR124" s="1054"/>
      <c r="DS124" s="1054"/>
      <c r="DT124" s="1054"/>
      <c r="DU124" s="1055"/>
      <c r="DV124" s="1056" t="s">
        <v>435</v>
      </c>
      <c r="DW124" s="1057"/>
      <c r="DX124" s="1057"/>
      <c r="DY124" s="1057"/>
      <c r="DZ124" s="1058"/>
    </row>
    <row r="125" spans="1:130" s="226" customFormat="1" ht="26.25" customHeight="1" x14ac:dyDescent="0.15">
      <c r="A125" s="1129"/>
      <c r="B125" s="1016"/>
      <c r="C125" s="986" t="s">
        <v>465</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223</v>
      </c>
      <c r="AB125" s="1029"/>
      <c r="AC125" s="1029"/>
      <c r="AD125" s="1029"/>
      <c r="AE125" s="1030"/>
      <c r="AF125" s="1031" t="s">
        <v>439</v>
      </c>
      <c r="AG125" s="1029"/>
      <c r="AH125" s="1029"/>
      <c r="AI125" s="1029"/>
      <c r="AJ125" s="1030"/>
      <c r="AK125" s="1031" t="s">
        <v>438</v>
      </c>
      <c r="AL125" s="1029"/>
      <c r="AM125" s="1029"/>
      <c r="AN125" s="1029"/>
      <c r="AO125" s="1030"/>
      <c r="AP125" s="1032" t="s">
        <v>223</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480</v>
      </c>
      <c r="CL125" s="1078"/>
      <c r="CM125" s="1078"/>
      <c r="CN125" s="1078"/>
      <c r="CO125" s="1079"/>
      <c r="CP125" s="1010" t="s">
        <v>481</v>
      </c>
      <c r="CQ125" s="959"/>
      <c r="CR125" s="959"/>
      <c r="CS125" s="959"/>
      <c r="CT125" s="959"/>
      <c r="CU125" s="959"/>
      <c r="CV125" s="959"/>
      <c r="CW125" s="959"/>
      <c r="CX125" s="959"/>
      <c r="CY125" s="959"/>
      <c r="CZ125" s="959"/>
      <c r="DA125" s="959"/>
      <c r="DB125" s="959"/>
      <c r="DC125" s="959"/>
      <c r="DD125" s="959"/>
      <c r="DE125" s="959"/>
      <c r="DF125" s="960"/>
      <c r="DG125" s="996" t="s">
        <v>223</v>
      </c>
      <c r="DH125" s="997"/>
      <c r="DI125" s="997"/>
      <c r="DJ125" s="997"/>
      <c r="DK125" s="997"/>
      <c r="DL125" s="997" t="s">
        <v>399</v>
      </c>
      <c r="DM125" s="997"/>
      <c r="DN125" s="997"/>
      <c r="DO125" s="997"/>
      <c r="DP125" s="997"/>
      <c r="DQ125" s="997" t="s">
        <v>439</v>
      </c>
      <c r="DR125" s="997"/>
      <c r="DS125" s="997"/>
      <c r="DT125" s="997"/>
      <c r="DU125" s="997"/>
      <c r="DV125" s="998" t="s">
        <v>223</v>
      </c>
      <c r="DW125" s="998"/>
      <c r="DX125" s="998"/>
      <c r="DY125" s="998"/>
      <c r="DZ125" s="999"/>
    </row>
    <row r="126" spans="1:130" s="226" customFormat="1" ht="26.25" customHeight="1" thickBot="1" x14ac:dyDescent="0.2">
      <c r="A126" s="1129"/>
      <c r="B126" s="1016"/>
      <c r="C126" s="986" t="s">
        <v>467</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9782</v>
      </c>
      <c r="AB126" s="1029"/>
      <c r="AC126" s="1029"/>
      <c r="AD126" s="1029"/>
      <c r="AE126" s="1030"/>
      <c r="AF126" s="1031">
        <v>133877</v>
      </c>
      <c r="AG126" s="1029"/>
      <c r="AH126" s="1029"/>
      <c r="AI126" s="1029"/>
      <c r="AJ126" s="1030"/>
      <c r="AK126" s="1031">
        <v>395</v>
      </c>
      <c r="AL126" s="1029"/>
      <c r="AM126" s="1029"/>
      <c r="AN126" s="1029"/>
      <c r="AO126" s="1030"/>
      <c r="AP126" s="1032">
        <v>0</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482</v>
      </c>
      <c r="CQ126" s="1020"/>
      <c r="CR126" s="1020"/>
      <c r="CS126" s="1020"/>
      <c r="CT126" s="1020"/>
      <c r="CU126" s="1020"/>
      <c r="CV126" s="1020"/>
      <c r="CW126" s="1020"/>
      <c r="CX126" s="1020"/>
      <c r="CY126" s="1020"/>
      <c r="CZ126" s="1020"/>
      <c r="DA126" s="1020"/>
      <c r="DB126" s="1020"/>
      <c r="DC126" s="1020"/>
      <c r="DD126" s="1020"/>
      <c r="DE126" s="1020"/>
      <c r="DF126" s="1021"/>
      <c r="DG126" s="989">
        <v>111852</v>
      </c>
      <c r="DH126" s="990"/>
      <c r="DI126" s="990"/>
      <c r="DJ126" s="990"/>
      <c r="DK126" s="990"/>
      <c r="DL126" s="990">
        <v>108992</v>
      </c>
      <c r="DM126" s="990"/>
      <c r="DN126" s="990"/>
      <c r="DO126" s="990"/>
      <c r="DP126" s="990"/>
      <c r="DQ126" s="990">
        <v>106115</v>
      </c>
      <c r="DR126" s="990"/>
      <c r="DS126" s="990"/>
      <c r="DT126" s="990"/>
      <c r="DU126" s="990"/>
      <c r="DV126" s="991">
        <v>0.2</v>
      </c>
      <c r="DW126" s="991"/>
      <c r="DX126" s="991"/>
      <c r="DY126" s="991"/>
      <c r="DZ126" s="992"/>
    </row>
    <row r="127" spans="1:130" s="226" customFormat="1" ht="26.25" customHeight="1" x14ac:dyDescent="0.15">
      <c r="A127" s="1130"/>
      <c r="B127" s="1018"/>
      <c r="C127" s="1072" t="s">
        <v>483</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435</v>
      </c>
      <c r="AB127" s="1029"/>
      <c r="AC127" s="1029"/>
      <c r="AD127" s="1029"/>
      <c r="AE127" s="1030"/>
      <c r="AF127" s="1031" t="s">
        <v>435</v>
      </c>
      <c r="AG127" s="1029"/>
      <c r="AH127" s="1029"/>
      <c r="AI127" s="1029"/>
      <c r="AJ127" s="1030"/>
      <c r="AK127" s="1031" t="s">
        <v>439</v>
      </c>
      <c r="AL127" s="1029"/>
      <c r="AM127" s="1029"/>
      <c r="AN127" s="1029"/>
      <c r="AO127" s="1030"/>
      <c r="AP127" s="1032" t="s">
        <v>223</v>
      </c>
      <c r="AQ127" s="1033"/>
      <c r="AR127" s="1033"/>
      <c r="AS127" s="1033"/>
      <c r="AT127" s="1034"/>
      <c r="AU127" s="262"/>
      <c r="AV127" s="262"/>
      <c r="AW127" s="262"/>
      <c r="AX127" s="1102" t="s">
        <v>484</v>
      </c>
      <c r="AY127" s="1103"/>
      <c r="AZ127" s="1103"/>
      <c r="BA127" s="1103"/>
      <c r="BB127" s="1103"/>
      <c r="BC127" s="1103"/>
      <c r="BD127" s="1103"/>
      <c r="BE127" s="1104"/>
      <c r="BF127" s="1105" t="s">
        <v>485</v>
      </c>
      <c r="BG127" s="1103"/>
      <c r="BH127" s="1103"/>
      <c r="BI127" s="1103"/>
      <c r="BJ127" s="1103"/>
      <c r="BK127" s="1103"/>
      <c r="BL127" s="1104"/>
      <c r="BM127" s="1105" t="s">
        <v>486</v>
      </c>
      <c r="BN127" s="1103"/>
      <c r="BO127" s="1103"/>
      <c r="BP127" s="1103"/>
      <c r="BQ127" s="1103"/>
      <c r="BR127" s="1103"/>
      <c r="BS127" s="1104"/>
      <c r="BT127" s="1105" t="s">
        <v>487</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488</v>
      </c>
      <c r="CQ127" s="1020"/>
      <c r="CR127" s="1020"/>
      <c r="CS127" s="1020"/>
      <c r="CT127" s="1020"/>
      <c r="CU127" s="1020"/>
      <c r="CV127" s="1020"/>
      <c r="CW127" s="1020"/>
      <c r="CX127" s="1020"/>
      <c r="CY127" s="1020"/>
      <c r="CZ127" s="1020"/>
      <c r="DA127" s="1020"/>
      <c r="DB127" s="1020"/>
      <c r="DC127" s="1020"/>
      <c r="DD127" s="1020"/>
      <c r="DE127" s="1020"/>
      <c r="DF127" s="1021"/>
      <c r="DG127" s="989" t="s">
        <v>438</v>
      </c>
      <c r="DH127" s="990"/>
      <c r="DI127" s="990"/>
      <c r="DJ127" s="990"/>
      <c r="DK127" s="990"/>
      <c r="DL127" s="990" t="s">
        <v>223</v>
      </c>
      <c r="DM127" s="990"/>
      <c r="DN127" s="990"/>
      <c r="DO127" s="990"/>
      <c r="DP127" s="990"/>
      <c r="DQ127" s="990" t="s">
        <v>435</v>
      </c>
      <c r="DR127" s="990"/>
      <c r="DS127" s="990"/>
      <c r="DT127" s="990"/>
      <c r="DU127" s="990"/>
      <c r="DV127" s="991" t="s">
        <v>438</v>
      </c>
      <c r="DW127" s="991"/>
      <c r="DX127" s="991"/>
      <c r="DY127" s="991"/>
      <c r="DZ127" s="992"/>
    </row>
    <row r="128" spans="1:130" s="226" customFormat="1" ht="26.25" customHeight="1" thickBot="1" x14ac:dyDescent="0.2">
      <c r="A128" s="1113" t="s">
        <v>489</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490</v>
      </c>
      <c r="X128" s="1115"/>
      <c r="Y128" s="1115"/>
      <c r="Z128" s="1116"/>
      <c r="AA128" s="1117">
        <v>2066509</v>
      </c>
      <c r="AB128" s="1118"/>
      <c r="AC128" s="1118"/>
      <c r="AD128" s="1118"/>
      <c r="AE128" s="1119"/>
      <c r="AF128" s="1120">
        <v>2024338</v>
      </c>
      <c r="AG128" s="1118"/>
      <c r="AH128" s="1118"/>
      <c r="AI128" s="1118"/>
      <c r="AJ128" s="1119"/>
      <c r="AK128" s="1120">
        <v>1951103</v>
      </c>
      <c r="AL128" s="1118"/>
      <c r="AM128" s="1118"/>
      <c r="AN128" s="1118"/>
      <c r="AO128" s="1119"/>
      <c r="AP128" s="1121"/>
      <c r="AQ128" s="1122"/>
      <c r="AR128" s="1122"/>
      <c r="AS128" s="1122"/>
      <c r="AT128" s="1123"/>
      <c r="AU128" s="262"/>
      <c r="AV128" s="262"/>
      <c r="AW128" s="262"/>
      <c r="AX128" s="958" t="s">
        <v>491</v>
      </c>
      <c r="AY128" s="959"/>
      <c r="AZ128" s="959"/>
      <c r="BA128" s="959"/>
      <c r="BB128" s="959"/>
      <c r="BC128" s="959"/>
      <c r="BD128" s="959"/>
      <c r="BE128" s="960"/>
      <c r="BF128" s="1124" t="s">
        <v>442</v>
      </c>
      <c r="BG128" s="1125"/>
      <c r="BH128" s="1125"/>
      <c r="BI128" s="1125"/>
      <c r="BJ128" s="1125"/>
      <c r="BK128" s="1125"/>
      <c r="BL128" s="1126"/>
      <c r="BM128" s="1124">
        <v>11.25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492</v>
      </c>
      <c r="CQ128" s="1107"/>
      <c r="CR128" s="1107"/>
      <c r="CS128" s="1107"/>
      <c r="CT128" s="1107"/>
      <c r="CU128" s="1107"/>
      <c r="CV128" s="1107"/>
      <c r="CW128" s="1107"/>
      <c r="CX128" s="1107"/>
      <c r="CY128" s="1107"/>
      <c r="CZ128" s="1107"/>
      <c r="DA128" s="1107"/>
      <c r="DB128" s="1107"/>
      <c r="DC128" s="1107"/>
      <c r="DD128" s="1107"/>
      <c r="DE128" s="1107"/>
      <c r="DF128" s="1108"/>
      <c r="DG128" s="1109">
        <v>867</v>
      </c>
      <c r="DH128" s="1110"/>
      <c r="DI128" s="1110"/>
      <c r="DJ128" s="1110"/>
      <c r="DK128" s="1110"/>
      <c r="DL128" s="1110">
        <v>2251</v>
      </c>
      <c r="DM128" s="1110"/>
      <c r="DN128" s="1110"/>
      <c r="DO128" s="1110"/>
      <c r="DP128" s="1110"/>
      <c r="DQ128" s="1110" t="s">
        <v>439</v>
      </c>
      <c r="DR128" s="1110"/>
      <c r="DS128" s="1110"/>
      <c r="DT128" s="1110"/>
      <c r="DU128" s="1110"/>
      <c r="DV128" s="1111" t="s">
        <v>442</v>
      </c>
      <c r="DW128" s="1111"/>
      <c r="DX128" s="1111"/>
      <c r="DY128" s="1111"/>
      <c r="DZ128" s="1112"/>
    </row>
    <row r="129" spans="1:131" s="226" customFormat="1" ht="26.25" customHeight="1" x14ac:dyDescent="0.15">
      <c r="A129" s="1000" t="s">
        <v>99</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493</v>
      </c>
      <c r="X129" s="1144"/>
      <c r="Y129" s="1144"/>
      <c r="Z129" s="1145"/>
      <c r="AA129" s="1028">
        <v>70314274</v>
      </c>
      <c r="AB129" s="1029"/>
      <c r="AC129" s="1029"/>
      <c r="AD129" s="1029"/>
      <c r="AE129" s="1030"/>
      <c r="AF129" s="1031">
        <v>70719252</v>
      </c>
      <c r="AG129" s="1029"/>
      <c r="AH129" s="1029"/>
      <c r="AI129" s="1029"/>
      <c r="AJ129" s="1030"/>
      <c r="AK129" s="1031">
        <v>71364332</v>
      </c>
      <c r="AL129" s="1029"/>
      <c r="AM129" s="1029"/>
      <c r="AN129" s="1029"/>
      <c r="AO129" s="1030"/>
      <c r="AP129" s="1146"/>
      <c r="AQ129" s="1147"/>
      <c r="AR129" s="1147"/>
      <c r="AS129" s="1147"/>
      <c r="AT129" s="1148"/>
      <c r="AU129" s="264"/>
      <c r="AV129" s="264"/>
      <c r="AW129" s="264"/>
      <c r="AX129" s="1137" t="s">
        <v>494</v>
      </c>
      <c r="AY129" s="1020"/>
      <c r="AZ129" s="1020"/>
      <c r="BA129" s="1020"/>
      <c r="BB129" s="1020"/>
      <c r="BC129" s="1020"/>
      <c r="BD129" s="1020"/>
      <c r="BE129" s="1021"/>
      <c r="BF129" s="1138" t="s">
        <v>434</v>
      </c>
      <c r="BG129" s="1139"/>
      <c r="BH129" s="1139"/>
      <c r="BI129" s="1139"/>
      <c r="BJ129" s="1139"/>
      <c r="BK129" s="1139"/>
      <c r="BL129" s="1140"/>
      <c r="BM129" s="1138">
        <v>16.25</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495</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496</v>
      </c>
      <c r="X130" s="1144"/>
      <c r="Y130" s="1144"/>
      <c r="Z130" s="1145"/>
      <c r="AA130" s="1028">
        <v>8513016</v>
      </c>
      <c r="AB130" s="1029"/>
      <c r="AC130" s="1029"/>
      <c r="AD130" s="1029"/>
      <c r="AE130" s="1030"/>
      <c r="AF130" s="1031">
        <v>8494385</v>
      </c>
      <c r="AG130" s="1029"/>
      <c r="AH130" s="1029"/>
      <c r="AI130" s="1029"/>
      <c r="AJ130" s="1030"/>
      <c r="AK130" s="1031">
        <v>8751820</v>
      </c>
      <c r="AL130" s="1029"/>
      <c r="AM130" s="1029"/>
      <c r="AN130" s="1029"/>
      <c r="AO130" s="1030"/>
      <c r="AP130" s="1146"/>
      <c r="AQ130" s="1147"/>
      <c r="AR130" s="1147"/>
      <c r="AS130" s="1147"/>
      <c r="AT130" s="1148"/>
      <c r="AU130" s="264"/>
      <c r="AV130" s="264"/>
      <c r="AW130" s="264"/>
      <c r="AX130" s="1137" t="s">
        <v>497</v>
      </c>
      <c r="AY130" s="1020"/>
      <c r="AZ130" s="1020"/>
      <c r="BA130" s="1020"/>
      <c r="BB130" s="1020"/>
      <c r="BC130" s="1020"/>
      <c r="BD130" s="1020"/>
      <c r="BE130" s="1021"/>
      <c r="BF130" s="1174">
        <v>3.3</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498</v>
      </c>
      <c r="X131" s="1182"/>
      <c r="Y131" s="1182"/>
      <c r="Z131" s="1183"/>
      <c r="AA131" s="1075">
        <v>61801258</v>
      </c>
      <c r="AB131" s="1054"/>
      <c r="AC131" s="1054"/>
      <c r="AD131" s="1054"/>
      <c r="AE131" s="1055"/>
      <c r="AF131" s="1053">
        <v>62224867</v>
      </c>
      <c r="AG131" s="1054"/>
      <c r="AH131" s="1054"/>
      <c r="AI131" s="1054"/>
      <c r="AJ131" s="1055"/>
      <c r="AK131" s="1053">
        <v>62612512</v>
      </c>
      <c r="AL131" s="1054"/>
      <c r="AM131" s="1054"/>
      <c r="AN131" s="1054"/>
      <c r="AO131" s="1055"/>
      <c r="AP131" s="1184"/>
      <c r="AQ131" s="1185"/>
      <c r="AR131" s="1185"/>
      <c r="AS131" s="1185"/>
      <c r="AT131" s="1186"/>
      <c r="AU131" s="264"/>
      <c r="AV131" s="264"/>
      <c r="AW131" s="264"/>
      <c r="AX131" s="1156" t="s">
        <v>499</v>
      </c>
      <c r="AY131" s="1107"/>
      <c r="AZ131" s="1107"/>
      <c r="BA131" s="1107"/>
      <c r="BB131" s="1107"/>
      <c r="BC131" s="1107"/>
      <c r="BD131" s="1107"/>
      <c r="BE131" s="1108"/>
      <c r="BF131" s="1157">
        <v>52.3</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500</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501</v>
      </c>
      <c r="W132" s="1167"/>
      <c r="X132" s="1167"/>
      <c r="Y132" s="1167"/>
      <c r="Z132" s="1168"/>
      <c r="AA132" s="1169">
        <v>3.1791585859999998</v>
      </c>
      <c r="AB132" s="1170"/>
      <c r="AC132" s="1170"/>
      <c r="AD132" s="1170"/>
      <c r="AE132" s="1171"/>
      <c r="AF132" s="1172">
        <v>3.2712870239999998</v>
      </c>
      <c r="AG132" s="1170"/>
      <c r="AH132" s="1170"/>
      <c r="AI132" s="1170"/>
      <c r="AJ132" s="1171"/>
      <c r="AK132" s="1172">
        <v>3.5276862869999999</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502</v>
      </c>
      <c r="W133" s="1150"/>
      <c r="X133" s="1150"/>
      <c r="Y133" s="1150"/>
      <c r="Z133" s="1151"/>
      <c r="AA133" s="1152">
        <v>3.7</v>
      </c>
      <c r="AB133" s="1153"/>
      <c r="AC133" s="1153"/>
      <c r="AD133" s="1153"/>
      <c r="AE133" s="1154"/>
      <c r="AF133" s="1152">
        <v>3.3</v>
      </c>
      <c r="AG133" s="1153"/>
      <c r="AH133" s="1153"/>
      <c r="AI133" s="1153"/>
      <c r="AJ133" s="1154"/>
      <c r="AK133" s="1152">
        <v>3.3</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Pru1bMpCpQncQWBXZj9SrTDk4rN+GbKcBOf8GePkBKuIq3VqVgD2fh3SKr15Ojj52eP+lpGprvsCrP3oTMtb4g==" saltValue="P1BofUAT2ak1QXvnSFpt3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503</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1Gve6ExLRJdVuSKVVPS+YlwDVt1r316/pmJ6OLIPhFxOyOtucksrKdYXH1VCx9oBh40CbnCHCt1TUZvppLGdoQ==" saltValue="3zEwGq2BpQ0P+g/OqdLtt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2oio8KjlXe2ahJaGKXRfteEkrlWOz2EgKLbjizFzb0GI+kwrWW86/sbBVBc7IoLs+H8JBf2KaCghyJoz/SSL2g==" saltValue="jMh0rcYHymFxEeMBXBvMc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505</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506</v>
      </c>
      <c r="AP7" s="283"/>
      <c r="AQ7" s="284" t="s">
        <v>507</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508</v>
      </c>
      <c r="AQ8" s="290" t="s">
        <v>509</v>
      </c>
      <c r="AR8" s="291" t="s">
        <v>510</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511</v>
      </c>
      <c r="AL9" s="1193"/>
      <c r="AM9" s="1193"/>
      <c r="AN9" s="1194"/>
      <c r="AO9" s="292">
        <v>17001561</v>
      </c>
      <c r="AP9" s="292">
        <v>44027</v>
      </c>
      <c r="AQ9" s="293">
        <v>56080</v>
      </c>
      <c r="AR9" s="294">
        <v>-21.5</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512</v>
      </c>
      <c r="AL10" s="1193"/>
      <c r="AM10" s="1193"/>
      <c r="AN10" s="1194"/>
      <c r="AO10" s="295">
        <v>1306603</v>
      </c>
      <c r="AP10" s="295">
        <v>3384</v>
      </c>
      <c r="AQ10" s="296">
        <v>3754</v>
      </c>
      <c r="AR10" s="297">
        <v>-9.9</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513</v>
      </c>
      <c r="AL11" s="1193"/>
      <c r="AM11" s="1193"/>
      <c r="AN11" s="1194"/>
      <c r="AO11" s="295">
        <v>292</v>
      </c>
      <c r="AP11" s="295">
        <v>1</v>
      </c>
      <c r="AQ11" s="296">
        <v>2189</v>
      </c>
      <c r="AR11" s="297">
        <v>-100</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514</v>
      </c>
      <c r="AL12" s="1193"/>
      <c r="AM12" s="1193"/>
      <c r="AN12" s="1194"/>
      <c r="AO12" s="295">
        <v>279908</v>
      </c>
      <c r="AP12" s="295">
        <v>725</v>
      </c>
      <c r="AQ12" s="296">
        <v>1449</v>
      </c>
      <c r="AR12" s="297">
        <v>-50</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515</v>
      </c>
      <c r="AL13" s="1193"/>
      <c r="AM13" s="1193"/>
      <c r="AN13" s="1194"/>
      <c r="AO13" s="295" t="s">
        <v>516</v>
      </c>
      <c r="AP13" s="295" t="s">
        <v>516</v>
      </c>
      <c r="AQ13" s="296">
        <v>54</v>
      </c>
      <c r="AR13" s="297" t="s">
        <v>516</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517</v>
      </c>
      <c r="AL14" s="1193"/>
      <c r="AM14" s="1193"/>
      <c r="AN14" s="1194"/>
      <c r="AO14" s="295">
        <v>505162</v>
      </c>
      <c r="AP14" s="295">
        <v>1308</v>
      </c>
      <c r="AQ14" s="296">
        <v>1875</v>
      </c>
      <c r="AR14" s="297">
        <v>-30.2</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518</v>
      </c>
      <c r="AL15" s="1193"/>
      <c r="AM15" s="1193"/>
      <c r="AN15" s="1194"/>
      <c r="AO15" s="295">
        <v>551784</v>
      </c>
      <c r="AP15" s="295">
        <v>1429</v>
      </c>
      <c r="AQ15" s="296">
        <v>1160</v>
      </c>
      <c r="AR15" s="297">
        <v>23.2</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519</v>
      </c>
      <c r="AL16" s="1196"/>
      <c r="AM16" s="1196"/>
      <c r="AN16" s="1197"/>
      <c r="AO16" s="295">
        <v>-1297508</v>
      </c>
      <c r="AP16" s="295">
        <v>-3360</v>
      </c>
      <c r="AQ16" s="296">
        <v>-3977</v>
      </c>
      <c r="AR16" s="297">
        <v>-15.5</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180</v>
      </c>
      <c r="AL17" s="1196"/>
      <c r="AM17" s="1196"/>
      <c r="AN17" s="1197"/>
      <c r="AO17" s="295">
        <v>18347802</v>
      </c>
      <c r="AP17" s="295">
        <v>47513</v>
      </c>
      <c r="AQ17" s="296">
        <v>62584</v>
      </c>
      <c r="AR17" s="297">
        <v>-24.1</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520</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521</v>
      </c>
      <c r="AP20" s="303" t="s">
        <v>522</v>
      </c>
      <c r="AQ20" s="304" t="s">
        <v>523</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524</v>
      </c>
      <c r="AL21" s="1188"/>
      <c r="AM21" s="1188"/>
      <c r="AN21" s="1189"/>
      <c r="AO21" s="307">
        <v>5.86</v>
      </c>
      <c r="AP21" s="308">
        <v>6.17</v>
      </c>
      <c r="AQ21" s="309">
        <v>-0.31</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525</v>
      </c>
      <c r="AL22" s="1188"/>
      <c r="AM22" s="1188"/>
      <c r="AN22" s="1189"/>
      <c r="AO22" s="312">
        <v>100.6</v>
      </c>
      <c r="AP22" s="313">
        <v>100.1</v>
      </c>
      <c r="AQ22" s="314">
        <v>0.5</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527</v>
      </c>
      <c r="AO27" s="273"/>
      <c r="AP27" s="273"/>
      <c r="AQ27" s="273"/>
      <c r="AR27" s="273"/>
      <c r="AS27" s="273"/>
      <c r="AT27" s="273"/>
    </row>
    <row r="28" spans="1:46" ht="17.25" x14ac:dyDescent="0.15">
      <c r="A28" s="274" t="s">
        <v>528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529</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506</v>
      </c>
      <c r="AP30" s="283"/>
      <c r="AQ30" s="284" t="s">
        <v>507</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508</v>
      </c>
      <c r="AQ31" s="290" t="s">
        <v>509</v>
      </c>
      <c r="AR31" s="291" t="s">
        <v>510</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530</v>
      </c>
      <c r="AL32" s="1204"/>
      <c r="AM32" s="1204"/>
      <c r="AN32" s="1205"/>
      <c r="AO32" s="322">
        <v>8980442</v>
      </c>
      <c r="AP32" s="322">
        <v>23256</v>
      </c>
      <c r="AQ32" s="323">
        <v>31427</v>
      </c>
      <c r="AR32" s="324">
        <v>-26</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531</v>
      </c>
      <c r="AL33" s="1204"/>
      <c r="AM33" s="1204"/>
      <c r="AN33" s="1205"/>
      <c r="AO33" s="322" t="s">
        <v>516</v>
      </c>
      <c r="AP33" s="322" t="s">
        <v>516</v>
      </c>
      <c r="AQ33" s="323">
        <v>3</v>
      </c>
      <c r="AR33" s="324" t="s">
        <v>516</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532</v>
      </c>
      <c r="AL34" s="1204"/>
      <c r="AM34" s="1204"/>
      <c r="AN34" s="1205"/>
      <c r="AO34" s="322" t="s">
        <v>516</v>
      </c>
      <c r="AP34" s="322" t="s">
        <v>516</v>
      </c>
      <c r="AQ34" s="323">
        <v>30</v>
      </c>
      <c r="AR34" s="324" t="s">
        <v>516</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533</v>
      </c>
      <c r="AL35" s="1204"/>
      <c r="AM35" s="1204"/>
      <c r="AN35" s="1205"/>
      <c r="AO35" s="322">
        <v>3930859</v>
      </c>
      <c r="AP35" s="322">
        <v>10179</v>
      </c>
      <c r="AQ35" s="323">
        <v>10730</v>
      </c>
      <c r="AR35" s="324">
        <v>-5.0999999999999996</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534</v>
      </c>
      <c r="AL36" s="1204"/>
      <c r="AM36" s="1204"/>
      <c r="AN36" s="1205"/>
      <c r="AO36" s="322" t="s">
        <v>516</v>
      </c>
      <c r="AP36" s="322" t="s">
        <v>516</v>
      </c>
      <c r="AQ36" s="323">
        <v>463</v>
      </c>
      <c r="AR36" s="324" t="s">
        <v>516</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535</v>
      </c>
      <c r="AL37" s="1204"/>
      <c r="AM37" s="1204"/>
      <c r="AN37" s="1205"/>
      <c r="AO37" s="322">
        <v>395</v>
      </c>
      <c r="AP37" s="322">
        <v>1</v>
      </c>
      <c r="AQ37" s="323">
        <v>1052</v>
      </c>
      <c r="AR37" s="324">
        <v>-99.9</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536</v>
      </c>
      <c r="AL38" s="1207"/>
      <c r="AM38" s="1207"/>
      <c r="AN38" s="1208"/>
      <c r="AO38" s="325" t="s">
        <v>516</v>
      </c>
      <c r="AP38" s="325" t="s">
        <v>516</v>
      </c>
      <c r="AQ38" s="326">
        <v>1</v>
      </c>
      <c r="AR38" s="314" t="s">
        <v>516</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537</v>
      </c>
      <c r="AL39" s="1207"/>
      <c r="AM39" s="1207"/>
      <c r="AN39" s="1208"/>
      <c r="AO39" s="322">
        <v>-1951103</v>
      </c>
      <c r="AP39" s="322">
        <v>-5053</v>
      </c>
      <c r="AQ39" s="323">
        <v>-7904</v>
      </c>
      <c r="AR39" s="324">
        <v>-36.1</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538</v>
      </c>
      <c r="AL40" s="1204"/>
      <c r="AM40" s="1204"/>
      <c r="AN40" s="1205"/>
      <c r="AO40" s="322">
        <v>-8751820</v>
      </c>
      <c r="AP40" s="322">
        <v>-22664</v>
      </c>
      <c r="AQ40" s="323">
        <v>-27308</v>
      </c>
      <c r="AR40" s="324">
        <v>-17</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296</v>
      </c>
      <c r="AL41" s="1210"/>
      <c r="AM41" s="1210"/>
      <c r="AN41" s="1211"/>
      <c r="AO41" s="322">
        <v>2208773</v>
      </c>
      <c r="AP41" s="322">
        <v>5720</v>
      </c>
      <c r="AQ41" s="323">
        <v>8493</v>
      </c>
      <c r="AR41" s="324">
        <v>-32.700000000000003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539</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541</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506</v>
      </c>
      <c r="AN49" s="1200" t="s">
        <v>542</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543</v>
      </c>
      <c r="AO50" s="339" t="s">
        <v>544</v>
      </c>
      <c r="AP50" s="340" t="s">
        <v>545</v>
      </c>
      <c r="AQ50" s="341" t="s">
        <v>546</v>
      </c>
      <c r="AR50" s="342" t="s">
        <v>547</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548</v>
      </c>
      <c r="AL51" s="335"/>
      <c r="AM51" s="343">
        <v>20735788</v>
      </c>
      <c r="AN51" s="344">
        <v>53638</v>
      </c>
      <c r="AO51" s="345">
        <v>24.9</v>
      </c>
      <c r="AP51" s="346">
        <v>41235</v>
      </c>
      <c r="AQ51" s="347">
        <v>5.6</v>
      </c>
      <c r="AR51" s="348">
        <v>19.3</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549</v>
      </c>
      <c r="AM52" s="351">
        <v>16535640</v>
      </c>
      <c r="AN52" s="352">
        <v>42773</v>
      </c>
      <c r="AO52" s="353">
        <v>72.8</v>
      </c>
      <c r="AP52" s="354">
        <v>22086</v>
      </c>
      <c r="AQ52" s="355">
        <v>4.2</v>
      </c>
      <c r="AR52" s="356">
        <v>68.599999999999994</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550</v>
      </c>
      <c r="AL53" s="335"/>
      <c r="AM53" s="343">
        <v>11875093</v>
      </c>
      <c r="AN53" s="344">
        <v>30722</v>
      </c>
      <c r="AO53" s="345">
        <v>-42.7</v>
      </c>
      <c r="AP53" s="346">
        <v>41862</v>
      </c>
      <c r="AQ53" s="347">
        <v>1.5</v>
      </c>
      <c r="AR53" s="348">
        <v>-44.2</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549</v>
      </c>
      <c r="AM54" s="351">
        <v>9519015</v>
      </c>
      <c r="AN54" s="352">
        <v>24626</v>
      </c>
      <c r="AO54" s="353">
        <v>-42.4</v>
      </c>
      <c r="AP54" s="354">
        <v>23710</v>
      </c>
      <c r="AQ54" s="355">
        <v>7.4</v>
      </c>
      <c r="AR54" s="356">
        <v>-49.8</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551</v>
      </c>
      <c r="AL55" s="335"/>
      <c r="AM55" s="343">
        <v>16773521</v>
      </c>
      <c r="AN55" s="344">
        <v>43416</v>
      </c>
      <c r="AO55" s="345">
        <v>41.3</v>
      </c>
      <c r="AP55" s="346">
        <v>43554</v>
      </c>
      <c r="AQ55" s="347">
        <v>4</v>
      </c>
      <c r="AR55" s="348">
        <v>37.299999999999997</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549</v>
      </c>
      <c r="AM56" s="351">
        <v>12480538</v>
      </c>
      <c r="AN56" s="352">
        <v>32304</v>
      </c>
      <c r="AO56" s="353">
        <v>31.2</v>
      </c>
      <c r="AP56" s="354">
        <v>24811</v>
      </c>
      <c r="AQ56" s="355">
        <v>4.5999999999999996</v>
      </c>
      <c r="AR56" s="356">
        <v>26.6</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552</v>
      </c>
      <c r="AL57" s="335"/>
      <c r="AM57" s="343">
        <v>14482269</v>
      </c>
      <c r="AN57" s="344">
        <v>37499</v>
      </c>
      <c r="AO57" s="345">
        <v>-13.6</v>
      </c>
      <c r="AP57" s="346">
        <v>42581</v>
      </c>
      <c r="AQ57" s="347">
        <v>-2.2000000000000002</v>
      </c>
      <c r="AR57" s="348">
        <v>-11.4</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549</v>
      </c>
      <c r="AM58" s="351">
        <v>10521160</v>
      </c>
      <c r="AN58" s="352">
        <v>27242</v>
      </c>
      <c r="AO58" s="353">
        <v>-15.7</v>
      </c>
      <c r="AP58" s="354">
        <v>24354</v>
      </c>
      <c r="AQ58" s="355">
        <v>-1.8</v>
      </c>
      <c r="AR58" s="356">
        <v>-13.9</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553</v>
      </c>
      <c r="AL59" s="335"/>
      <c r="AM59" s="343">
        <v>13749787</v>
      </c>
      <c r="AN59" s="344">
        <v>35606</v>
      </c>
      <c r="AO59" s="345">
        <v>-5</v>
      </c>
      <c r="AP59" s="346">
        <v>45426</v>
      </c>
      <c r="AQ59" s="347">
        <v>6.7</v>
      </c>
      <c r="AR59" s="348">
        <v>-11.7</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549</v>
      </c>
      <c r="AM60" s="351">
        <v>8103049</v>
      </c>
      <c r="AN60" s="352">
        <v>20984</v>
      </c>
      <c r="AO60" s="353">
        <v>-23</v>
      </c>
      <c r="AP60" s="354">
        <v>24508</v>
      </c>
      <c r="AQ60" s="355">
        <v>0.6</v>
      </c>
      <c r="AR60" s="356">
        <v>-23.6</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554</v>
      </c>
      <c r="AL61" s="357"/>
      <c r="AM61" s="358">
        <v>15523292</v>
      </c>
      <c r="AN61" s="359">
        <v>40176</v>
      </c>
      <c r="AO61" s="360">
        <v>1</v>
      </c>
      <c r="AP61" s="361">
        <v>42932</v>
      </c>
      <c r="AQ61" s="362">
        <v>3.1</v>
      </c>
      <c r="AR61" s="348">
        <v>-2.1</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549</v>
      </c>
      <c r="AM62" s="351">
        <v>11431880</v>
      </c>
      <c r="AN62" s="352">
        <v>29586</v>
      </c>
      <c r="AO62" s="353">
        <v>4.5999999999999996</v>
      </c>
      <c r="AP62" s="354">
        <v>23894</v>
      </c>
      <c r="AQ62" s="355">
        <v>3</v>
      </c>
      <c r="AR62" s="356">
        <v>1.6</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8Cc+nkky+ES+lD5sW0VOi0Y/ub1RU6nX07vgTYLI801ihXkMJ4MOYqHiWVURrNTZsXxAjkh5KWQis/T3V+xafQ==" saltValue="uhV3jzBQTDVNESgQvP1dl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WP1DbrNszeH0aXQgQ/wvshUtH1r9oAEZMaeTMoQOFaW0ahNUV9S+hhEmGytTdVI/ypVh8Nf6Yj8Hy7vclNTqQ==" saltValue="6Y0fuIiWtUF2q8qTNC+1M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kW1aGGTu/wtDwCTelejE9jJmD2mQjgcNNlA9dYjYy0/iURcHnSjLKdKZyjanoeDh0bnm1wkuJfDEKhoaF18Vg==" saltValue="CiSQ5kJzPZSybM4DfL8w+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12" t="s">
        <v>3</v>
      </c>
      <c r="D47" s="1212"/>
      <c r="E47" s="1213"/>
      <c r="F47" s="11">
        <v>5.75</v>
      </c>
      <c r="G47" s="12">
        <v>6.02</v>
      </c>
      <c r="H47" s="12">
        <v>7.02</v>
      </c>
      <c r="I47" s="12">
        <v>6.28</v>
      </c>
      <c r="J47" s="13">
        <v>6.23</v>
      </c>
    </row>
    <row r="48" spans="2:10" ht="57.75" customHeight="1" x14ac:dyDescent="0.15">
      <c r="B48" s="14"/>
      <c r="C48" s="1214" t="s">
        <v>4</v>
      </c>
      <c r="D48" s="1214"/>
      <c r="E48" s="1215"/>
      <c r="F48" s="15">
        <v>6.37</v>
      </c>
      <c r="G48" s="16">
        <v>5.41</v>
      </c>
      <c r="H48" s="16">
        <v>3.99</v>
      </c>
      <c r="I48" s="16">
        <v>2.97</v>
      </c>
      <c r="J48" s="17">
        <v>3.5</v>
      </c>
    </row>
    <row r="49" spans="2:10" ht="57.75" customHeight="1" thickBot="1" x14ac:dyDescent="0.2">
      <c r="B49" s="18"/>
      <c r="C49" s="1216" t="s">
        <v>5</v>
      </c>
      <c r="D49" s="1216"/>
      <c r="E49" s="1217"/>
      <c r="F49" s="19" t="s">
        <v>563</v>
      </c>
      <c r="G49" s="20" t="s">
        <v>564</v>
      </c>
      <c r="H49" s="20" t="s">
        <v>563</v>
      </c>
      <c r="I49" s="20" t="s">
        <v>565</v>
      </c>
      <c r="J49" s="21">
        <v>0.56000000000000005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pYiWNT8bigx0pDa3POXSh3Vg6ccQA3zhNwD27Tdh1cdcs72U8JmqGqCmig/l8RCveUojHUjctQ6Q4Vye6uKotg==" saltValue="EcjYkWNyZP0opzzGtZp6L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2019-10-28T02:17:19Z</cp:lastPrinted>
  <dcterms:created xsi:type="dcterms:W3CDTF">2019-02-14T03:16:55Z</dcterms:created>
  <dcterms:modified xsi:type="dcterms:W3CDTF">2019-11-21T07:30:34Z</dcterms:modified>
  <cp:category/>
</cp:coreProperties>
</file>