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8豊川市\"/>
    </mc:Choice>
  </mc:AlternateContent>
  <bookViews>
    <workbookView xWindow="0" yWindow="0" windowWidth="28800" windowHeight="11625" tabRatio="8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<sst xmlns="http://schemas.openxmlformats.org/spreadsheetml/2006/main" count="1104" uniqueCount="595">
  <si>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</si>
  <si>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</si>
  <si>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</si>
  <si>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</si>
  <si>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</si>
  <si>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</si>
  <si>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</si>
  <si>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</si>
  <si>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</si>
  <si>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</si>
  <si>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</si>
  <si>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</si>
  <si>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</si>
  <si>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</si>
  <si>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</si>
  <si>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</si>
  <si>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</si>
  <si>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</si>
  <si>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</si>
  <si>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</si>
  <si>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</si>
  <si>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</si>
  <si>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</si>
  <si>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</si>
  <si>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</si>
  <si>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</si>
  <si>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</si>
  <si>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</si>
  <si>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</si>
  <si>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</si>
  <si>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</si>
  <si>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</si>
  <si>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</si>
  <si>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</si>
  <si>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</si>
  <si>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</si>
  <si>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</si>
  <si>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</si>
  <si>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</si>
  <si>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</si>
  <si>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</si>
  <si>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</si>
  <si>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</si>
  <si>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</si>
  <si>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</si>
  <si>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</si>
  <si>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</si>
  <si>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</si>
  <si>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</si>
  <si>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</si>
  <si>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</si>
  <si>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</si>
  <si>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</si>
  <si>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</si>
  <si>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</si>
  <si>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</si>
  <si>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</si>
  <si>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</si>
  <si>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</si>
  <si>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</si>
  <si>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</si>
  <si>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</si>
  <si>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</si>
  <si>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</si>
  <si>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</si>
  <si>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</si>
  <si>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</si>
  <si>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</si>
  <si>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</si>
  <si>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</si>
  <si>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</si>
  <si>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</si>
  <si>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</si>
  <si>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</si>
  <si>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</si>
  <si>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</si>
  <si>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</si>
  <si>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</si>
  <si>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</si>
  <si>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</si>
  <si>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</si>
  <si>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</si>
  <si>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</si>
  <si>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</si>
  <si>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</si>
  <si>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</si>
  <si>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</si>
  <si>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</si>
  <si>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</si>
  <si>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</si>
  <si>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</si>
  <si>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</si>
  <si>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</si>
  <si>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</si>
  <si>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</si>
  <si>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</si>
  <si>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</si>
  <si>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</si>
  <si>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</si>
  <si>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</si>
  <si>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</si>
  <si>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</si>
  <si>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</si>
  <si>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</si>
  <si>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</si>
  <si>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</si>
  <si>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</si>
  <si>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</si>
  <si>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</si>
  <si>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</si>
  <si>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</si>
  <si>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</si>
  <si>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</si>
  <si>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</si>
  <si>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</si>
  <si>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</si>
  <si>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</si>
  <si>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</si>
  <si>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</si>
  <si>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</si>
  <si>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</si>
  <si>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</si>
  <si>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</si>
  <si>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</si>
  <si>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</si>
  <si>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</si>
  <si>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</si>
  <si>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</si>
  <si>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</si>
  <si>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</si>
  <si>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</si>
  <si>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</si>
  <si>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</si>
  <si>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</si>
  <si>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</si>
  <si>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</si>
  <si>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</si>
  <si>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</si>
  <si>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</si>
  <si>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</si>
  <si>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</si>
  <si>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</si>
  <si>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</si>
  <si>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</si>
  <si>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</si>
  <si>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</si>
  <si>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</si>
  <si>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</si>
  <si>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</si>
  <si>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</si>
  <si>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</si>
  <si>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</si>
  <si>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</si>
  <si>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</si>
  <si>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</si>
  <si>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</si>
  <si>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</si>
  <si>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</si>
  <si>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</si>
  <si>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</si>
  <si>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</si>
  <si>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</si>
  <si>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</si>
  <si>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</si>
  <si>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</si>
  <si>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</si>
  <si>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</si>
  <si>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</si>
  <si>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</si>
  <si>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</si>
  <si>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</si>
  <si>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</si>
  <si>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</si>
  <si>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</si>
  <si>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</si>
  <si>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</si>
  <si>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</si>
  <si>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</si>
  <si>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</si>
  <si>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</si>
  <si>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</si>
  <si>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</si>
  <si>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</si>
  <si>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</si>
  <si>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</si>
  <si>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</si>
  <si>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</si>
  <si>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</si>
  <si>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</si>
  <si>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</si>
  <si>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</si>
  <si>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</si>
  <si>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</si>
  <si>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</si>
  <si>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</si>
  <si>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</si>
  <si>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</si>
  <si>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</si>
  <si>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</si>
  <si>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</si>
  <si>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</si>
  <si>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</si>
  <si>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</si>
  <si>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</si>
  <si>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愛知県豊川市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</si>
  <si>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</si>
  <si>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</si>
  <si>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</si>
  <si>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</si>
  <si>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</si>
  <si>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</si>
  <si>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</si>
  <si>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</si>
  <si>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</si>
  <si>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</si>
  <si>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</si>
  <si>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</si>
  <si>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</si>
  <si>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</si>
  <si>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</si>
  <si>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</si>
  <si>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</si>
  <si>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</si>
  <si>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</si>
  <si>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</si>
  <si>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</si>
  <si>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</si>
  <si>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</si>
  <si>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</si>
  <si>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</si>
  <si>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</si>
  <si>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</si>
  <si>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</si>
  <si>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</si>
  <si>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</si>
  <si>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</si>
  <si>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</si>
  <si>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</si>
  <si>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</si>
  <si>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</si>
  <si>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</si>
  <si>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</si>
  <si>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</si>
  <si>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</si>
  <si>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</si>
  <si>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</si>
  <si>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</si>
  <si>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</si>
  <si>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</si>
  <si>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</si>
  <si>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</si>
  <si>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</si>
  <si>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</si>
  <si>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</si>
  <si>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</si>
  <si>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</si>
  <si>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</si>
  <si>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</si>
  <si>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</si>
  <si>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</si>
  <si>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</si>
  <si>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</si>
  <si>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</si>
  <si>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</si>
  <si>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</si>
  <si>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</si>
  <si>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</si>
  <si>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</si>
  <si>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</si>
  <si>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</si>
  <si>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</si>
  <si>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</si>
  <si>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</si>
  <si>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</si>
  <si>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</si>
  <si>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</si>
  <si>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</si>
  <si>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</si>
  <si>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</si>
  <si>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</si>
  <si>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</si>
  <si>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</si>
  <si>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</si>
  <si>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</si>
  <si>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</si>
  <si>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</si>
  <si>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</si>
  <si>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</si>
  <si>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</si>
  <si>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</si>
  <si>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</si>
  <si>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</si>
  <si>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</si>
  <si>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</si>
  <si>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</si>
  <si>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</si>
  <si>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</si>
  <si>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</si>
  <si>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</si>
  <si>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</si>
  <si>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</si>
  <si>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</si>
  <si>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</si>
  <si>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</si>
  <si>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</si>
  <si>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</si>
  <si>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</si>
  <si>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</si>
  <si>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</si>
  <si>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</si>
  <si>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</si>
  <si>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</si>
  <si>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</si>
  <si>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</si>
  <si>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</si>
  <si>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</si>
  <si>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</si>
  <si>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</si>
  <si>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</si>
  <si>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</si>
  <si>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</si>
  <si>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</si>
  <si>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</si>
  <si>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</si>
  <si>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</si>
  <si>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</si>
  <si>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</si>
  <si>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</si>
  <si>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</si>
  <si>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</si>
  <si>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</si>
  <si>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</si>
  <si>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</si>
  <si>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</si>
  <si>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</si>
  <si>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</si>
  <si>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</si>
  <si>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</si>
  <si>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</si>
  <si>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</si>
  <si>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</si>
  <si>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</si>
  <si>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</si>
  <si>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</si>
  <si>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</si>
  <si>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</si>
  <si>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</si>
  <si>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</si>
  <si>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</si>
  <si>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</si>
  <si>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</si>
  <si>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</si>
  <si>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</si>
  <si>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</si>
  <si>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</si>
  <si>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愛知県豊川市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</si>
  <si>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</si>
  <si>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</si>
  <si>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</si>
  <si>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</si>
  <si>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</si>
  <si>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</si>
  <si>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</si>
  <si>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</si>
  <si>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</si>
  <si>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</si>
  <si>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</si>
  <si>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</si>
  <si>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</si>
  <si>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</si>
  <si>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</si>
  <si>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</si>
  <si>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</si>
  <si>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</si>
  <si>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</si>
  <si>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</si>
  <si>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</si>
  <si>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</si>
  <si>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</si>
  <si>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</si>
  <si>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</si>
  <si>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</si>
  <si>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</si>
  <si>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</si>
  <si>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</si>
  <si>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</si>
  <si>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</si>
  <si>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</si>
  <si>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</si>
  <si>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</si>
  <si>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</si>
  <si>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</si>
  <si>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</si>
  <si>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</si>
  <si>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</si>
  <si>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</si>
  <si>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</si>
  <si>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</si>
  <si>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</si>
  <si>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</si>
  <si>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</si>
  <si>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東三河都市計画事業豊川西部土地区画整理事業特別会計</t>
    <phoneticPr fontId="5"/>
  </si>
  <si>
    <t>東三河都市計画事業豊川駅東土地区画整理事業特別会計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</si>
  <si>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</si>
  <si>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</si>
  <si>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</si>
  <si>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</si>
  <si>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</si>
  <si>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</si>
  <si>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</si>
  <si>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</si>
  <si>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</si>
  <si>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</si>
  <si>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</si>
  <si>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</si>
  <si>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</si>
  <si>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</si>
  <si>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</si>
  <si>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</si>
  <si>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</si>
  <si>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</si>
  <si>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</si>
  <si>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</si>
  <si>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</si>
  <si>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</si>
  <si>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</si>
  <si>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</si>
  <si>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</si>
  <si>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</si>
  <si>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</si>
  <si>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</si>
  <si>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</si>
  <si>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</si>
  <si>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</si>
  <si>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</si>
  <si>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</si>
  <si>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</si>
  <si>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</si>
  <si>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</si>
  <si>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</si>
  <si>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</si>
  <si>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</si>
  <si>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</si>
  <si>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</si>
  <si>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</si>
  <si>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</si>
  <si>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</si>
  <si>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</si>
  <si>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</si>
  <si>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</si>
  <si>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</si>
  <si>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</si>
  <si>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</si>
  <si>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</si>
  <si>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</si>
  <si>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</si>
  <si>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</si>
  <si>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</si>
  <si>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</si>
  <si>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</si>
  <si>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</si>
  <si>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</si>
  <si>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</si>
  <si>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</si>
  <si>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</si>
  <si>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</si>
  <si>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</si>
  <si>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</si>
  <si>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</si>
  <si>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</si>
  <si>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</si>
  <si>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</si>
  <si>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</si>
  <si>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</si>
  <si>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</si>
  <si>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</si>
  <si>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</si>
  <si>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</si>
  <si>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</si>
  <si>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</si>
  <si>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</si>
  <si>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</si>
  <si>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</si>
  <si>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</si>
  <si>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</si>
  <si>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</si>
  <si>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</si>
  <si>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</si>
  <si>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</si>
  <si>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</si>
  <si>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</si>
  <si>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</si>
  <si>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</si>
  <si>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</si>
  <si>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</si>
  <si>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</si>
  <si>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</si>
  <si>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</si>
  <si>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</si>
  <si>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</si>
  <si>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</si>
  <si>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</si>
  <si>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</si>
  <si>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</si>
  <si>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</si>
  <si>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</si>
  <si>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</si>
  <si>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</si>
  <si>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</si>
  <si>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</si>
  <si>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</si>
  <si>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</si>
  <si>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</si>
  <si>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</si>
  <si>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</si>
  <si>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</si>
  <si>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</si>
  <si>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</si>
  <si>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</si>
  <si>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</si>
  <si>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</si>
  <si>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</si>
  <si>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</si>
  <si>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</si>
  <si>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</si>
  <si>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</si>
  <si>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</si>
  <si>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</si>
  <si>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</si>
  <si>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</si>
  <si>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</si>
  <si>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</si>
  <si>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</si>
  <si>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</si>
  <si>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</si>
  <si>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</si>
  <si>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</si>
  <si>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</si>
  <si>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</si>
  <si>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</si>
  <si>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</si>
  <si>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</si>
  <si>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</si>
  <si>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</si>
  <si>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</si>
  <si>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</si>
  <si>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</si>
  <si>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</si>
  <si>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</si>
  <si>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</si>
  <si>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</si>
  <si>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</si>
  <si>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</si>
  <si>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</si>
  <si>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</si>
  <si>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</si>
  <si>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病院事業会計</t>
  </si>
  <si>
    <t>一般会計</t>
  </si>
  <si>
    <t>水道事業会計</t>
  </si>
  <si>
    <t>国民健康保険特別会計</t>
  </si>
  <si>
    <t>東三河都市計画事業豊川西部土地区画整理事業特別会計</t>
  </si>
  <si>
    <t>介護保険特別会計</t>
  </si>
  <si>
    <t>公共下水道事業特別会計</t>
  </si>
  <si>
    <t>東三河都市計画事業豊川駅東土地区画整理事業特別会計</t>
  </si>
  <si>
    <t>その他会計（赤字）</t>
  </si>
  <si>
    <t>その他会計（黒字）</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</si>
  <si>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</si>
  <si>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</si>
  <si>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</si>
  <si>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豊川市開発ビル</t>
    <rPh sb="0" eb="3">
      <t>トヨカワシ</t>
    </rPh>
    <rPh sb="3" eb="5">
      <t>カイハツ</t>
    </rPh>
    <phoneticPr fontId="2"/>
  </si>
  <si>
    <t>豊川市国際交流協会</t>
    <rPh sb="0" eb="3">
      <t>トヨカワシ</t>
    </rPh>
    <rPh sb="3" eb="5">
      <t>コクサイ</t>
    </rPh>
    <rPh sb="5" eb="7">
      <t>コウリュウ</t>
    </rPh>
    <rPh sb="7" eb="9">
      <t>キョウカイ</t>
    </rPh>
    <phoneticPr fontId="2"/>
  </si>
  <si>
    <t>豊川文化協会</t>
    <rPh sb="0" eb="2">
      <t>トヨカワ</t>
    </rPh>
    <rPh sb="2" eb="4">
      <t>ブンカ</t>
    </rPh>
    <rPh sb="4" eb="6">
      <t>キョウカイ</t>
    </rPh>
    <phoneticPr fontId="2"/>
  </si>
  <si>
    <t>豊川市土地開発公社</t>
    <rPh sb="0" eb="3">
      <t>トヨカワシ</t>
    </rPh>
    <rPh sb="3" eb="5">
      <t>トチ</t>
    </rPh>
    <rPh sb="5" eb="7">
      <t>カイハツ</t>
    </rPh>
    <rPh sb="7" eb="9">
      <t>コウシャ</t>
    </rPh>
    <phoneticPr fontId="2"/>
  </si>
  <si>
    <t>本宮</t>
    <rPh sb="0" eb="2">
      <t>ホングウ</t>
    </rPh>
    <phoneticPr fontId="2"/>
  </si>
  <si>
    <t>○</t>
    <phoneticPr fontId="2"/>
  </si>
  <si>
    <t>公共施設整備基金</t>
    <rPh sb="0" eb="2">
      <t>コウキョウ</t>
    </rPh>
    <rPh sb="2" eb="4">
      <t>シセツ</t>
    </rPh>
    <rPh sb="4" eb="6">
      <t>セイビ</t>
    </rPh>
    <rPh sb="6" eb="8">
      <t>キキン</t>
    </rPh>
    <phoneticPr fontId="11"/>
  </si>
  <si>
    <t>まちづくり振興基金</t>
    <rPh sb="5" eb="7">
      <t>シンコウ</t>
    </rPh>
    <rPh sb="7" eb="9">
      <t>キキン</t>
    </rPh>
    <phoneticPr fontId="11"/>
  </si>
  <si>
    <t>文化施設整備基金</t>
    <rPh sb="0" eb="2">
      <t>ブンカ</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</si>
  <si>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11"/>
  </si>
  <si>
    <t>子ども・子育て応援基金</t>
    <rPh sb="0" eb="1">
      <t>コ</t>
    </rPh>
    <rPh sb="4" eb="6">
      <t>コソダ</t>
    </rPh>
    <rPh sb="7" eb="9">
      <t>オウエン</t>
    </rPh>
    <rPh sb="9" eb="11">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</si>
  <si>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</si>
  <si>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</si>
  <si>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</si>
  <si>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</si>
  <si>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</si>
  <si>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</si>
  <si>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</si>
  <si>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</si>
  <si>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</si>
  <si>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</si>
  <si>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</si>
  <si>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関しては、市債残高削減に向けた取り組みや交付税措置のある有利な地方債の選択並びに財政調整基金や公共施設整備基金を始めとする充当可能基金の積み増しなどの効果により、平成24年度以降は将来負担額より充当可能財源等が多い状態（－）が続いている。続いて実質公債費比率に関しては、過去からの年間借入額抑制や繰上償還の効果による市債等元利償還金の削減などにより、毎年着実に改善している。
　グラフ及び表から読み取れるとおり、本市においては過去からの健全な財政運営のための取り組みの効果により、両指標ともに、類似団体内平均を常に下回っており、背後にある財政構造も着実に改善している。</t>
    <phoneticPr fontId="5"/>
  </si>
  <si>
    <t>実質公債費比率</t>
    <phoneticPr fontId="5"/>
  </si>
  <si>
    <t xml:space="preserve"> </t>
    <phoneticPr fontId="5"/>
  </si>
  <si>
    <t>　平成28年度時点では類似団体と比較し、将来負担比率が低く、有形固定資産減価償却率が低くなっている。将来負担比率については、市債残高削減に向けた取り組みや交付税措置のある有利な地方債の選択並びに財政調整基金や公共施設整備基金を始めとする充当可能基金の積み増しなどが要因である。有形固定資産減価償却率については増加した場合、施設等の更新時期や更新費用に留意する必要があるため、推移を注視していく必要がある。今後も公共施設等総合管理計画に基づき、施設の長寿命化や施設の統廃合・複合化を推進し、保有施設の適正化を図るなど公共施設の適正管理に努めていくことが肝心である。なお、今年度の有形固定資産減価償却率は、「地方公会計の整備により得られるストック情報等に関する調査」に基づき、平成31年1月1日時点の照会内容が反映されており、その時点では29年度の固定資産台帳が未完成であったため、数値は未記入となっている。</t>
    <rPh sb="5" eb="7">
      <t>ネンド</t>
    </rPh>
    <rPh sb="7" eb="9">
      <t>ジテン</t>
    </rPh>
    <rPh sb="11" eb="13">
      <t>ルイジ</t>
    </rPh>
    <rPh sb="13" eb="15">
      <t>ダンタイ</t>
    </rPh>
    <rPh sb="16" eb="18">
      <t>ヒカク</t>
    </rPh>
    <rPh sb="20" eb="22">
      <t>ショウライ</t>
    </rPh>
    <rPh sb="22" eb="24">
      <t>フタン</t>
    </rPh>
    <rPh sb="24" eb="26">
      <t>ヒリツ</t>
    </rPh>
    <rPh sb="27" eb="28">
      <t>ヒク</t>
    </rPh>
    <rPh sb="30" eb="32">
      <t>ユウケイ</t>
    </rPh>
    <rPh sb="32" eb="34">
      <t>コテイ</t>
    </rPh>
    <rPh sb="34" eb="36">
      <t>シサン</t>
    </rPh>
    <rPh sb="36" eb="38">
      <t>ゲンカ</t>
    </rPh>
    <rPh sb="38" eb="40">
      <t>ショウキャク</t>
    </rPh>
    <rPh sb="40" eb="41">
      <t>リツ</t>
    </rPh>
    <rPh sb="42" eb="43">
      <t>ヒク</t>
    </rPh>
    <rPh sb="50" eb="52">
      <t>ショウライ</t>
    </rPh>
    <rPh sb="52" eb="54">
      <t>フタン</t>
    </rPh>
    <rPh sb="54" eb="56">
      <t>ヒリツ</t>
    </rPh>
    <rPh sb="138" eb="140">
      <t>ユウケイ</t>
    </rPh>
    <rPh sb="140" eb="142">
      <t>コテイ</t>
    </rPh>
    <rPh sb="142" eb="144">
      <t>シサン</t>
    </rPh>
    <rPh sb="144" eb="146">
      <t>ゲンカ</t>
    </rPh>
    <rPh sb="146" eb="148">
      <t>ショウキャク</t>
    </rPh>
    <rPh sb="148" eb="149">
      <t>リツ</t>
    </rPh>
    <rPh sb="154" eb="156">
      <t>ゾウカ</t>
    </rPh>
    <rPh sb="158" eb="160">
      <t>バアイ</t>
    </rPh>
    <rPh sb="161" eb="163">
      <t>シセツ</t>
    </rPh>
    <rPh sb="163" eb="164">
      <t>トウ</t>
    </rPh>
    <rPh sb="165" eb="167">
      <t>コウシン</t>
    </rPh>
    <rPh sb="167" eb="169">
      <t>ジキ</t>
    </rPh>
    <rPh sb="170" eb="172">
      <t>コウシン</t>
    </rPh>
    <rPh sb="172" eb="174">
      <t>ヒヨウ</t>
    </rPh>
    <rPh sb="175" eb="177">
      <t>リュウイ</t>
    </rPh>
    <rPh sb="179" eb="181">
      <t>ヒツヨウ</t>
    </rPh>
    <rPh sb="187" eb="189">
      <t>スイイ</t>
    </rPh>
    <rPh sb="190" eb="192">
      <t>チュウシ</t>
    </rPh>
    <rPh sb="196" eb="198">
      <t>ヒツヨウ</t>
    </rPh>
    <rPh sb="202" eb="204">
      <t>コンゴ</t>
    </rPh>
    <rPh sb="205" eb="207">
      <t>コウキョウ</t>
    </rPh>
    <rPh sb="207" eb="209">
      <t>シセツ</t>
    </rPh>
    <rPh sb="209" eb="210">
      <t>トウ</t>
    </rPh>
    <rPh sb="210" eb="212">
      <t>ソウゴウ</t>
    </rPh>
    <rPh sb="212" eb="214">
      <t>カンリ</t>
    </rPh>
    <rPh sb="214" eb="216">
      <t>ケイカク</t>
    </rPh>
    <rPh sb="217" eb="218">
      <t>モト</t>
    </rPh>
    <rPh sb="221" eb="223">
      <t>シセツ</t>
    </rPh>
    <rPh sb="224" eb="228">
      <t>チョウジュミョウカ</t>
    </rPh>
    <rPh sb="229" eb="231">
      <t>シセツ</t>
    </rPh>
    <rPh sb="232" eb="235">
      <t>トウハイゴウ</t>
    </rPh>
    <rPh sb="236" eb="239">
      <t>フクゴウカ</t>
    </rPh>
    <rPh sb="240" eb="242">
      <t>スイシン</t>
    </rPh>
    <rPh sb="244" eb="246">
      <t>ホユウ</t>
    </rPh>
    <rPh sb="246" eb="248">
      <t>シセツ</t>
    </rPh>
    <rPh sb="249" eb="252">
      <t>テキセイカ</t>
    </rPh>
    <rPh sb="253" eb="254">
      <t>ハカ</t>
    </rPh>
    <rPh sb="257" eb="259">
      <t>コウキョウ</t>
    </rPh>
    <rPh sb="259" eb="261">
      <t>シセツ</t>
    </rPh>
    <rPh sb="262" eb="264">
      <t>テキセイ</t>
    </rPh>
    <rPh sb="264" eb="266">
      <t>カンリ</t>
    </rPh>
    <rPh sb="267" eb="268">
      <t>ツト</t>
    </rPh>
    <rPh sb="275" eb="277">
      <t>カンジン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</si>
</sst>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38033</c:v>
                </c:pt>
                <c:pt idx="1">
                  <c:v>44972</c:v>
                </c:pt>
                <c:pt idx="2">
                  <c:v>52496</c:v>
                </c:pt>
                <c:pt idx="3">
                  <c:v>52619</c:v>
                </c:pt>
                <c:pt idx="4">
                  <c:v>51875</c:v>
                </c:pt>
              </c:numCache>
            </c:numRef>
          </c:val>
          <c:smooth val="0"/>
          <c:extLst>
            <c:ext xmlns:c16="http://schemas.microsoft.com/office/drawing/2014/chart" uri="{C3380CC4-5D6E-409C-BE32-E72D297353CC}">
              <c16:uniqueId val="{00000000-6324-4C87-8EA1-E4C7747EDF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34626</c:v>
                </c:pt>
                <c:pt idx="1">
                  <c:v>39652</c:v>
                </c:pt>
                <c:pt idx="2">
                  <c:v>36409</c:v>
                </c:pt>
                <c:pt idx="3">
                  <c:v>47230</c:v>
                </c:pt>
                <c:pt idx="4">
                  <c:v>42528</c:v>
                </c:pt>
              </c:numCache>
            </c:numRef>
          </c:val>
          <c:smooth val="0"/>
          <c:extLst>
            <c:ext xmlns:c16="http://schemas.microsoft.com/office/drawing/2014/chart" uri="{C3380CC4-5D6E-409C-BE32-E72D297353CC}">
              <c16:uniqueId val="{00000001-6324-4C87-8EA1-E4C7747EDF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5.89</c:v>
                </c:pt>
                <c:pt idx="1">
                  <c:v>7.64</c:v>
                </c:pt>
                <c:pt idx="2">
                  <c:v>8.81</c:v>
                </c:pt>
                <c:pt idx="3">
                  <c:v>7.41</c:v>
                </c:pt>
                <c:pt idx="4">
                  <c:v>8.61</c:v>
                </c:pt>
              </c:numCache>
            </c:numRef>
          </c:val>
          <c:extLst>
            <c:ext xmlns:c16="http://schemas.microsoft.com/office/drawing/2014/chart" uri="{C3380CC4-5D6E-409C-BE32-E72D297353CC}">
              <c16:uniqueId val="{00000000-8C34-4B57-80E7-3DFB6DFD58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23.38</c:v>
                </c:pt>
                <c:pt idx="1">
                  <c:v>23.89</c:v>
                </c:pt>
                <c:pt idx="2">
                  <c:v>22.66</c:v>
                </c:pt>
                <c:pt idx="3">
                  <c:v>23.62</c:v>
                </c:pt>
                <c:pt idx="4">
                  <c:v>22.81</c:v>
                </c:pt>
              </c:numCache>
            </c:numRef>
          </c:val>
          <c:extLst>
            <c:ext xmlns:c16="http://schemas.microsoft.com/office/drawing/2014/chart" uri="{C3380CC4-5D6E-409C-BE32-E72D297353CC}">
              <c16:uniqueId val="{00000001-8C34-4B57-80E7-3DFB6DFD58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3.12</c:v>
                </c:pt>
                <c:pt idx="1">
                  <c:v>2.34</c:v>
                </c:pt>
                <c:pt idx="2">
                  <c:v>0.39</c:v>
                </c:pt>
                <c:pt idx="3">
                  <c:v>-0.34</c:v>
                </c:pt>
                <c:pt idx="4">
                  <c:v>0.64</c:v>
                </c:pt>
              </c:numCache>
            </c:numRef>
          </c:val>
          <c:smooth val="0"/>
          <c:extLst>
            <c:ext xmlns:c16="http://schemas.microsoft.com/office/drawing/2014/chart" uri="{C3380CC4-5D6E-409C-BE32-E72D297353CC}">
              <c16:uniqueId val="{00000002-8C34-4B57-80E7-3DFB6DFD58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0.08</c:v>
                </c:pt>
                <c:pt idx="4">
                  <c:v>#N/A</c:v>
                </c:pt>
                <c:pt idx="5">
                  <c:v>0.14000000000000001</c:v>
                </c:pt>
                <c:pt idx="6">
                  <c:v>#N/A</c:v>
                </c:pt>
                <c:pt idx="7">
                  <c:v>0.11</c:v>
                </c:pt>
                <c:pt idx="8">
                  <c:v>#N/A</c:v>
                </c:pt>
                <c:pt idx="9">
                  <c:v>0.1</c:v>
                </c:pt>
              </c:numCache>
            </c:numRef>
          </c:val>
          <c:extLst>
            <c:ext xmlns:c16="http://schemas.microsoft.com/office/drawing/2014/chart" uri="{C3380CC4-5D6E-409C-BE32-E72D297353CC}">
              <c16:uniqueId val="{00000000-1BEA-482E-93F1-EB77275755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EA-482E-93F1-EB7727575599}"/>
            </c:ext>
          </c:extLst>
        </c:ser>
        <c:ser>
          <c:idx val="2"/>
          <c:order val="2"/>
          <c:tx>
            <c:strRef>
              <c:f>データシート!$A$29</c:f>
              <c:strCache>
                <c:ptCount val="1"/>
                <c:pt idx="0">
                  <c:v>東三河都市計画事業豊川駅東土地区画整理事業特別会計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0.62</c:v>
                </c:pt>
                <c:pt idx="2">
                  <c:v>#N/A</c:v>
                </c:pt>
                <c:pt idx="3">
                  <c:v>0.55000000000000004</c:v>
                </c:pt>
                <c:pt idx="4">
                  <c:v>#N/A</c:v>
                </c:pt>
                <c:pt idx="5">
                  <c:v>0.51</c:v>
                </c:pt>
                <c:pt idx="6">
                  <c:v>#N/A</c:v>
                </c:pt>
                <c:pt idx="7">
                  <c:v>0.57999999999999996</c:v>
                </c:pt>
                <c:pt idx="8">
                  <c:v>#N/A</c:v>
                </c:pt>
                <c:pt idx="9">
                  <c:v>0.72</c:v>
                </c:pt>
              </c:numCache>
            </c:numRef>
          </c:val>
          <c:extLst>
            <c:ext xmlns:c16="http://schemas.microsoft.com/office/drawing/2014/chart" uri="{C3380CC4-5D6E-409C-BE32-E72D297353CC}">
              <c16:uniqueId val="{00000002-1BEA-482E-93F1-EB772757559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0.62</c:v>
                </c:pt>
                <c:pt idx="2">
                  <c:v>#N/A</c:v>
                </c:pt>
                <c:pt idx="3">
                  <c:v>0.76</c:v>
                </c:pt>
                <c:pt idx="4">
                  <c:v>#N/A</c:v>
                </c:pt>
                <c:pt idx="5">
                  <c:v>0.65</c:v>
                </c:pt>
                <c:pt idx="6">
                  <c:v>#N/A</c:v>
                </c:pt>
                <c:pt idx="7">
                  <c:v>0.84</c:v>
                </c:pt>
                <c:pt idx="8">
                  <c:v>#N/A</c:v>
                </c:pt>
                <c:pt idx="9">
                  <c:v>0.79</c:v>
                </c:pt>
              </c:numCache>
            </c:numRef>
          </c:val>
          <c:extLst>
            <c:ext xmlns:c16="http://schemas.microsoft.com/office/drawing/2014/chart" uri="{C3380CC4-5D6E-409C-BE32-E72D297353CC}">
              <c16:uniqueId val="{00000003-1BEA-482E-93F1-EB772757559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0.37</c:v>
                </c:pt>
                <c:pt idx="2">
                  <c:v>#N/A</c:v>
                </c:pt>
                <c:pt idx="3">
                  <c:v>0.25</c:v>
                </c:pt>
                <c:pt idx="4">
                  <c:v>#N/A</c:v>
                </c:pt>
                <c:pt idx="5">
                  <c:v>0.88</c:v>
                </c:pt>
                <c:pt idx="6">
                  <c:v>#N/A</c:v>
                </c:pt>
                <c:pt idx="7">
                  <c:v>2.02</c:v>
                </c:pt>
                <c:pt idx="8">
                  <c:v>#N/A</c:v>
                </c:pt>
                <c:pt idx="9">
                  <c:v>0.86</c:v>
                </c:pt>
              </c:numCache>
            </c:numRef>
          </c:val>
          <c:extLst>
            <c:ext xmlns:c16="http://schemas.microsoft.com/office/drawing/2014/chart" uri="{C3380CC4-5D6E-409C-BE32-E72D297353CC}">
              <c16:uniqueId val="{00000004-1BEA-482E-93F1-EB7727575599}"/>
            </c:ext>
          </c:extLst>
        </c:ser>
        <c:ser>
          <c:idx val="5"/>
          <c:order val="5"/>
          <c:tx>
            <c:strRef>
              <c:f>データシート!$A$32</c:f>
              <c:strCache>
                <c:ptCount val="1"/>
                <c:pt idx="0">
                  <c:v>東三河都市計画事業豊川西部土地区画整理事業特別会計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1.48</c:v>
                </c:pt>
                <c:pt idx="2">
                  <c:v>#N/A</c:v>
                </c:pt>
                <c:pt idx="3">
                  <c:v>2.0699999999999998</c:v>
                </c:pt>
                <c:pt idx="4">
                  <c:v>#N/A</c:v>
                </c:pt>
                <c:pt idx="5">
                  <c:v>2.02</c:v>
                </c:pt>
                <c:pt idx="6">
                  <c:v>#N/A</c:v>
                </c:pt>
                <c:pt idx="7">
                  <c:v>1.69</c:v>
                </c:pt>
                <c:pt idx="8">
                  <c:v>#N/A</c:v>
                </c:pt>
                <c:pt idx="9">
                  <c:v>1.22</c:v>
                </c:pt>
              </c:numCache>
            </c:numRef>
          </c:val>
          <c:extLst>
            <c:ext xmlns:c16="http://schemas.microsoft.com/office/drawing/2014/chart" uri="{C3380CC4-5D6E-409C-BE32-E72D297353CC}">
              <c16:uniqueId val="{00000005-1BEA-482E-93F1-EB772757559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c:v>
                </c:pt>
                <c:pt idx="2">
                  <c:v>#N/A</c:v>
                </c:pt>
                <c:pt idx="3">
                  <c:v>2.73</c:v>
                </c:pt>
                <c:pt idx="4">
                  <c:v>#N/A</c:v>
                </c:pt>
                <c:pt idx="5">
                  <c:v>1.46</c:v>
                </c:pt>
                <c:pt idx="6">
                  <c:v>#N/A</c:v>
                </c:pt>
                <c:pt idx="7">
                  <c:v>2.48</c:v>
                </c:pt>
                <c:pt idx="8">
                  <c:v>#N/A</c:v>
                </c:pt>
                <c:pt idx="9">
                  <c:v>2.98</c:v>
                </c:pt>
              </c:numCache>
            </c:numRef>
          </c:val>
          <c:extLst>
            <c:ext xmlns:c16="http://schemas.microsoft.com/office/drawing/2014/chart" uri="{C3380CC4-5D6E-409C-BE32-E72D297353CC}">
              <c16:uniqueId val="{00000006-1BEA-482E-93F1-EB772757559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9.7799999999999994</c:v>
                </c:pt>
                <c:pt idx="2">
                  <c:v>#N/A</c:v>
                </c:pt>
                <c:pt idx="3">
                  <c:v>8.66</c:v>
                </c:pt>
                <c:pt idx="4">
                  <c:v>#N/A</c:v>
                </c:pt>
                <c:pt idx="5">
                  <c:v>7.48</c:v>
                </c:pt>
                <c:pt idx="6">
                  <c:v>#N/A</c:v>
                </c:pt>
                <c:pt idx="7">
                  <c:v>7.39</c:v>
                </c:pt>
                <c:pt idx="8">
                  <c:v>#N/A</c:v>
                </c:pt>
                <c:pt idx="9">
                  <c:v>6.87</c:v>
                </c:pt>
              </c:numCache>
            </c:numRef>
          </c:val>
          <c:extLst>
            <c:ext xmlns:c16="http://schemas.microsoft.com/office/drawing/2014/chart" uri="{C3380CC4-5D6E-409C-BE32-E72D297353CC}">
              <c16:uniqueId val="{00000007-1BEA-482E-93F1-EB77275755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5.87</c:v>
                </c:pt>
                <c:pt idx="2">
                  <c:v>#N/A</c:v>
                </c:pt>
                <c:pt idx="3">
                  <c:v>7.62</c:v>
                </c:pt>
                <c:pt idx="4">
                  <c:v>#N/A</c:v>
                </c:pt>
                <c:pt idx="5">
                  <c:v>8.7799999999999994</c:v>
                </c:pt>
                <c:pt idx="6">
                  <c:v>#N/A</c:v>
                </c:pt>
                <c:pt idx="7">
                  <c:v>7.4</c:v>
                </c:pt>
                <c:pt idx="8">
                  <c:v>#N/A</c:v>
                </c:pt>
                <c:pt idx="9">
                  <c:v>8.6</c:v>
                </c:pt>
              </c:numCache>
            </c:numRef>
          </c:val>
          <c:extLst>
            <c:ext xmlns:c16="http://schemas.microsoft.com/office/drawing/2014/chart" uri="{C3380CC4-5D6E-409C-BE32-E72D297353CC}">
              <c16:uniqueId val="{00000008-1BEA-482E-93F1-EB772757559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16.649999999999999</c:v>
                </c:pt>
                <c:pt idx="2">
                  <c:v>#N/A</c:v>
                </c:pt>
                <c:pt idx="3">
                  <c:v>17.89</c:v>
                </c:pt>
                <c:pt idx="4">
                  <c:v>#N/A</c:v>
                </c:pt>
                <c:pt idx="5">
                  <c:v>16.53</c:v>
                </c:pt>
                <c:pt idx="6">
                  <c:v>#N/A</c:v>
                </c:pt>
                <c:pt idx="7">
                  <c:v>14.84</c:v>
                </c:pt>
                <c:pt idx="8">
                  <c:v>#N/A</c:v>
                </c:pt>
                <c:pt idx="9">
                  <c:v>11.45</c:v>
                </c:pt>
              </c:numCache>
            </c:numRef>
          </c:val>
          <c:extLst>
            <c:ext xmlns:c16="http://schemas.microsoft.com/office/drawing/2014/chart" uri="{C3380CC4-5D6E-409C-BE32-E72D297353CC}">
              <c16:uniqueId val="{00000009-1BEA-482E-93F1-EB77275755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6711</c:v>
                </c:pt>
                <c:pt idx="5">
                  <c:v>7105</c:v>
                </c:pt>
                <c:pt idx="8">
                  <c:v>6865</c:v>
                </c:pt>
                <c:pt idx="11">
                  <c:v>6950</c:v>
                </c:pt>
                <c:pt idx="14">
                  <c:v>7128</c:v>
                </c:pt>
              </c:numCache>
            </c:numRef>
          </c:val>
          <c:extLst>
            <c:ext xmlns:c16="http://schemas.microsoft.com/office/drawing/2014/chart" uri="{C3380CC4-5D6E-409C-BE32-E72D297353CC}">
              <c16:uniqueId val="{00000000-C2A6-4B8A-9D0E-A01C4F9000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A6-4B8A-9D0E-A01C4F9000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151</c:v>
                </c:pt>
                <c:pt idx="3">
                  <c:v>129</c:v>
                </c:pt>
                <c:pt idx="6">
                  <c:v>146</c:v>
                </c:pt>
                <c:pt idx="9">
                  <c:v>132</c:v>
                </c:pt>
                <c:pt idx="12">
                  <c:v>135</c:v>
                </c:pt>
              </c:numCache>
            </c:numRef>
          </c:val>
          <c:extLst>
            <c:ext xmlns:c16="http://schemas.microsoft.com/office/drawing/2014/chart" uri="{C3380CC4-5D6E-409C-BE32-E72D297353CC}">
              <c16:uniqueId val="{00000002-C2A6-4B8A-9D0E-A01C4F9000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6-4B8A-9D0E-A01C4F9000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1270</c:v>
                </c:pt>
                <c:pt idx="3">
                  <c:v>1460</c:v>
                </c:pt>
                <c:pt idx="6">
                  <c:v>1456</c:v>
                </c:pt>
                <c:pt idx="9">
                  <c:v>1523</c:v>
                </c:pt>
                <c:pt idx="12">
                  <c:v>1362</c:v>
                </c:pt>
              </c:numCache>
            </c:numRef>
          </c:val>
          <c:extLst>
            <c:ext xmlns:c16="http://schemas.microsoft.com/office/drawing/2014/chart" uri="{C3380CC4-5D6E-409C-BE32-E72D297353CC}">
              <c16:uniqueId val="{00000004-C2A6-4B8A-9D0E-A01C4F9000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6-4B8A-9D0E-A01C4F9000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A6-4B8A-9D0E-A01C4F9000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6494</c:v>
                </c:pt>
                <c:pt idx="3">
                  <c:v>6046</c:v>
                </c:pt>
                <c:pt idx="6">
                  <c:v>5610</c:v>
                </c:pt>
                <c:pt idx="9">
                  <c:v>5340</c:v>
                </c:pt>
                <c:pt idx="12">
                  <c:v>5114</c:v>
                </c:pt>
              </c:numCache>
            </c:numRef>
          </c:val>
          <c:extLst>
            <c:ext xmlns:c16="http://schemas.microsoft.com/office/drawing/2014/chart" uri="{C3380CC4-5D6E-409C-BE32-E72D297353CC}">
              <c16:uniqueId val="{00000007-C2A6-4B8A-9D0E-A01C4F9000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1204</c:v>
                </c:pt>
                <c:pt idx="2">
                  <c:v>#N/A</c:v>
                </c:pt>
                <c:pt idx="3">
                  <c:v>#N/A</c:v>
                </c:pt>
                <c:pt idx="4">
                  <c:v>530</c:v>
                </c:pt>
                <c:pt idx="5">
                  <c:v>#N/A</c:v>
                </c:pt>
                <c:pt idx="6">
                  <c:v>#N/A</c:v>
                </c:pt>
                <c:pt idx="7">
                  <c:v>347</c:v>
                </c:pt>
                <c:pt idx="8">
                  <c:v>#N/A</c:v>
                </c:pt>
                <c:pt idx="9">
                  <c:v>#N/A</c:v>
                </c:pt>
                <c:pt idx="10">
                  <c:v>45</c:v>
                </c:pt>
                <c:pt idx="11">
                  <c:v>#N/A</c:v>
                </c:pt>
                <c:pt idx="12">
                  <c:v>#N/A</c:v>
                </c:pt>
                <c:pt idx="13">
                  <c:v>-517</c:v>
                </c:pt>
                <c:pt idx="14">
                  <c:v>#N/A</c:v>
                </c:pt>
              </c:numCache>
            </c:numRef>
          </c:val>
          <c:smooth val="0"/>
          <c:extLst>
            <c:ext xmlns:c16="http://schemas.microsoft.com/office/drawing/2014/chart" uri="{C3380CC4-5D6E-409C-BE32-E72D297353CC}">
              <c16:uniqueId val="{00000008-C2A6-4B8A-9D0E-A01C4F9000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59672</c:v>
                </c:pt>
                <c:pt idx="5">
                  <c:v>60199</c:v>
                </c:pt>
                <c:pt idx="8">
                  <c:v>60255</c:v>
                </c:pt>
                <c:pt idx="11">
                  <c:v>61243</c:v>
                </c:pt>
                <c:pt idx="14">
                  <c:v>61164</c:v>
                </c:pt>
              </c:numCache>
            </c:numRef>
          </c:val>
          <c:extLst>
            <c:ext xmlns:c16="http://schemas.microsoft.com/office/drawing/2014/chart" uri="{C3380CC4-5D6E-409C-BE32-E72D297353CC}">
              <c16:uniqueId val="{00000000-34EF-4E01-B66B-4EE8AD4917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22689</c:v>
                </c:pt>
                <c:pt idx="5">
                  <c:v>21572</c:v>
                </c:pt>
                <c:pt idx="8">
                  <c:v>21922</c:v>
                </c:pt>
                <c:pt idx="11">
                  <c:v>19722</c:v>
                </c:pt>
                <c:pt idx="14">
                  <c:v>19094</c:v>
                </c:pt>
              </c:numCache>
            </c:numRef>
          </c:val>
          <c:extLst>
            <c:ext xmlns:c16="http://schemas.microsoft.com/office/drawing/2014/chart" uri="{C3380CC4-5D6E-409C-BE32-E72D297353CC}">
              <c16:uniqueId val="{00000001-34EF-4E01-B66B-4EE8AD4917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13351</c:v>
                </c:pt>
                <c:pt idx="5">
                  <c:v>13804</c:v>
                </c:pt>
                <c:pt idx="8">
                  <c:v>15861</c:v>
                </c:pt>
                <c:pt idx="11">
                  <c:v>17161</c:v>
                </c:pt>
                <c:pt idx="14">
                  <c:v>18089</c:v>
                </c:pt>
              </c:numCache>
            </c:numRef>
          </c:val>
          <c:extLst>
            <c:ext xmlns:c16="http://schemas.microsoft.com/office/drawing/2014/chart" uri="{C3380CC4-5D6E-409C-BE32-E72D297353CC}">
              <c16:uniqueId val="{00000002-34EF-4E01-B66B-4EE8AD4917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EF-4E01-B66B-4EE8AD4917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EF-4E01-B66B-4EE8AD4917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92</c:v>
                </c:pt>
                <c:pt idx="3">
                  <c:v>0</c:v>
                </c:pt>
                <c:pt idx="6">
                  <c:v>0</c:v>
                </c:pt>
                <c:pt idx="9">
                  <c:v>0</c:v>
                </c:pt>
                <c:pt idx="12">
                  <c:v>3169</c:v>
                </c:pt>
              </c:numCache>
            </c:numRef>
          </c:val>
          <c:extLst>
            <c:ext xmlns:c16="http://schemas.microsoft.com/office/drawing/2014/chart" uri="{C3380CC4-5D6E-409C-BE32-E72D297353CC}">
              <c16:uniqueId val="{00000005-34EF-4E01-B66B-4EE8AD4917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10093</c:v>
                </c:pt>
                <c:pt idx="3">
                  <c:v>9381</c:v>
                </c:pt>
                <c:pt idx="6">
                  <c:v>8792</c:v>
                </c:pt>
                <c:pt idx="9">
                  <c:v>8567</c:v>
                </c:pt>
                <c:pt idx="12">
                  <c:v>8314</c:v>
                </c:pt>
              </c:numCache>
            </c:numRef>
          </c:val>
          <c:extLst>
            <c:ext xmlns:c16="http://schemas.microsoft.com/office/drawing/2014/chart" uri="{C3380CC4-5D6E-409C-BE32-E72D297353CC}">
              <c16:uniqueId val="{00000006-34EF-4E01-B66B-4EE8AD4917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EF-4E01-B66B-4EE8AD4917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23738</c:v>
                </c:pt>
                <c:pt idx="3">
                  <c:v>22595</c:v>
                </c:pt>
                <c:pt idx="6">
                  <c:v>21827</c:v>
                </c:pt>
                <c:pt idx="9">
                  <c:v>20254</c:v>
                </c:pt>
                <c:pt idx="12">
                  <c:v>18867</c:v>
                </c:pt>
              </c:numCache>
            </c:numRef>
          </c:val>
          <c:extLst>
            <c:ext xmlns:c16="http://schemas.microsoft.com/office/drawing/2014/chart" uri="{C3380CC4-5D6E-409C-BE32-E72D297353CC}">
              <c16:uniqueId val="{00000008-34EF-4E01-B66B-4EE8AD4917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1704</c:v>
                </c:pt>
                <c:pt idx="3">
                  <c:v>1574</c:v>
                </c:pt>
                <c:pt idx="6">
                  <c:v>1333</c:v>
                </c:pt>
                <c:pt idx="9">
                  <c:v>1694</c:v>
                </c:pt>
                <c:pt idx="12">
                  <c:v>1567</c:v>
                </c:pt>
              </c:numCache>
            </c:numRef>
          </c:val>
          <c:extLst>
            <c:ext xmlns:c16="http://schemas.microsoft.com/office/drawing/2014/chart" uri="{C3380CC4-5D6E-409C-BE32-E72D297353CC}">
              <c16:uniqueId val="{00000009-34EF-4E01-B66B-4EE8AD4917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53482</c:v>
                </c:pt>
                <c:pt idx="3">
                  <c:v>51352</c:v>
                </c:pt>
                <c:pt idx="6">
                  <c:v>49114</c:v>
                </c:pt>
                <c:pt idx="9">
                  <c:v>47583</c:v>
                </c:pt>
                <c:pt idx="12">
                  <c:v>44992</c:v>
                </c:pt>
              </c:numCache>
            </c:numRef>
          </c:val>
          <c:extLst>
            <c:ext xmlns:c16="http://schemas.microsoft.com/office/drawing/2014/chart" uri="{C3380CC4-5D6E-409C-BE32-E72D297353CC}">
              <c16:uniqueId val="{0000000A-34EF-4E01-B66B-4EE8AD4917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EF-4E01-B66B-4EE8AD4917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8635</c:v>
                </c:pt>
                <c:pt idx="1">
                  <c:v>9031</c:v>
                </c:pt>
                <c:pt idx="2">
                  <c:v>8762</c:v>
                </c:pt>
              </c:numCache>
            </c:numRef>
          </c:val>
          <c:extLst>
            <c:ext xmlns:c16="http://schemas.microsoft.com/office/drawing/2014/chart" uri="{C3380CC4-5D6E-409C-BE32-E72D297353CC}">
              <c16:uniqueId val="{00000000-D0B0-4DCC-A981-1F04A31780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c:v>
                </c:pt>
                <c:pt idx="1">
                  <c:v>96</c:v>
                </c:pt>
                <c:pt idx="2">
                  <c:v>53</c:v>
                </c:pt>
              </c:numCache>
            </c:numRef>
          </c:val>
          <c:extLst>
            <c:ext xmlns:c16="http://schemas.microsoft.com/office/drawing/2014/chart" uri="{C3380CC4-5D6E-409C-BE32-E72D297353CC}">
              <c16:uniqueId val="{00000001-D0B0-4DCC-A981-1F04A31780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6339</c:v>
                </c:pt>
                <c:pt idx="1">
                  <c:v>7064</c:v>
                </c:pt>
                <c:pt idx="2">
                  <c:v>7947</c:v>
                </c:pt>
              </c:numCache>
            </c:numRef>
          </c:val>
          <c:extLst>
            <c:ext xmlns:c16="http://schemas.microsoft.com/office/drawing/2014/chart" uri="{C3380CC4-5D6E-409C-BE32-E72D297353CC}">
              <c16:uniqueId val="{00000002-D0B0-4DCC-A981-1F04A31780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{3C51D717-51D6-449A-BC07-F726723BE04B}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5FA-4AB8-BB0F-92FFEBEE83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{C236DFE4-213D-47FD-B52D-2C0F0D7B5291}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FA-4AB8-BB0F-92FFEBEE83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{0C46A3A7-ADEB-4643-9684-633D078FA0E0}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FA-4AB8-BB0F-92FFEBEE83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{7E74876D-5055-468C-BC61-BAEE001F9D8B}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FA-4AB8-BB0F-92FFEBEE83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{091DECE7-BE7F-4267-A7B7-133B266D8A2C}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FA-4AB8-BB0F-92FFEBEE83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{E29CE2BA-2E84-42D7-9300-C3302E862FBD}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5FA-4AB8-BB0F-92FFEBEE836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{BCF9E438-69DC-4B5E-BBE2-C239D0357AB0}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5FA-4AB8-BB0F-92FFEBEE836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{DE184DD7-A858-40D0-BA57-192CB39B129E}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5FA-4AB8-BB0F-92FFEBEE836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{BBFC01B7-11B8-433B-BD2C-720751433FEB}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5FA-4AB8-BB0F-92FFEBEE83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FA-4AB8-BB0F-92FFEBEE83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{53516FCC-8439-411F-958B-419CED25420C}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5FA-4AB8-BB0F-92FFEBEE83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{40EFE66F-FC7C-4EB2-862B-E530CE5A7F11}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FA-4AB8-BB0F-92FFEBEE83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{45257E7A-D3D0-406E-A186-BEDED2F3FA5C}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FA-4AB8-BB0F-92FFEBEE83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{E6518E52-0852-4587-97A1-90819BC809A5}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FA-4AB8-BB0F-92FFEBEE83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{9623821E-A823-4D9A-97B6-4A567659AFD6}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FA-4AB8-BB0F-92FFEBEE836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{8F372B88-9914-4106-94B6-A7349A05F7A5}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5FA-4AB8-BB0F-92FFEBEE836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{583A5E2C-8532-40A7-9BFD-382FE8C4DD29}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5FA-4AB8-BB0F-92FFEBEE836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{9C7EC44A-A78E-48F8-8398-00D818E53403}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5FA-4AB8-BB0F-92FFEBEE836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{297DA1BD-F417-42E2-8A63-46AAC05EB464}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5FA-4AB8-BB0F-92FFEBEE83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c:ext xmlns:c16="http://schemas.microsoft.com/office/drawing/2014/chart" uri="{C3380CC4-5D6E-409C-BE32-E72D297353CC}">
              <c16:uniqueId val="{00000013-25FA-4AB8-BB0F-92FFEBEE8369}"/>
            </c:ext>
          </c:extLst>
        </c:ser>
        <c:dLbls>
          <c:showLegendKey val="0"/>
          <c:showVal val="1"/>
          <c:showCatName val="0"/>
          <c:showSerName val="0"/>
          <c:showPercent val="0"/>
          <c:showBubbleSize val="0"/>
        </c:dLbls>
        <c:axId val="46179840"/>
        <c:axId val="46181760"/>
      </c:scatterChart>
      <c:valAx>
        <c:axId val="4617984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{B71A637C-9173-4D4E-8D4D-DB2CD2A35855}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7B2-43A7-8382-EB784E5E69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{4FF94C85-AA25-4A54-B5B2-5244CA0043A9}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B2-43A7-8382-EB784E5E69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{C90352BF-D090-4E69-A368-9DB3FA78AB60}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B2-43A7-8382-EB784E5E69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{BF11F8C4-D8A4-45FC-8450-2400731DB3E7}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B2-43A7-8382-EB784E5E69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{B703F08D-4ACA-43BE-A2DD-F07515049599}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B2-43A7-8382-EB784E5E69D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{3CA02E33-FFF9-4568-8EBA-8F3C2D6A68BC}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7B2-43A7-8382-EB784E5E69D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{4AA4A26C-AFB1-4B05-81E7-35700B761A82}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7B2-43A7-8382-EB784E5E69D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{73629AA5-4079-44FC-A7D2-76B3CE717BA2}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7B2-43A7-8382-EB784E5E69D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{833EBBD4-EDF2-4948-B141-5D20B1911192}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7B2-43A7-8382-EB784E5E69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3.5</c:v>
                </c:pt>
                <c:pt idx="16">
                  <c:v>2.1</c:v>
                </c:pt>
                <c:pt idx="24">
                  <c:v>0.9</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B2-43A7-8382-EB784E5E69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{3D6366C0-292B-42B6-8216-C36C881EFE90}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7B2-43A7-8382-EB784E5E69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{D745464A-A935-469B-BCF1-9CD5C1D03D30}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B2-43A7-8382-EB784E5E69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{C2D2F240-B6F1-42BA-9979-DA2DBF34B650}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B2-43A7-8382-EB784E5E69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{95F2C447-E271-4339-AB83-412E7FB002E9}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B2-43A7-8382-EB784E5E69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{0C94B03B-205B-484D-9A46-BF7707E9B6AC}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B2-43A7-8382-EB784E5E69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{95416389-9A65-4F54-A8EE-F33D96868B1B}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7B2-43A7-8382-EB784E5E69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{75C7DA96-200A-411D-AF71-1EE8C6BBFFC9}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7B2-43A7-8382-EB784E5E69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{BA31CC60-0E67-4092-9593-22DDA9AB67EA}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7B2-43A7-8382-EB784E5E69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{9FEA4B19-AF66-4F7A-A468-87C9D6B01C1B}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7B2-43A7-8382-EB784E5E69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5</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c:ext xmlns:c16="http://schemas.microsoft.com/office/drawing/2014/chart" uri="{C3380CC4-5D6E-409C-BE32-E72D297353CC}">
              <c16:uniqueId val="{00000013-07B2-43A7-8382-EB784E5E69D1}"/>
            </c:ext>
          </c:extLst>
        </c:ser>
        <c:dLbls>
          <c:showLegendKey val="0"/>
          <c:showVal val="1"/>
          <c:showCatName val="0"/>
          <c:showSerName val="0"/>
          <c:showPercent val="0"/>
          <c:showBubbleSize val="0"/>
        </c:dLbls>
        <c:axId val="84219776"/>
        <c:axId val="84234240"/>
      </c:scatterChart>
      <c:valAx>
        <c:axId val="84219776"/>
        <c:scaling>
          <c:orientation val="minMax"/>
          <c:max val="6.699999999999999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元利償還金等（Ａ）は、過去からの借入抑制策などにより、元利償還金が</a:t>
          </a:r>
          <a:r>
            <a:rPr kumimoji="1" lang="en-US" altLang="ja-JP" sz="1400">
              <a:solidFill>
                <a:sysClr val="windowText" lastClr="000000"/>
              </a:solidFill>
              <a:latin typeface="ＭＳ ゴシック" pitchFamily="49" charset="-128"/>
              <a:ea typeface="ＭＳ ゴシック" pitchFamily="49" charset="-128"/>
            </a:rPr>
            <a:t>226</a:t>
          </a:r>
          <a:r>
            <a:rPr kumimoji="1" lang="ja-JP" altLang="en-US" sz="1400">
              <a:solidFill>
                <a:sysClr val="windowText" lastClr="000000"/>
              </a:solidFill>
              <a:latin typeface="ＭＳ ゴシック" pitchFamily="49" charset="-128"/>
              <a:ea typeface="ＭＳ ゴシック" pitchFamily="49" charset="-128"/>
            </a:rPr>
            <a:t>百万円減少したことにより、総額では</a:t>
          </a:r>
          <a:r>
            <a:rPr kumimoji="1" lang="en-US" altLang="ja-JP" sz="1400">
              <a:solidFill>
                <a:sysClr val="windowText" lastClr="000000"/>
              </a:solidFill>
              <a:latin typeface="ＭＳ ゴシック" pitchFamily="49" charset="-128"/>
              <a:ea typeface="ＭＳ ゴシック" pitchFamily="49" charset="-128"/>
            </a:rPr>
            <a:t>384</a:t>
          </a:r>
          <a:r>
            <a:rPr kumimoji="1" lang="ja-JP" altLang="en-US" sz="1400">
              <a:solidFill>
                <a:sysClr val="windowText" lastClr="000000"/>
              </a:solidFill>
              <a:latin typeface="ＭＳ ゴシック" pitchFamily="49" charset="-128"/>
              <a:ea typeface="ＭＳ ゴシック" pitchFamily="49" charset="-128"/>
            </a:rPr>
            <a:t>百万円減少した。</a:t>
          </a:r>
        </a:p>
        <a:p>
          <a:r>
            <a:rPr kumimoji="1" lang="ja-JP" altLang="en-US" sz="1400">
              <a:solidFill>
                <a:sysClr val="windowText" lastClr="000000"/>
              </a:solidFill>
              <a:latin typeface="ＭＳ ゴシック" pitchFamily="49" charset="-128"/>
              <a:ea typeface="ＭＳ ゴシック" pitchFamily="49" charset="-128"/>
            </a:rPr>
            <a:t>　また、算入公債費等（Ｂ）は、臨時財政対策債償還費の基準財政需要額に算入された公債費の増などにより、総額で</a:t>
          </a:r>
          <a:r>
            <a:rPr kumimoji="1" lang="en-US" altLang="ja-JP" sz="1400">
              <a:solidFill>
                <a:sysClr val="windowText" lastClr="000000"/>
              </a:solidFill>
              <a:latin typeface="ＭＳ ゴシック" pitchFamily="49" charset="-128"/>
              <a:ea typeface="ＭＳ ゴシック" pitchFamily="49" charset="-128"/>
            </a:rPr>
            <a:t>178</a:t>
          </a:r>
          <a:r>
            <a:rPr kumimoji="1" lang="ja-JP" altLang="en-US" sz="1400">
              <a:solidFill>
                <a:sysClr val="windowText" lastClr="000000"/>
              </a:solidFill>
              <a:latin typeface="ＭＳ ゴシック" pitchFamily="49" charset="-128"/>
              <a:ea typeface="ＭＳ ゴシック" pitchFamily="49" charset="-128"/>
            </a:rPr>
            <a:t>百万円の増加となった。</a:t>
          </a:r>
        </a:p>
        <a:p>
          <a:r>
            <a:rPr kumimoji="1" lang="ja-JP" altLang="en-US" sz="1400">
              <a:solidFill>
                <a:sysClr val="windowText" lastClr="000000"/>
              </a:solidFill>
              <a:latin typeface="ＭＳ ゴシック" pitchFamily="49" charset="-128"/>
              <a:ea typeface="ＭＳ ゴシック" pitchFamily="49" charset="-128"/>
            </a:rPr>
            <a:t>　全体として、実質公債費比率の分子は、対前年度</a:t>
          </a:r>
          <a:r>
            <a:rPr kumimoji="1" lang="en-US" altLang="ja-JP" sz="1400">
              <a:solidFill>
                <a:sysClr val="windowText" lastClr="000000"/>
              </a:solidFill>
              <a:latin typeface="ＭＳ ゴシック" pitchFamily="49" charset="-128"/>
              <a:ea typeface="ＭＳ ゴシック" pitchFamily="49" charset="-128"/>
            </a:rPr>
            <a:t>562</a:t>
          </a:r>
          <a:r>
            <a:rPr kumimoji="1" lang="ja-JP" altLang="en-US" sz="1400">
              <a:solidFill>
                <a:sysClr val="windowText" lastClr="000000"/>
              </a:solidFill>
              <a:latin typeface="ＭＳ ゴシック" pitchFamily="49" charset="-128"/>
              <a:ea typeface="ＭＳ ゴシック" pitchFamily="49" charset="-128"/>
            </a:rPr>
            <a:t>百万円減少した。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将来負担額（Ａ）は、平成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年度決算と比較すると、総額で</a:t>
          </a:r>
          <a:r>
            <a:rPr kumimoji="1" lang="en-US" altLang="ja-JP" sz="1400">
              <a:solidFill>
                <a:sysClr val="windowText" lastClr="000000"/>
              </a:solidFill>
              <a:latin typeface="ＭＳ ゴシック" pitchFamily="49" charset="-128"/>
              <a:ea typeface="ＭＳ ゴシック" pitchFamily="49" charset="-128"/>
            </a:rPr>
            <a:t>1,189</a:t>
          </a:r>
          <a:r>
            <a:rPr kumimoji="1" lang="ja-JP" altLang="en-US" sz="1400">
              <a:solidFill>
                <a:sysClr val="windowText" lastClr="000000"/>
              </a:solidFill>
              <a:latin typeface="ＭＳ ゴシック" pitchFamily="49" charset="-128"/>
              <a:ea typeface="ＭＳ ゴシック" pitchFamily="49" charset="-128"/>
            </a:rPr>
            <a:t>百万円減少した。これは、設立法人等の負債額等負担見込額で、土地開発公社の用地取得に係る借入などにより</a:t>
          </a:r>
          <a:r>
            <a:rPr kumimoji="1" lang="en-US" altLang="ja-JP" sz="1400">
              <a:solidFill>
                <a:sysClr val="windowText" lastClr="000000"/>
              </a:solidFill>
              <a:latin typeface="ＭＳ ゴシック" pitchFamily="49" charset="-128"/>
              <a:ea typeface="ＭＳ ゴシック" pitchFamily="49" charset="-128"/>
            </a:rPr>
            <a:t>3,169</a:t>
          </a:r>
          <a:r>
            <a:rPr kumimoji="1" lang="ja-JP" altLang="en-US" sz="1400">
              <a:solidFill>
                <a:sysClr val="windowText" lastClr="000000"/>
              </a:solidFill>
              <a:latin typeface="ＭＳ ゴシック" pitchFamily="49" charset="-128"/>
              <a:ea typeface="ＭＳ ゴシック" pitchFamily="49" charset="-128"/>
            </a:rPr>
            <a:t>百万円皆増したものの、一般会計等に係る地方債の現在高で、過去からの新規借入額の抑制や繰上償還の実施などにより</a:t>
          </a:r>
          <a:r>
            <a:rPr kumimoji="1" lang="en-US" altLang="ja-JP" sz="1400">
              <a:solidFill>
                <a:sysClr val="windowText" lastClr="000000"/>
              </a:solidFill>
              <a:latin typeface="ＭＳ ゴシック" pitchFamily="49" charset="-128"/>
              <a:ea typeface="ＭＳ ゴシック" pitchFamily="49" charset="-128"/>
            </a:rPr>
            <a:t>2,591</a:t>
          </a:r>
          <a:r>
            <a:rPr kumimoji="1" lang="ja-JP" altLang="en-US" sz="1400">
              <a:solidFill>
                <a:sysClr val="windowText" lastClr="000000"/>
              </a:solidFill>
              <a:latin typeface="ＭＳ ゴシック" pitchFamily="49" charset="-128"/>
              <a:ea typeface="ＭＳ ゴシック" pitchFamily="49" charset="-128"/>
            </a:rPr>
            <a:t>百万円、公営企業債等繰入見込額で、各公営企業会計の地方債現在高の減により</a:t>
          </a:r>
          <a:r>
            <a:rPr kumimoji="1" lang="en-US" altLang="ja-JP" sz="1400">
              <a:solidFill>
                <a:sysClr val="windowText" lastClr="000000"/>
              </a:solidFill>
              <a:latin typeface="ＭＳ ゴシック" pitchFamily="49" charset="-128"/>
              <a:ea typeface="ＭＳ ゴシック" pitchFamily="49" charset="-128"/>
            </a:rPr>
            <a:t>1,387</a:t>
          </a:r>
          <a:r>
            <a:rPr kumimoji="1" lang="ja-JP" altLang="en-US" sz="1400">
              <a:solidFill>
                <a:sysClr val="windowText" lastClr="000000"/>
              </a:solidFill>
              <a:latin typeface="ＭＳ ゴシック" pitchFamily="49" charset="-128"/>
              <a:ea typeface="ＭＳ ゴシック" pitchFamily="49" charset="-128"/>
            </a:rPr>
            <a:t>百万円減少したことが主な要因である。</a:t>
          </a:r>
        </a:p>
        <a:p>
          <a:r>
            <a:rPr kumimoji="1" lang="ja-JP" altLang="en-US" sz="1400">
              <a:solidFill>
                <a:sysClr val="windowText" lastClr="000000"/>
              </a:solidFill>
              <a:latin typeface="ＭＳ ゴシック" pitchFamily="49" charset="-128"/>
              <a:ea typeface="ＭＳ ゴシック" pitchFamily="49" charset="-128"/>
            </a:rPr>
            <a:t>　また、充当可能財源等（Ｂ）は、充当可能基金が、文化施設整備基金の皆増などにより</a:t>
          </a:r>
          <a:r>
            <a:rPr kumimoji="1" lang="en-US" altLang="ja-JP" sz="1400">
              <a:solidFill>
                <a:sysClr val="windowText" lastClr="000000"/>
              </a:solidFill>
              <a:latin typeface="ＭＳ ゴシック" pitchFamily="49" charset="-128"/>
              <a:ea typeface="ＭＳ ゴシック" pitchFamily="49" charset="-128"/>
            </a:rPr>
            <a:t>928</a:t>
          </a:r>
          <a:r>
            <a:rPr kumimoji="1" lang="ja-JP" altLang="en-US" sz="1400">
              <a:solidFill>
                <a:sysClr val="windowText" lastClr="000000"/>
              </a:solidFill>
              <a:latin typeface="ＭＳ ゴシック" pitchFamily="49" charset="-128"/>
              <a:ea typeface="ＭＳ ゴシック" pitchFamily="49" charset="-128"/>
            </a:rPr>
            <a:t>百万円増加したことなどにより、総額では</a:t>
          </a:r>
          <a:r>
            <a:rPr kumimoji="1" lang="en-US" altLang="ja-JP" sz="1400">
              <a:solidFill>
                <a:sysClr val="windowText" lastClr="000000"/>
              </a:solidFill>
              <a:latin typeface="ＭＳ ゴシック" pitchFamily="49" charset="-128"/>
              <a:ea typeface="ＭＳ ゴシック" pitchFamily="49" charset="-128"/>
            </a:rPr>
            <a:t>221</a:t>
          </a:r>
          <a:r>
            <a:rPr kumimoji="1" lang="ja-JP" altLang="en-US" sz="1400">
              <a:solidFill>
                <a:sysClr val="windowText" lastClr="000000"/>
              </a:solidFill>
              <a:latin typeface="ＭＳ ゴシック" pitchFamily="49" charset="-128"/>
              <a:ea typeface="ＭＳ ゴシック" pitchFamily="49" charset="-128"/>
            </a:rPr>
            <a:t>百万円増加した。</a:t>
          </a:r>
        </a:p>
        <a:p>
          <a:r>
            <a:rPr kumimoji="1" lang="ja-JP" altLang="en-US" sz="1400">
              <a:solidFill>
                <a:sysClr val="windowText" lastClr="000000"/>
              </a:solidFill>
              <a:latin typeface="ＭＳ ゴシック" pitchFamily="49" charset="-128"/>
              <a:ea typeface="ＭＳ ゴシック" pitchFamily="49" charset="-128"/>
            </a:rPr>
            <a:t>　全体として、将来負担比率の分子は、対前年度で減少となった。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百万円の増。これは、財政調整基金が対前年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百万円の減となったものの、文化施設の建設等のために文化施設整備基金（特定目的基金）を新設したことなどによる。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後述のとおり。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：合併を契機としたまちづくり推進事業に充当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文化施設整備基金　　　：文化施設整備事業に充当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子ども・子育て応援基金：子ども・子育て応援事業に充当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百万円の増。文化施設の建設等のために特定目的基金を新設したことなどによる。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百万円を始め、まちづくり振興基金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設置の目的に沿って積立て及び取崩しを行っており、特に公共施設整備基金については、ファシリティマネジメント事業を今後推進していく中で、長寿命化計画等により必要となる一般財源に対し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百万円充当するといった具体的な数値を示し、事業の実施に伴い計画的に取崩しを予定しており、決算状況をみる中で今後の積立額を検討していく。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百万円の減。財源の年度間調整として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百万円取り崩したが、地方財政法に基づく歳計剰余金積立てにより、大幅な減とはならなかった。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％を残高目安とし、財源の年度間調整に活用をしており、平成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％となっている。今後についても、大幅な税収減や災害時の迅速な対応のための資金として、現在の積立て方針を継続する中で活用していく。なお、標準財政規模の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％については、財政再生基準に示される財政再建団体への転落条件となっている実質収支比率マイナス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％を根拠としており、赤字決算を回避し、財政再建団体への転落を防止するために必要な額を積立てておくべきと考えている。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百万円の減。公債費負担の軽減を図るために金融機関と協議し、繰上償還ができるようになったので、財源として取り崩した。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減債基金については、繰上償還が発生した際に充当しているが、高利債の減少に呼応して繰上償還自体が少なくなっており、新たな積立てはせず、案件発生の都度取り崩すが、基金の存続は未定。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全国平均及び愛知県平均を下回っている。これは資源化施設整備事業の完了などにより、一般廃棄物処理施設の有形固定資産減価償却率が平均を大きく下回っていることが要因である。なお、今年度の有形固定資産減価償却率は、「地方公会計の整備により得られるストック情報等に関する調査」に基づき、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日時点の照会内容が反映されており、その時点では平成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年度の固定資産台帳が未完成であったため、数値は未記入となっている。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0" name="直線コネクタ 69"/>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1"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2" name="直線コネクタ 71"/>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3"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4" name="直線コネクタ 73"/>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5"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6" name="フローチャート: 判断 75"/>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7" name="フローチャート: 判断 76"/>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8" name="フローチャート: 判断 77"/>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98002</xdr:rowOff>
    </xdr:from>
    <xdr:to>
      <xdr:col>19</xdr:col>
      <xdr:colOff>187325</xdr:colOff>
      <xdr:row>33</xdr:row>
      <xdr:rowOff>28152</xdr:rowOff>
    </xdr:to>
    <xdr:sp macro="" textlink="">
      <xdr:nvSpPr>
        <xdr:cNvPr id="84" name="楕円 83"/>
        <xdr:cNvSpPr/>
      </xdr:nvSpPr>
      <xdr:spPr>
        <a:xfrm>
          <a:off x="4000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117704</xdr:rowOff>
    </xdr:from>
    <xdr:ext cx="405111" cy="259045"/>
    <xdr:sp macro="" textlink="">
      <xdr:nvSpPr>
        <xdr:cNvPr id="85" name="n_1aveValue有形固定資産減価償却率"/>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6"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19279</xdr:rowOff>
    </xdr:from>
    <xdr:ext cx="405111" cy="259045"/>
    <xdr:sp macro="" textlink="">
      <xdr:nvSpPr>
        <xdr:cNvPr id="87" name="n_1mainValue有形固定資産減価償却率"/>
        <xdr:cNvSpPr txBox="1"/>
      </xdr:nvSpPr>
      <xdr:spPr>
        <a:xfrm>
          <a:off x="38360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年度の債務償還可能年数は、全国平均及び愛知県平均を下回っている。これは、過去からの地方債の繰上償還の実施や借入額の抑制を進めていることが要因である。今後も市債残高の減少に努めていく。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6" name="直線コネクタ 115"/>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9"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0" name="直線コネクタ 119"/>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1"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2" name="フローチャート: 判断 121"/>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28" name="楕円 127"/>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29" name="債務償還可能年数該当値テキスト"/>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0" name="楕円 69"/>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89552</xdr:rowOff>
    </xdr:from>
    <xdr:ext cx="405111" cy="259045"/>
    <xdr:sp macro="" textlink="">
      <xdr:nvSpPr>
        <xdr:cNvPr id="71"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2"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73" name="n_1main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98" name="直線コネクタ 97"/>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99"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0" name="直線コネクタ 99"/>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1"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2" name="直線コネクタ 101"/>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3"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4" name="フローチャート: 判断 103"/>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5" name="フローチャート: 判断 104"/>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6" name="フローチャート: 判断 105"/>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58928</xdr:rowOff>
    </xdr:from>
    <xdr:to>
      <xdr:col>50</xdr:col>
      <xdr:colOff>165100</xdr:colOff>
      <xdr:row>39</xdr:row>
      <xdr:rowOff>160528</xdr:rowOff>
    </xdr:to>
    <xdr:sp macro="" textlink="">
      <xdr:nvSpPr>
        <xdr:cNvPr id="112" name="楕円 111"/>
        <xdr:cNvSpPr/>
      </xdr:nvSpPr>
      <xdr:spPr>
        <a:xfrm>
          <a:off x="9588500" y="6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32</xdr:row>
      <xdr:rowOff>52468</xdr:rowOff>
    </xdr:from>
    <xdr:ext cx="534377" cy="259045"/>
    <xdr:sp macro="" textlink="">
      <xdr:nvSpPr>
        <xdr:cNvPr id="113"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14"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151655</xdr:rowOff>
    </xdr:from>
    <xdr:ext cx="469744" cy="259045"/>
    <xdr:sp macro="" textlink="">
      <xdr:nvSpPr>
        <xdr:cNvPr id="115" name="n_1mainValue【道路】&#10;一人当たり延長"/>
        <xdr:cNvSpPr txBox="1"/>
      </xdr:nvSpPr>
      <xdr:spPr>
        <a:xfrm>
          <a:off x="9391727" y="68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0" name="直線コネクタ 139"/>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1"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2" name="直線コネクタ 141"/>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3"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4" name="直線コネクタ 143"/>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45"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46" name="フローチャート: 判断 145"/>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47" name="フローチャート: 判断 146"/>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48" name="フローチャート: 判断 147"/>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54" name="楕円 153"/>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44467</xdr:rowOff>
    </xdr:from>
    <xdr:ext cx="405111" cy="259045"/>
    <xdr:sp macro="" textlink="">
      <xdr:nvSpPr>
        <xdr:cNvPr id="155"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56"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57" name="n_1mainValue【橋りょう・トンネ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8" name="テキスト ボックス 16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0" name="テキスト ボックス 169"/>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82" name="直線コネクタ 181"/>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83"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84" name="直線コネクタ 183"/>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85"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86" name="直線コネクタ 185"/>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87"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88" name="フローチャート: 判断 187"/>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89" name="フローチャート: 判断 188"/>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0" name="フローチャート: 判断 189"/>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8568</xdr:rowOff>
    </xdr:from>
    <xdr:to>
      <xdr:col>50</xdr:col>
      <xdr:colOff>165100</xdr:colOff>
      <xdr:row>63</xdr:row>
      <xdr:rowOff>110168</xdr:rowOff>
    </xdr:to>
    <xdr:sp macro="" textlink="">
      <xdr:nvSpPr>
        <xdr:cNvPr id="196" name="楕円 195"/>
        <xdr:cNvSpPr/>
      </xdr:nvSpPr>
      <xdr:spPr>
        <a:xfrm>
          <a:off x="9588500" y="108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150663</xdr:rowOff>
    </xdr:from>
    <xdr:ext cx="599010" cy="259045"/>
    <xdr:sp macro="" textlink="">
      <xdr:nvSpPr>
        <xdr:cNvPr id="197"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198"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101295</xdr:rowOff>
    </xdr:from>
    <xdr:ext cx="599010" cy="259045"/>
    <xdr:sp macro="" textlink="">
      <xdr:nvSpPr>
        <xdr:cNvPr id="199" name="n_1mainValue【橋りょう・トンネル】&#10;一人当たり有形固定資産（償却資産）額"/>
        <xdr:cNvSpPr txBox="1"/>
      </xdr:nvSpPr>
      <xdr:spPr>
        <a:xfrm>
          <a:off x="9327095" y="109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83</xdr:row>
      <xdr:rowOff>145542</xdr:rowOff>
    </xdr:to>
    <xdr:cxnSp macro="">
      <xdr:nvCxnSpPr>
        <xdr:cNvPr id="222" name="直線コネクタ 221"/>
        <xdr:cNvCxnSpPr/>
      </xdr:nvCxnSpPr>
      <xdr:spPr>
        <a:xfrm flipV="1">
          <a:off x="4634865" y="133243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149369</xdr:rowOff>
    </xdr:from>
    <xdr:ext cx="405111" cy="259045"/>
    <xdr:sp macro="" textlink="">
      <xdr:nvSpPr>
        <xdr:cNvPr id="223" name="【公営住宅】&#10;有形固定資産減価償却率最小値テキスト"/>
        <xdr:cNvSpPr txBox="1"/>
      </xdr:nvSpPr>
      <xdr:spPr>
        <a:xfrm>
          <a:off x="4673600" y="143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145542</xdr:rowOff>
    </xdr:from>
    <xdr:to>
      <xdr:col>24</xdr:col>
      <xdr:colOff>152400</xdr:colOff>
      <xdr:row>83</xdr:row>
      <xdr:rowOff>145542</xdr:rowOff>
    </xdr:to>
    <xdr:cxnSp macro="">
      <xdr:nvCxnSpPr>
        <xdr:cNvPr id="224" name="直線コネクタ 223"/>
        <xdr:cNvCxnSpPr/>
      </xdr:nvCxnSpPr>
      <xdr:spPr>
        <a:xfrm>
          <a:off x="4546600" y="1437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5" name="【公営住宅】&#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6" name="直線コネクタ 225"/>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114316</xdr:rowOff>
    </xdr:from>
    <xdr:ext cx="405111" cy="259045"/>
    <xdr:sp macro="" textlink="">
      <xdr:nvSpPr>
        <xdr:cNvPr id="227" name="【公営住宅】&#10;有形固定資産減価償却率平均値テキスト"/>
        <xdr:cNvSpPr txBox="1"/>
      </xdr:nvSpPr>
      <xdr:spPr>
        <a:xfrm>
          <a:off x="4673600" y="13658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28" name="フローチャート: 判断 227"/>
        <xdr:cNvSpPr/>
      </xdr:nvSpPr>
      <xdr:spPr>
        <a:xfrm>
          <a:off x="45847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65024</xdr:rowOff>
    </xdr:from>
    <xdr:to>
      <xdr:col>20</xdr:col>
      <xdr:colOff>38100</xdr:colOff>
      <xdr:row>80</xdr:row>
      <xdr:rowOff>166624</xdr:rowOff>
    </xdr:to>
    <xdr:sp macro="" textlink="">
      <xdr:nvSpPr>
        <xdr:cNvPr id="229" name="フローチャート: 判断 228"/>
        <xdr:cNvSpPr/>
      </xdr:nvSpPr>
      <xdr:spPr>
        <a:xfrm>
          <a:off x="37465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133604</xdr:rowOff>
    </xdr:from>
    <xdr:to>
      <xdr:col>15</xdr:col>
      <xdr:colOff>101600</xdr:colOff>
      <xdr:row>81</xdr:row>
      <xdr:rowOff>63754</xdr:rowOff>
    </xdr:to>
    <xdr:sp macro="" textlink="">
      <xdr:nvSpPr>
        <xdr:cNvPr id="230" name="フローチャート: 判断 229"/>
        <xdr:cNvSpPr/>
      </xdr:nvSpPr>
      <xdr:spPr>
        <a:xfrm>
          <a:off x="2857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131318</xdr:rowOff>
    </xdr:from>
    <xdr:to>
      <xdr:col>20</xdr:col>
      <xdr:colOff>38100</xdr:colOff>
      <xdr:row>86</xdr:row>
      <xdr:rowOff>61468</xdr:rowOff>
    </xdr:to>
    <xdr:sp macro="" textlink="">
      <xdr:nvSpPr>
        <xdr:cNvPr id="236" name="楕円 235"/>
        <xdr:cNvSpPr/>
      </xdr:nvSpPr>
      <xdr:spPr>
        <a:xfrm>
          <a:off x="3746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11701</xdr:rowOff>
    </xdr:from>
    <xdr:ext cx="405111" cy="259045"/>
    <xdr:sp macro="" textlink="">
      <xdr:nvSpPr>
        <xdr:cNvPr id="237" name="n_1aveValue【公営住宅】&#10;有形固定資産減価償却率"/>
        <xdr:cNvSpPr txBox="1"/>
      </xdr:nvSpPr>
      <xdr:spPr>
        <a:xfrm>
          <a:off x="3582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238" name="n_2aveValue【公営住宅】&#10;有形固定資産減価償却率"/>
        <xdr:cNvSpPr txBox="1"/>
      </xdr:nvSpPr>
      <xdr:spPr>
        <a:xfrm>
          <a:off x="2705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52595</xdr:rowOff>
    </xdr:from>
    <xdr:ext cx="405111" cy="259045"/>
    <xdr:sp macro="" textlink="">
      <xdr:nvSpPr>
        <xdr:cNvPr id="239" name="n_1mainValue【公営住宅】&#10;有形固定資産減価償却率"/>
        <xdr:cNvSpPr txBox="1"/>
      </xdr:nvSpPr>
      <xdr:spPr>
        <a:xfrm>
          <a:off x="3582044" y="1479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3" name="直線コネクタ 262"/>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4"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5" name="直線コネクタ 264"/>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6"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7" name="直線コネクタ 266"/>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68"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69" name="フローチャート: 判断 268"/>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70" name="フローチャート: 判断 269"/>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71" name="フローチャート: 判断 270"/>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20320</xdr:rowOff>
    </xdr:from>
    <xdr:to>
      <xdr:col>50</xdr:col>
      <xdr:colOff>165100</xdr:colOff>
      <xdr:row>83</xdr:row>
      <xdr:rowOff>121920</xdr:rowOff>
    </xdr:to>
    <xdr:sp macro="" textlink="">
      <xdr:nvSpPr>
        <xdr:cNvPr id="277" name="楕円 276"/>
        <xdr:cNvSpPr/>
      </xdr:nvSpPr>
      <xdr:spPr>
        <a:xfrm>
          <a:off x="95885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62247</xdr:rowOff>
    </xdr:from>
    <xdr:ext cx="469744" cy="259045"/>
    <xdr:sp macro="" textlink="">
      <xdr:nvSpPr>
        <xdr:cNvPr id="278"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79"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113047</xdr:rowOff>
    </xdr:from>
    <xdr:ext cx="469744" cy="259045"/>
    <xdr:sp macro="" textlink="">
      <xdr:nvSpPr>
        <xdr:cNvPr id="280" name="n_1mainValue【公営住宅】&#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21" name="直線コネクタ 320"/>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22"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23" name="直線コネクタ 322"/>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24"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25" name="直線コネクタ 324"/>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326" name="【認定こども園・幼稚園・保育所】&#10;有形固定資産減価償却率平均値テキスト"/>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27" name="フローチャート: 判断 326"/>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8" name="フローチャート: 判断 327"/>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29" name="フローチャート: 判断 328"/>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170180</xdr:rowOff>
    </xdr:from>
    <xdr:to>
      <xdr:col>81</xdr:col>
      <xdr:colOff>101600</xdr:colOff>
      <xdr:row>41</xdr:row>
      <xdr:rowOff>100330</xdr:rowOff>
    </xdr:to>
    <xdr:sp macro="" textlink="">
      <xdr:nvSpPr>
        <xdr:cNvPr id="335" name="楕円 334"/>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336" name="n_1aveValue【認定こども園・幼稚園・保育所】&#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337"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91457</xdr:rowOff>
    </xdr:from>
    <xdr:ext cx="405111" cy="259045"/>
    <xdr:sp macro="" textlink="">
      <xdr:nvSpPr>
        <xdr:cNvPr id="338" name="n_1mainValue【認定こども園・幼稚園・保育所】&#10;有形固定資産減価償却率"/>
        <xdr:cNvSpPr txBox="1"/>
      </xdr:nvSpPr>
      <xdr:spPr>
        <a:xfrm>
          <a:off x="152660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9" name="テキスト ボックス 34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63" name="直線コネクタ 362"/>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64"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65" name="直線コネクタ 364"/>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6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67" name="直線コネクタ 36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68"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69" name="フローチャート: 判断 368"/>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70" name="フローチャート: 判断 369"/>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71" name="フローチャート: 判断 370"/>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377" name="楕円 376"/>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162577</xdr:rowOff>
    </xdr:from>
    <xdr:ext cx="469744" cy="259045"/>
    <xdr:sp macro="" textlink="">
      <xdr:nvSpPr>
        <xdr:cNvPr id="378"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379"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102887</xdr:rowOff>
    </xdr:from>
    <xdr:ext cx="469744" cy="259045"/>
    <xdr:sp macro="" textlink="">
      <xdr:nvSpPr>
        <xdr:cNvPr id="380" name="n_1main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9" name="テキスト ボックス 3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03" name="直線コネクタ 402"/>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04"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05" name="直線コネクタ 404"/>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0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07" name="直線コネクタ 40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08"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09" name="フローチャート: 判断 40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10" name="フローチャート: 判断 40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11" name="フローチャート: 判断 410"/>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138938</xdr:rowOff>
    </xdr:from>
    <xdr:to>
      <xdr:col>81</xdr:col>
      <xdr:colOff>101600</xdr:colOff>
      <xdr:row>64</xdr:row>
      <xdr:rowOff>69088</xdr:rowOff>
    </xdr:to>
    <xdr:sp macro="" textlink="">
      <xdr:nvSpPr>
        <xdr:cNvPr id="417" name="楕円 416"/>
        <xdr:cNvSpPr/>
      </xdr:nvSpPr>
      <xdr:spPr>
        <a:xfrm>
          <a:off x="15430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147337</xdr:rowOff>
    </xdr:from>
    <xdr:ext cx="405111" cy="259045"/>
    <xdr:sp macro="" textlink="">
      <xdr:nvSpPr>
        <xdr:cNvPr id="418"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419"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60215</xdr:rowOff>
    </xdr:from>
    <xdr:ext cx="405111" cy="259045"/>
    <xdr:sp macro="" textlink="">
      <xdr:nvSpPr>
        <xdr:cNvPr id="420" name="n_1mainValue【学校施設】&#10;有形固定資産減価償却率"/>
        <xdr:cNvSpPr txBox="1"/>
      </xdr:nvSpPr>
      <xdr:spPr>
        <a:xfrm>
          <a:off x="152660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45" name="直線コネクタ 444"/>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46"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47" name="直線コネクタ 44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48"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49" name="直線コネクタ 448"/>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50"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51" name="フローチャート: 判断 450"/>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52" name="フローチャート: 判断 451"/>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53" name="フローチャート: 判断 452"/>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65405</xdr:rowOff>
    </xdr:from>
    <xdr:to>
      <xdr:col>112</xdr:col>
      <xdr:colOff>38100</xdr:colOff>
      <xdr:row>61</xdr:row>
      <xdr:rowOff>167005</xdr:rowOff>
    </xdr:to>
    <xdr:sp macro="" textlink="">
      <xdr:nvSpPr>
        <xdr:cNvPr id="459" name="楕円 458"/>
        <xdr:cNvSpPr/>
      </xdr:nvSpPr>
      <xdr:spPr>
        <a:xfrm>
          <a:off x="21272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145432</xdr:rowOff>
    </xdr:from>
    <xdr:ext cx="469744" cy="259045"/>
    <xdr:sp macro="" textlink="">
      <xdr:nvSpPr>
        <xdr:cNvPr id="460"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61"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158132</xdr:rowOff>
    </xdr:from>
    <xdr:ext cx="469744" cy="259045"/>
    <xdr:sp macro="" textlink="">
      <xdr:nvSpPr>
        <xdr:cNvPr id="462" name="n_1mainValue【学校施設】&#10;一人当たり面積"/>
        <xdr:cNvSpPr txBox="1"/>
      </xdr:nvSpPr>
      <xdr:spPr>
        <a:xfrm>
          <a:off x="21075727"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3" name="テキスト ボックス 4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87" name="直線コネクタ 486"/>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88"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89" name="直線コネクタ 488"/>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1" name="直線コネクタ 4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492"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93" name="フローチャート: 判断 49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494" name="フローチャート: 判断 493"/>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495" name="フローチャート: 判断 494"/>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139700</xdr:rowOff>
    </xdr:from>
    <xdr:to>
      <xdr:col>81</xdr:col>
      <xdr:colOff>101600</xdr:colOff>
      <xdr:row>84</xdr:row>
      <xdr:rowOff>69850</xdr:rowOff>
    </xdr:to>
    <xdr:sp macro="" textlink="">
      <xdr:nvSpPr>
        <xdr:cNvPr id="501" name="楕円 500"/>
        <xdr:cNvSpPr/>
      </xdr:nvSpPr>
      <xdr:spPr>
        <a:xfrm>
          <a:off x="1543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87647</xdr:rowOff>
    </xdr:from>
    <xdr:ext cx="405111" cy="259045"/>
    <xdr:sp macro="" textlink="">
      <xdr:nvSpPr>
        <xdr:cNvPr id="502"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03"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86377</xdr:rowOff>
    </xdr:from>
    <xdr:ext cx="405111" cy="259045"/>
    <xdr:sp macro="" textlink="">
      <xdr:nvSpPr>
        <xdr:cNvPr id="504" name="n_1mainValue【児童館】&#10;有形固定資産減価償却率"/>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72389</xdr:rowOff>
    </xdr:from>
    <xdr:to>
      <xdr:col>116</xdr:col>
      <xdr:colOff>62864</xdr:colOff>
      <xdr:row>85</xdr:row>
      <xdr:rowOff>118111</xdr:rowOff>
    </xdr:to>
    <xdr:cxnSp macro="">
      <xdr:nvCxnSpPr>
        <xdr:cNvPr id="526" name="直線コネクタ 525"/>
        <xdr:cNvCxnSpPr/>
      </xdr:nvCxnSpPr>
      <xdr:spPr>
        <a:xfrm flipV="1">
          <a:off x="22160864" y="13959839"/>
          <a:ext cx="0" cy="73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27"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28" name="直線コネクタ 52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19066</xdr:rowOff>
    </xdr:from>
    <xdr:ext cx="469744" cy="259045"/>
    <xdr:sp macro="" textlink="">
      <xdr:nvSpPr>
        <xdr:cNvPr id="529" name="【児童館】&#10;一人当たり面積最大値テキスト"/>
        <xdr:cNvSpPr txBox="1"/>
      </xdr:nvSpPr>
      <xdr:spPr>
        <a:xfrm>
          <a:off x="22199600" y="1373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72389</xdr:rowOff>
    </xdr:from>
    <xdr:to>
      <xdr:col>116</xdr:col>
      <xdr:colOff>152400</xdr:colOff>
      <xdr:row>81</xdr:row>
      <xdr:rowOff>72389</xdr:rowOff>
    </xdr:to>
    <xdr:cxnSp macro="">
      <xdr:nvCxnSpPr>
        <xdr:cNvPr id="530" name="直線コネクタ 529"/>
        <xdr:cNvCxnSpPr/>
      </xdr:nvCxnSpPr>
      <xdr:spPr>
        <a:xfrm>
          <a:off x="22072600" y="1395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34307</xdr:rowOff>
    </xdr:from>
    <xdr:ext cx="469744" cy="259045"/>
    <xdr:sp macro="" textlink="">
      <xdr:nvSpPr>
        <xdr:cNvPr id="531" name="【児童館】&#10;一人当たり面積平均値テキスト"/>
        <xdr:cNvSpPr txBox="1"/>
      </xdr:nvSpPr>
      <xdr:spPr>
        <a:xfrm>
          <a:off x="22199600" y="1443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32" name="フローチャート: 判断 531"/>
        <xdr:cNvSpPr/>
      </xdr:nvSpPr>
      <xdr:spPr>
        <a:xfrm>
          <a:off x="22110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33" name="フローチャート: 判断 532"/>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534" name="フローチャート: 判断 533"/>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90170</xdr:rowOff>
    </xdr:from>
    <xdr:to>
      <xdr:col>112</xdr:col>
      <xdr:colOff>38100</xdr:colOff>
      <xdr:row>80</xdr:row>
      <xdr:rowOff>20320</xdr:rowOff>
    </xdr:to>
    <xdr:sp macro="" textlink="">
      <xdr:nvSpPr>
        <xdr:cNvPr id="540" name="楕円 539"/>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102888</xdr:rowOff>
    </xdr:from>
    <xdr:ext cx="469744" cy="259045"/>
    <xdr:sp macro="" textlink="">
      <xdr:nvSpPr>
        <xdr:cNvPr id="541" name="n_1ave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542"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36847</xdr:rowOff>
    </xdr:from>
    <xdr:ext cx="469744" cy="259045"/>
    <xdr:sp macro="" textlink="">
      <xdr:nvSpPr>
        <xdr:cNvPr id="543" name="n_1mainValue【児童館】&#10;一人当たり面積"/>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4" name="テキスト ボックス 5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5" name="直線コネクタ 5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6" name="テキスト ボックス 5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7" name="直線コネクタ 5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8" name="テキスト ボックス 5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9" name="直線コネクタ 5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0" name="テキスト ボックス 5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1" name="直線コネクタ 5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2" name="テキスト ボックス 5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4" name="テキスト ボックス 5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566" name="直線コネクタ 565"/>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567"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68" name="直線コネクタ 56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569"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570" name="直線コネクタ 569"/>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571"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572" name="フローチャート: 判断 571"/>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73" name="フローチャート: 判断 572"/>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574" name="フローチャート: 判断 573"/>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580" name="楕円 579"/>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147845</xdr:rowOff>
    </xdr:from>
    <xdr:ext cx="405111" cy="259045"/>
    <xdr:sp macro="" textlink="">
      <xdr:nvSpPr>
        <xdr:cNvPr id="581"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582" name="n_2aveValue【公民館】&#10;有形固定資産減価償却率"/>
        <xdr:cNvSpPr txBox="1"/>
      </xdr:nvSpPr>
      <xdr:spPr>
        <a:xfrm>
          <a:off x="14389744"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583"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4" name="直線コネクタ 5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5" name="テキスト ボックス 5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6" name="直線コネクタ 5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7" name="テキスト ボックス 5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8" name="直線コネクタ 5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9" name="テキスト ボックス 5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0" name="直線コネクタ 5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1" name="テキスト ボックス 6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05" name="直線コネクタ 604"/>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0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07" name="直線コネクタ 60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08"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09" name="直線コネクタ 608"/>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10"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11" name="フローチャート: 判断 610"/>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12" name="フローチャート: 判断 611"/>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13" name="フローチャート: 判断 61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619" name="楕円 618"/>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159529</xdr:rowOff>
    </xdr:from>
    <xdr:ext cx="469744" cy="259045"/>
    <xdr:sp macro="" textlink="">
      <xdr:nvSpPr>
        <xdr:cNvPr id="620"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2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622" name="n_1mainValue【公民館】&#10;一人当たり面積"/>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全国平均及び愛知県平均と比較して、有形固定資産減価償却率が低くなっている施設は保育所、学校施設、橋りょう・トンネルであり、特に低くなっている施設は、公営住宅である。公営住宅については、「豊川市営住宅等長寿命化計画」に基づき、計画的に公営住宅の改修等を実施してきたことなどが要因である。一方、全国平均及び愛知県平均と比較して、有形固定資産減価償却率が特に高くなっている施設は公民館である。公民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年度に施設概況調査を実施しており、今後は施設の長寿命化について検討を進めていく。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なお、今年度の有形固定資産減価償却率は、「地方公会計の整備により得られるストック情報等に関する調査」に基づき、平成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日時点の照会内容が反映されており、その時点では平成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年度の固定資産台帳が未完成であったため、数値は未記入となっている。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114952</xdr:rowOff>
    </xdr:from>
    <xdr:ext cx="405111" cy="259045"/>
    <xdr:sp macro="" textlink="">
      <xdr:nvSpPr>
        <xdr:cNvPr id="63" name="n_1aveValue【図書館】&#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1" name="楕円 70"/>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85742</xdr:rowOff>
    </xdr:from>
    <xdr:ext cx="405111" cy="259045"/>
    <xdr:sp macro="" textlink="">
      <xdr:nvSpPr>
        <xdr:cNvPr id="72" name="n_1mainValue【図書館】&#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97" name="直線コネクタ 96"/>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98"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0"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1" name="直線コネクタ 100"/>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2"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3" name="フローチャート: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4" name="フローチャート: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05"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6" name="フローチャート: 判断 105"/>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7"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13" name="楕円 11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14" name="n_1main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39" name="直線コネクタ 138"/>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0"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1" name="直線コネクタ 140"/>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2"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3" name="直線コネクタ 142"/>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4"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5" name="フローチャート: 判断 14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6" name="フローチャート: 判断 145"/>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47"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48" name="フローチャート: 判断 147"/>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49"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55" name="楕円 154"/>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158132</xdr:rowOff>
    </xdr:from>
    <xdr:ext cx="405111" cy="259045"/>
    <xdr:sp macro="" textlink="">
      <xdr:nvSpPr>
        <xdr:cNvPr id="156" name="n_1mainValue【体育館・プール】&#10;有形固定資産減価償却率"/>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7" name="テキスト ボックス 1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81" name="直線コネクタ 180"/>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82"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83" name="直線コネクタ 182"/>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8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85" name="直線コネクタ 18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86" name="【体育館・プール】&#10;一人当たり面積平均値テキスト"/>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87" name="フローチャート: 判断 186"/>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88" name="フローチャート: 判断 187"/>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29227</xdr:rowOff>
    </xdr:from>
    <xdr:ext cx="469744" cy="259045"/>
    <xdr:sp macro="" textlink="">
      <xdr:nvSpPr>
        <xdr:cNvPr id="189"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190" name="フローチャート: 判断 189"/>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111777</xdr:rowOff>
    </xdr:from>
    <xdr:ext cx="469744" cy="259045"/>
    <xdr:sp macro="" textlink="">
      <xdr:nvSpPr>
        <xdr:cNvPr id="191"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197" name="楕円 196"/>
        <xdr:cNvSpPr/>
      </xdr:nvSpPr>
      <xdr:spPr>
        <a:xfrm>
          <a:off x="9588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105427</xdr:rowOff>
    </xdr:from>
    <xdr:ext cx="469744" cy="259045"/>
    <xdr:sp macro="" textlink="">
      <xdr:nvSpPr>
        <xdr:cNvPr id="198" name="n_1mainValue【体育館・プール】&#10;一人当たり面積"/>
        <xdr:cNvSpPr txBox="1"/>
      </xdr:nvSpPr>
      <xdr:spPr>
        <a:xfrm>
          <a:off x="9391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9" name="テキスト ボックス 21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23" name="直線コネクタ 222"/>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24" name="【福祉施設】&#10;有形固定資産減価償却率最小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25" name="直線コネクタ 224"/>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26" name="【福祉施設】&#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27" name="直線コネクタ 226"/>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28" name="【福祉施設】&#10;有形固定資産減価償却率平均値テキスト"/>
        <xdr:cNvSpPr txBox="1"/>
      </xdr:nvSpPr>
      <xdr:spPr>
        <a:xfrm>
          <a:off x="46736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29" name="フローチャート: 判断 228"/>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30" name="フローチャート: 判断 229"/>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124477</xdr:rowOff>
    </xdr:from>
    <xdr:ext cx="405111" cy="259045"/>
    <xdr:sp macro="" textlink="">
      <xdr:nvSpPr>
        <xdr:cNvPr id="231" name="n_1aveValue【福祉施設】&#10;有形固定資産減価償却率"/>
        <xdr:cNvSpPr txBox="1"/>
      </xdr:nvSpPr>
      <xdr:spPr>
        <a:xfrm>
          <a:off x="35820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32" name="フローチャート: 判断 231"/>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116857</xdr:rowOff>
    </xdr:from>
    <xdr:ext cx="405111" cy="259045"/>
    <xdr:sp macro="" textlink="">
      <xdr:nvSpPr>
        <xdr:cNvPr id="233"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40639</xdr:rowOff>
    </xdr:from>
    <xdr:to>
      <xdr:col>20</xdr:col>
      <xdr:colOff>38100</xdr:colOff>
      <xdr:row>86</xdr:row>
      <xdr:rowOff>142239</xdr:rowOff>
    </xdr:to>
    <xdr:sp macro="" textlink="">
      <xdr:nvSpPr>
        <xdr:cNvPr id="239" name="楕円 238"/>
        <xdr:cNvSpPr/>
      </xdr:nvSpPr>
      <xdr:spPr>
        <a:xfrm>
          <a:off x="3746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133366</xdr:rowOff>
    </xdr:from>
    <xdr:ext cx="405111" cy="259045"/>
    <xdr:sp macro="" textlink="">
      <xdr:nvSpPr>
        <xdr:cNvPr id="240" name="n_1mainValue【福祉施設】&#10;有形固定資産減価償却率"/>
        <xdr:cNvSpPr txBox="1"/>
      </xdr:nvSpPr>
      <xdr:spPr>
        <a:xfrm>
          <a:off x="3582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1" name="テキスト ボックス 25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65" name="直線コネクタ 264"/>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66"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67" name="直線コネクタ 266"/>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68"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69" name="直線コネクタ 268"/>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70"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71" name="フローチャート: 判断 270"/>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72" name="フローチャート: 判断 271"/>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73"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74" name="フローチャート: 判断 273"/>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75"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114300</xdr:rowOff>
    </xdr:from>
    <xdr:to>
      <xdr:col>50</xdr:col>
      <xdr:colOff>165100</xdr:colOff>
      <xdr:row>81</xdr:row>
      <xdr:rowOff>44450</xdr:rowOff>
    </xdr:to>
    <xdr:sp macro="" textlink="">
      <xdr:nvSpPr>
        <xdr:cNvPr id="281" name="楕円 280"/>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60977</xdr:rowOff>
    </xdr:from>
    <xdr:ext cx="469744" cy="259045"/>
    <xdr:sp macro="" textlink="">
      <xdr:nvSpPr>
        <xdr:cNvPr id="282" name="n_1mainValue【福祉施設】&#10;一人当たり面積"/>
        <xdr:cNvSpPr txBox="1"/>
      </xdr:nvSpPr>
      <xdr:spPr>
        <a:xfrm>
          <a:off x="93917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08" name="直線コネクタ 307"/>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9"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10" name="直線コネクタ 309"/>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11"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12" name="直線コネクタ 311"/>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13"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14" name="フローチャート: 判断 313"/>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15" name="フローチャート: 判断 314"/>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1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7" name="フローチャート: 判断 316"/>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8"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33564</xdr:rowOff>
    </xdr:from>
    <xdr:to>
      <xdr:col>20</xdr:col>
      <xdr:colOff>38100</xdr:colOff>
      <xdr:row>104</xdr:row>
      <xdr:rowOff>135164</xdr:rowOff>
    </xdr:to>
    <xdr:sp macro="" textlink="">
      <xdr:nvSpPr>
        <xdr:cNvPr id="324" name="楕円 323"/>
        <xdr:cNvSpPr/>
      </xdr:nvSpPr>
      <xdr:spPr>
        <a:xfrm>
          <a:off x="3746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126291</xdr:rowOff>
    </xdr:from>
    <xdr:ext cx="405111" cy="259045"/>
    <xdr:sp macro="" textlink="">
      <xdr:nvSpPr>
        <xdr:cNvPr id="325" name="n_1mainValue【市民会館】&#10;有形固定資産減価償却率"/>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7" name="テキスト ボックス 3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9" name="テキスト ボックス 3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1" name="テキスト ボックス 3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3" name="テキスト ボックス 3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5" name="テキスト ボックス 3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49" name="直線コネクタ 348"/>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50"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51" name="直線コネクタ 350"/>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52"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53" name="直線コネクタ 352"/>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54"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55" name="フローチャート: 判断 354"/>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56" name="フローチャート: 判断 35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144797</xdr:rowOff>
    </xdr:from>
    <xdr:ext cx="469744" cy="259045"/>
    <xdr:sp macro="" textlink="">
      <xdr:nvSpPr>
        <xdr:cNvPr id="357"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8" name="フローチャート: 判断 357"/>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9"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365" name="楕円 364"/>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66" name="n_1main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92" name="直線コネクタ 391"/>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93"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94" name="直線コネクタ 393"/>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95"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96" name="直線コネクタ 395"/>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7"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8" name="フローチャート: 判断 39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99" name="フローチャート: 判断 398"/>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00"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01" name="フローチャート: 判断 400"/>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02"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08" name="楕円 407"/>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106697</xdr:rowOff>
    </xdr:from>
    <xdr:ext cx="405111" cy="259045"/>
    <xdr:sp macro="" textlink="">
      <xdr:nvSpPr>
        <xdr:cNvPr id="409"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20" name="テキスト ボックス 41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22" name="テキスト ボックス 42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26" name="テキスト ボックス 42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28" name="テキスト ボックス 42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118110</xdr:rowOff>
    </xdr:from>
    <xdr:to>
      <xdr:col>116</xdr:col>
      <xdr:colOff>62864</xdr:colOff>
      <xdr:row>39</xdr:row>
      <xdr:rowOff>125425</xdr:rowOff>
    </xdr:to>
    <xdr:cxnSp macro="">
      <xdr:nvCxnSpPr>
        <xdr:cNvPr id="434" name="直線コネクタ 433"/>
        <xdr:cNvCxnSpPr/>
      </xdr:nvCxnSpPr>
      <xdr:spPr>
        <a:xfrm flipV="1">
          <a:off x="22160864" y="5604510"/>
          <a:ext cx="0" cy="120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129252</xdr:rowOff>
    </xdr:from>
    <xdr:ext cx="534377" cy="259045"/>
    <xdr:sp macro="" textlink="">
      <xdr:nvSpPr>
        <xdr:cNvPr id="435" name="【一般廃棄物処理施設】&#10;一人当たり有形固定資産（償却資産）額最小値テキスト"/>
        <xdr:cNvSpPr txBox="1"/>
      </xdr:nvSpPr>
      <xdr:spPr>
        <a:xfrm>
          <a:off x="22199600" y="68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125425</xdr:rowOff>
    </xdr:from>
    <xdr:to>
      <xdr:col>116</xdr:col>
      <xdr:colOff>152400</xdr:colOff>
      <xdr:row>39</xdr:row>
      <xdr:rowOff>125425</xdr:rowOff>
    </xdr:to>
    <xdr:cxnSp macro="">
      <xdr:nvCxnSpPr>
        <xdr:cNvPr id="436" name="直線コネクタ 435"/>
        <xdr:cNvCxnSpPr/>
      </xdr:nvCxnSpPr>
      <xdr:spPr>
        <a:xfrm>
          <a:off x="22072600" y="68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64787</xdr:rowOff>
    </xdr:from>
    <xdr:ext cx="599010" cy="259045"/>
    <xdr:sp macro="" textlink="">
      <xdr:nvSpPr>
        <xdr:cNvPr id="437" name="【一般廃棄物処理施設】&#10;一人当たり有形固定資産（償却資産）額最大値テキスト"/>
        <xdr:cNvSpPr txBox="1"/>
      </xdr:nvSpPr>
      <xdr:spPr>
        <a:xfrm>
          <a:off x="22199600" y="537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118110</xdr:rowOff>
    </xdr:from>
    <xdr:to>
      <xdr:col>116</xdr:col>
      <xdr:colOff>152400</xdr:colOff>
      <xdr:row>32</xdr:row>
      <xdr:rowOff>118110</xdr:rowOff>
    </xdr:to>
    <xdr:cxnSp macro="">
      <xdr:nvCxnSpPr>
        <xdr:cNvPr id="438" name="直線コネクタ 437"/>
        <xdr:cNvCxnSpPr/>
      </xdr:nvCxnSpPr>
      <xdr:spPr>
        <a:xfrm>
          <a:off x="22072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14666</xdr:rowOff>
    </xdr:from>
    <xdr:ext cx="534377" cy="259045"/>
    <xdr:sp macro="" textlink="">
      <xdr:nvSpPr>
        <xdr:cNvPr id="439" name="【一般廃棄物処理施設】&#10;一人当たり有形固定資産（償却資産）額平均値テキスト"/>
        <xdr:cNvSpPr txBox="1"/>
      </xdr:nvSpPr>
      <xdr:spPr>
        <a:xfrm>
          <a:off x="22199600" y="601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36239</xdr:rowOff>
    </xdr:from>
    <xdr:to>
      <xdr:col>116</xdr:col>
      <xdr:colOff>114300</xdr:colOff>
      <xdr:row>35</xdr:row>
      <xdr:rowOff>137839</xdr:rowOff>
    </xdr:to>
    <xdr:sp macro="" textlink="">
      <xdr:nvSpPr>
        <xdr:cNvPr id="440" name="フローチャート: 判断 439"/>
        <xdr:cNvSpPr/>
      </xdr:nvSpPr>
      <xdr:spPr>
        <a:xfrm>
          <a:off x="22110700" y="603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75711</xdr:rowOff>
    </xdr:from>
    <xdr:to>
      <xdr:col>112</xdr:col>
      <xdr:colOff>38100</xdr:colOff>
      <xdr:row>37</xdr:row>
      <xdr:rowOff>5861</xdr:rowOff>
    </xdr:to>
    <xdr:sp macro="" textlink="">
      <xdr:nvSpPr>
        <xdr:cNvPr id="441" name="フローチャート: 判断 440"/>
        <xdr:cNvSpPr/>
      </xdr:nvSpPr>
      <xdr:spPr>
        <a:xfrm>
          <a:off x="21272500" y="624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22388</xdr:rowOff>
    </xdr:from>
    <xdr:ext cx="534377" cy="259045"/>
    <xdr:sp macro="" textlink="">
      <xdr:nvSpPr>
        <xdr:cNvPr id="442" name="n_1aveValue【一般廃棄物処理施設】&#10;一人当たり有形固定資産（償却資産）額"/>
        <xdr:cNvSpPr txBox="1"/>
      </xdr:nvSpPr>
      <xdr:spPr>
        <a:xfrm>
          <a:off x="21043411" y="60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24276</xdr:rowOff>
    </xdr:from>
    <xdr:to>
      <xdr:col>107</xdr:col>
      <xdr:colOff>101600</xdr:colOff>
      <xdr:row>37</xdr:row>
      <xdr:rowOff>125876</xdr:rowOff>
    </xdr:to>
    <xdr:sp macro="" textlink="">
      <xdr:nvSpPr>
        <xdr:cNvPr id="443" name="フローチャート: 判断 442"/>
        <xdr:cNvSpPr/>
      </xdr:nvSpPr>
      <xdr:spPr>
        <a:xfrm>
          <a:off x="20383500" y="63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142403</xdr:rowOff>
    </xdr:from>
    <xdr:ext cx="534377" cy="259045"/>
    <xdr:sp macro="" textlink="">
      <xdr:nvSpPr>
        <xdr:cNvPr id="444" name="n_2aveValue【一般廃棄物処理施設】&#10;一人当たり有形固定資産（償却資産）額"/>
        <xdr:cNvSpPr txBox="1"/>
      </xdr:nvSpPr>
      <xdr:spPr>
        <a:xfrm>
          <a:off x="20167111" y="61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67920</xdr:rowOff>
    </xdr:from>
    <xdr:to>
      <xdr:col>112</xdr:col>
      <xdr:colOff>38100</xdr:colOff>
      <xdr:row>41</xdr:row>
      <xdr:rowOff>169520</xdr:rowOff>
    </xdr:to>
    <xdr:sp macro="" textlink="">
      <xdr:nvSpPr>
        <xdr:cNvPr id="450" name="楕円 449"/>
        <xdr:cNvSpPr/>
      </xdr:nvSpPr>
      <xdr:spPr>
        <a:xfrm>
          <a:off x="21272500" y="70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160647</xdr:rowOff>
    </xdr:from>
    <xdr:ext cx="534377" cy="259045"/>
    <xdr:sp macro="" textlink="">
      <xdr:nvSpPr>
        <xdr:cNvPr id="451" name="n_1mainValue【一般廃棄物処理施設】&#10;一人当たり有形固定資産（償却資産）額"/>
        <xdr:cNvSpPr txBox="1"/>
      </xdr:nvSpPr>
      <xdr:spPr>
        <a:xfrm>
          <a:off x="21043411" y="719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76" name="直線コネクタ 475"/>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77"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78" name="直線コネクタ 477"/>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79"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80" name="直線コネクタ 479"/>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81"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82" name="フローチャート: 判断 481"/>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83" name="フローチャート: 判断 48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86377</xdr:rowOff>
    </xdr:from>
    <xdr:ext cx="405111" cy="259045"/>
    <xdr:sp macro="" textlink="">
      <xdr:nvSpPr>
        <xdr:cNvPr id="484" name="n_1ave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485" name="フローチャート: 判断 484"/>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486" name="n_2aveValue【保健センター・保健所】&#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492" name="楕円 491"/>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102887</xdr:rowOff>
    </xdr:from>
    <xdr:ext cx="405111" cy="259045"/>
    <xdr:sp macro="" textlink="">
      <xdr:nvSpPr>
        <xdr:cNvPr id="493" name="n_1mainValue【保健センター・保健所】&#10;有形固定資産減価償却率"/>
        <xdr:cNvSpPr txBox="1"/>
      </xdr:nvSpPr>
      <xdr:spPr>
        <a:xfrm>
          <a:off x="15266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4" name="直線コネクタ 5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5" name="テキスト ボックス 5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6" name="直線コネクタ 5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7" name="テキスト ボックス 5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8" name="直線コネクタ 5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9" name="テキスト ボックス 5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0" name="直線コネクタ 5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1" name="テキスト ボックス 5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2" name="直線コネクタ 5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3" name="テキスト ボックス 5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4" name="直線コネクタ 5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5" name="テキスト ボックス 5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19" name="直線コネクタ 518"/>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20"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21" name="直線コネクタ 520"/>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22"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23" name="直線コネクタ 522"/>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24"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5" name="フローチャート: 判断 524"/>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26" name="フローチャート: 判断 525"/>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27"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28" name="フローチャート: 判断 527"/>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29"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535" name="楕円 534"/>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140805</xdr:rowOff>
    </xdr:from>
    <xdr:ext cx="469744" cy="259045"/>
    <xdr:sp macro="" textlink="">
      <xdr:nvSpPr>
        <xdr:cNvPr id="536" name="n_1mainValue【保健センター・保健所】&#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9" name="テキスト ボックス 54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9" name="テキスト ボックス 55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1" name="テキスト ボックス 56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63" name="直線コネクタ 562"/>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64"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65" name="直線コネクタ 564"/>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66"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67" name="直線コネクタ 566"/>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568"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69" name="フローチャート: 判断 568"/>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70" name="フローチャート: 判断 569"/>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571"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572" name="フローチャート: 判断 571"/>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573"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579" name="楕円 578"/>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102888</xdr:rowOff>
    </xdr:from>
    <xdr:ext cx="405111" cy="259045"/>
    <xdr:sp macro="" textlink="">
      <xdr:nvSpPr>
        <xdr:cNvPr id="580" name="n_1main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02" name="直線コネクタ 601"/>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03"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04" name="直線コネクタ 603"/>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05"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06" name="直線コネクタ 605"/>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07"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8" name="フローチャート: 判断 60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09" name="フローチャート: 判断 608"/>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10"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11" name="フローチャート: 判断 61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12"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18" name="楕円 617"/>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50309</xdr:rowOff>
    </xdr:from>
    <xdr:ext cx="469744" cy="259045"/>
    <xdr:sp macro="" textlink="">
      <xdr:nvSpPr>
        <xdr:cNvPr id="619"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1" name="テキスト ボックス 6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43" name="直線コネクタ 642"/>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44"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45" name="直線コネクタ 644"/>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46"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47" name="直線コネクタ 646"/>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48"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9" name="フローチャート: 判断 648"/>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50" name="フローチャート: 判断 649"/>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51"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52" name="フローチャート: 判断 651"/>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53"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29211</xdr:rowOff>
    </xdr:from>
    <xdr:to>
      <xdr:col>81</xdr:col>
      <xdr:colOff>101600</xdr:colOff>
      <xdr:row>101</xdr:row>
      <xdr:rowOff>130811</xdr:rowOff>
    </xdr:to>
    <xdr:sp macro="" textlink="">
      <xdr:nvSpPr>
        <xdr:cNvPr id="659" name="楕円 658"/>
        <xdr:cNvSpPr/>
      </xdr:nvSpPr>
      <xdr:spPr>
        <a:xfrm>
          <a:off x="15430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147338</xdr:rowOff>
    </xdr:from>
    <xdr:ext cx="405111" cy="259045"/>
    <xdr:sp macro="" textlink="">
      <xdr:nvSpPr>
        <xdr:cNvPr id="660" name="n_1mainValue【庁舎】&#10;有形固定資産減価償却率"/>
        <xdr:cNvSpPr txBox="1"/>
      </xdr:nvSpPr>
      <xdr:spPr>
        <a:xfrm>
          <a:off x="152660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1" name="テキスト ボックス 6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87" name="直線コネクタ 686"/>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88"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89" name="直線コネクタ 688"/>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90"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91" name="直線コネクタ 690"/>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692"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93" name="フローチャート: 判断 692"/>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94" name="フローチャート: 判断 693"/>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9270</xdr:rowOff>
    </xdr:from>
    <xdr:ext cx="469744" cy="259045"/>
    <xdr:sp macro="" textlink="">
      <xdr:nvSpPr>
        <xdr:cNvPr id="695" name="n_1aveValue【庁舎】&#10;一人当たり面積"/>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696" name="フローチャート: 判断 69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119034</xdr:rowOff>
    </xdr:from>
    <xdr:ext cx="469744" cy="259045"/>
    <xdr:sp macro="" textlink="">
      <xdr:nvSpPr>
        <xdr:cNvPr id="697" name="n_2aveValue【庁舎】&#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55336</xdr:rowOff>
    </xdr:from>
    <xdr:to>
      <xdr:col>112</xdr:col>
      <xdr:colOff>38100</xdr:colOff>
      <xdr:row>103</xdr:row>
      <xdr:rowOff>156936</xdr:rowOff>
    </xdr:to>
    <xdr:sp macro="" textlink="">
      <xdr:nvSpPr>
        <xdr:cNvPr id="703" name="楕円 702"/>
        <xdr:cNvSpPr/>
      </xdr:nvSpPr>
      <xdr:spPr>
        <a:xfrm>
          <a:off x="21272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2013</xdr:rowOff>
    </xdr:from>
    <xdr:ext cx="469744" cy="259045"/>
    <xdr:sp macro="" textlink="">
      <xdr:nvSpPr>
        <xdr:cNvPr id="704" name="n_1mainValue【庁舎】&#10;一人当たり面積"/>
        <xdr:cNvSpPr txBox="1"/>
      </xdr:nvSpPr>
      <xdr:spPr>
        <a:xfrm>
          <a:off x="210757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の中で、全国平均及び愛知県平均と比較して、有形固定資産減価償却率が低くなっている施設は、図書館、保健センター、福祉施設であり、特に低くなっている施設は、一般廃棄物処理施設である。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資源化施設整備事業が完了したことなどにより新たな有形固定資産ができたことが要因である。一方、全国平均及び愛知県平均と比較して、有形固定資産減価償却率が高くなっている施設は、庁舎である。本市には、合併に伴い老朽化した庁舎が複数あるため、今後、施設の統廃合や多機能化・複合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なお、今年度の有形固定資産減価償却率は、「地方公会計の整備により得られるストック情報等に関する調査」に基づき、平成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日時点の照会内容が反映されており、その時点では平成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年度の固定資産台帳が未完成であったため、数値は未記入となっている。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基準財政収入額の減少や、下水道費や社会福祉費等の公債費の増により基準財政需要額も増加したため、単年度の財政力指数は下がったが、３か年平均では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類似団体の平均値と比べてやや良好な水準ではあるが、引き続き企業誘致による法人市民税や固定資産税の財源確保、必要な事業を峻別し、投資的経費を抑えるなど、持続可能な財政運営に努める。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xdr:cNvCxnSpPr/>
      </xdr:nvCxnSpPr>
      <xdr:spPr>
        <a:xfrm>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xdr:cNvCxnSpPr/>
      </xdr:nvCxnSpPr>
      <xdr:spPr>
        <a:xfrm flipV="1">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1" name="フローチャート: 判断 80"/>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2" name="テキスト ボックス 81"/>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83" name="フローチャート: 判断 82"/>
        <xdr:cNvSpPr/>
      </xdr:nvSpPr>
      <xdr:spPr>
        <a:xfrm>
          <a:off x="1397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84" name="テキスト ボックス 83"/>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97" name="テキスト ボックス 96"/>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300">
              <a:latin typeface="ＭＳ Ｐゴシック" panose="020B0600070205080204" pitchFamily="50" charset="-128"/>
              <a:ea typeface="ＭＳ Ｐゴシック" panose="020B0600070205080204" pitchFamily="50" charset="-128"/>
            </a:rPr>
            <a:t>歳入では、景気回復による市県民税の増加や固定資産税の上振れなど、地方税が堅調となったことなどにより、経常一般財源等が増加した一方、歳出では、扶助費が大幅増額となったものの、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借入抑制などによる</a:t>
          </a:r>
          <a:r>
            <a:rPr kumimoji="1" lang="ja-JP" altLang="en-US" sz="1300">
              <a:latin typeface="ＭＳ Ｐゴシック" panose="020B0600070205080204" pitchFamily="50" charset="-128"/>
              <a:ea typeface="ＭＳ Ｐゴシック" panose="020B0600070205080204" pitchFamily="50" charset="-128"/>
            </a:rPr>
            <a:t>公債費の減少や補助費等の減少により、経常経費充当一般財源等が減少したことがあげられる。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類似団体の平均値と比べてやや良好な水準ではあるが、引き続き既存事業の見直しや公債費の抑制など、経常経費の削減に努める。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117263</xdr:rowOff>
    </xdr:to>
    <xdr:cxnSp macro="">
      <xdr:nvCxnSpPr>
        <xdr:cNvPr id="134" name="直線コネクタ 133"/>
        <xdr:cNvCxnSpPr/>
      </xdr:nvCxnSpPr>
      <xdr:spPr>
        <a:xfrm flipV="1">
          <a:off x="4114800" y="1108456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117263</xdr:rowOff>
    </xdr:to>
    <xdr:cxnSp macro="">
      <xdr:nvCxnSpPr>
        <xdr:cNvPr id="137" name="直線コネクタ 136"/>
        <xdr:cNvCxnSpPr/>
      </xdr:nvCxnSpPr>
      <xdr:spPr>
        <a:xfrm>
          <a:off x="3225800" y="1099608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47413</xdr:rowOff>
    </xdr:to>
    <xdr:cxnSp macro="">
      <xdr:nvCxnSpPr>
        <xdr:cNvPr id="140" name="直線コネクタ 139"/>
        <xdr:cNvCxnSpPr/>
      </xdr:nvCxnSpPr>
      <xdr:spPr>
        <a:xfrm flipV="1">
          <a:off x="2336800" y="1099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79587</xdr:rowOff>
    </xdr:to>
    <xdr:cxnSp macro="">
      <xdr:nvCxnSpPr>
        <xdr:cNvPr id="143" name="直線コネクタ 142"/>
        <xdr:cNvCxnSpPr/>
      </xdr:nvCxnSpPr>
      <xdr:spPr>
        <a:xfrm flipV="1">
          <a:off x="1447800" y="1102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5" name="テキスト ボックス 144"/>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46" name="フローチャート: 判断 145"/>
        <xdr:cNvSpPr/>
      </xdr:nvSpPr>
      <xdr:spPr>
        <a:xfrm>
          <a:off x="1397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47" name="テキスト ボックス 146"/>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3" name="楕円 152"/>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4"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9" name="楕円 158"/>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60" name="テキスト ボックス 159"/>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1" name="楕円 160"/>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62" name="テキスト ボックス 161"/>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人口１当たり人件費・物件費等決算額は、対前年度</a:t>
          </a:r>
          <a:r>
            <a:rPr kumimoji="1" lang="en-US" altLang="ja-JP" sz="1250">
              <a:latin typeface="ＭＳ Ｐゴシック" panose="020B0600070205080204" pitchFamily="50" charset="-128"/>
              <a:ea typeface="ＭＳ Ｐゴシック" panose="020B0600070205080204" pitchFamily="50" charset="-128"/>
            </a:rPr>
            <a:t>788</a:t>
          </a:r>
          <a:r>
            <a:rPr kumimoji="1" lang="ja-JP" altLang="en-US" sz="1250">
              <a:latin typeface="ＭＳ Ｐゴシック" panose="020B0600070205080204" pitchFamily="50" charset="-128"/>
              <a:ea typeface="ＭＳ Ｐゴシック" panose="020B0600070205080204" pitchFamily="50" charset="-128"/>
            </a:rPr>
            <a:t>円増加となった。主な要因としては、人件費では、共済組合保険料率が増加したことなどにより増加、物件費等では、児童クラブの受入れ児童数を拡大して、子育て世代の負担軽減を図るための放課後児童健全育成事業委託料や学校給食管理運営費（賄材料費）が給食費改定により増加したことがあげら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類似団体の平均値と比べて良好な水準であるが、引き続き人員や給与の適正化を図るとともに、事務事業の選択と集中を行い、人件費と物件費等の抑制に努める。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89602</xdr:rowOff>
    </xdr:from>
    <xdr:to>
      <xdr:col>23</xdr:col>
      <xdr:colOff>133350</xdr:colOff>
      <xdr:row>83</xdr:row>
      <xdr:rowOff>108617</xdr:rowOff>
    </xdr:to>
    <xdr:cxnSp macro="">
      <xdr:nvCxnSpPr>
        <xdr:cNvPr id="195" name="直線コネクタ 194"/>
        <xdr:cNvCxnSpPr/>
      </xdr:nvCxnSpPr>
      <xdr:spPr>
        <a:xfrm>
          <a:off x="4114800" y="14319952"/>
          <a:ext cx="8382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82412</xdr:rowOff>
    </xdr:from>
    <xdr:to>
      <xdr:col>19</xdr:col>
      <xdr:colOff>133350</xdr:colOff>
      <xdr:row>83</xdr:row>
      <xdr:rowOff>89602</xdr:rowOff>
    </xdr:to>
    <xdr:cxnSp macro="">
      <xdr:nvCxnSpPr>
        <xdr:cNvPr id="198" name="直線コネクタ 197"/>
        <xdr:cNvCxnSpPr/>
      </xdr:nvCxnSpPr>
      <xdr:spPr>
        <a:xfrm>
          <a:off x="3225800" y="14312762"/>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17839</xdr:rowOff>
    </xdr:from>
    <xdr:to>
      <xdr:col>15</xdr:col>
      <xdr:colOff>82550</xdr:colOff>
      <xdr:row>83</xdr:row>
      <xdr:rowOff>82412</xdr:rowOff>
    </xdr:to>
    <xdr:cxnSp macro="">
      <xdr:nvCxnSpPr>
        <xdr:cNvPr id="201" name="直線コネクタ 200"/>
        <xdr:cNvCxnSpPr/>
      </xdr:nvCxnSpPr>
      <xdr:spPr>
        <a:xfrm>
          <a:off x="2336800" y="14248189"/>
          <a:ext cx="889000" cy="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130944</xdr:rowOff>
    </xdr:from>
    <xdr:to>
      <xdr:col>11</xdr:col>
      <xdr:colOff>31750</xdr:colOff>
      <xdr:row>83</xdr:row>
      <xdr:rowOff>17839</xdr:rowOff>
    </xdr:to>
    <xdr:cxnSp macro="">
      <xdr:nvCxnSpPr>
        <xdr:cNvPr id="204" name="直線コネクタ 203"/>
        <xdr:cNvCxnSpPr/>
      </xdr:nvCxnSpPr>
      <xdr:spPr>
        <a:xfrm>
          <a:off x="1447800" y="14189844"/>
          <a:ext cx="889000" cy="5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107494</xdr:rowOff>
    </xdr:from>
    <xdr:to>
      <xdr:col>11</xdr:col>
      <xdr:colOff>82550</xdr:colOff>
      <xdr:row>85</xdr:row>
      <xdr:rowOff>37644</xdr:rowOff>
    </xdr:to>
    <xdr:sp macro="" textlink="">
      <xdr:nvSpPr>
        <xdr:cNvPr id="205" name="フローチャート: 判断 204"/>
        <xdr:cNvSpPr/>
      </xdr:nvSpPr>
      <xdr:spPr>
        <a:xfrm>
          <a:off x="2286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22421</xdr:rowOff>
    </xdr:from>
    <xdr:ext cx="762000" cy="259045"/>
    <xdr:sp macro="" textlink="">
      <xdr:nvSpPr>
        <xdr:cNvPr id="206" name="テキスト ボックス 205"/>
        <xdr:cNvSpPr txBox="1"/>
      </xdr:nvSpPr>
      <xdr:spPr>
        <a:xfrm>
          <a:off x="1955800" y="145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32908</xdr:rowOff>
    </xdr:from>
    <xdr:to>
      <xdr:col>7</xdr:col>
      <xdr:colOff>31750</xdr:colOff>
      <xdr:row>84</xdr:row>
      <xdr:rowOff>134508</xdr:rowOff>
    </xdr:to>
    <xdr:sp macro="" textlink="">
      <xdr:nvSpPr>
        <xdr:cNvPr id="207" name="フローチャート: 判断 206"/>
        <xdr:cNvSpPr/>
      </xdr:nvSpPr>
      <xdr:spPr>
        <a:xfrm>
          <a:off x="1397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119285</xdr:rowOff>
    </xdr:from>
    <xdr:ext cx="762000" cy="259045"/>
    <xdr:sp macro="" textlink="">
      <xdr:nvSpPr>
        <xdr:cNvPr id="208" name="テキスト ボックス 207"/>
        <xdr:cNvSpPr txBox="1"/>
      </xdr:nvSpPr>
      <xdr:spPr>
        <a:xfrm>
          <a:off x="1066800" y="145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57817</xdr:rowOff>
    </xdr:from>
    <xdr:to>
      <xdr:col>23</xdr:col>
      <xdr:colOff>184150</xdr:colOff>
      <xdr:row>83</xdr:row>
      <xdr:rowOff>159417</xdr:rowOff>
    </xdr:to>
    <xdr:sp macro="" textlink="">
      <xdr:nvSpPr>
        <xdr:cNvPr id="214" name="楕円 213"/>
        <xdr:cNvSpPr/>
      </xdr:nvSpPr>
      <xdr:spPr>
        <a:xfrm>
          <a:off x="4902200" y="142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74344</xdr:rowOff>
    </xdr:from>
    <xdr:ext cx="762000" cy="259045"/>
    <xdr:sp macro="" textlink="">
      <xdr:nvSpPr>
        <xdr:cNvPr id="215" name="人件費・物件費等の状況該当値テキスト"/>
        <xdr:cNvSpPr txBox="1"/>
      </xdr:nvSpPr>
      <xdr:spPr>
        <a:xfrm>
          <a:off x="5041900" y="141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38802</xdr:rowOff>
    </xdr:from>
    <xdr:to>
      <xdr:col>19</xdr:col>
      <xdr:colOff>184150</xdr:colOff>
      <xdr:row>83</xdr:row>
      <xdr:rowOff>140402</xdr:rowOff>
    </xdr:to>
    <xdr:sp macro="" textlink="">
      <xdr:nvSpPr>
        <xdr:cNvPr id="216" name="楕円 215"/>
        <xdr:cNvSpPr/>
      </xdr:nvSpPr>
      <xdr:spPr>
        <a:xfrm>
          <a:off x="4064000" y="142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150579</xdr:rowOff>
    </xdr:from>
    <xdr:ext cx="736600" cy="259045"/>
    <xdr:sp macro="" textlink="">
      <xdr:nvSpPr>
        <xdr:cNvPr id="217" name="テキスト ボックス 216"/>
        <xdr:cNvSpPr txBox="1"/>
      </xdr:nvSpPr>
      <xdr:spPr>
        <a:xfrm>
          <a:off x="3733800" y="1403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31612</xdr:rowOff>
    </xdr:from>
    <xdr:to>
      <xdr:col>15</xdr:col>
      <xdr:colOff>133350</xdr:colOff>
      <xdr:row>83</xdr:row>
      <xdr:rowOff>133212</xdr:rowOff>
    </xdr:to>
    <xdr:sp macro="" textlink="">
      <xdr:nvSpPr>
        <xdr:cNvPr id="218" name="楕円 217"/>
        <xdr:cNvSpPr/>
      </xdr:nvSpPr>
      <xdr:spPr>
        <a:xfrm>
          <a:off x="3175000" y="142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143389</xdr:rowOff>
    </xdr:from>
    <xdr:ext cx="762000" cy="259045"/>
    <xdr:sp macro="" textlink="">
      <xdr:nvSpPr>
        <xdr:cNvPr id="219" name="テキスト ボックス 218"/>
        <xdr:cNvSpPr txBox="1"/>
      </xdr:nvSpPr>
      <xdr:spPr>
        <a:xfrm>
          <a:off x="2844800" y="1403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138489</xdr:rowOff>
    </xdr:from>
    <xdr:to>
      <xdr:col>11</xdr:col>
      <xdr:colOff>82550</xdr:colOff>
      <xdr:row>83</xdr:row>
      <xdr:rowOff>68639</xdr:rowOff>
    </xdr:to>
    <xdr:sp macro="" textlink="">
      <xdr:nvSpPr>
        <xdr:cNvPr id="220" name="楕円 219"/>
        <xdr:cNvSpPr/>
      </xdr:nvSpPr>
      <xdr:spPr>
        <a:xfrm>
          <a:off x="2286000" y="141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78816</xdr:rowOff>
    </xdr:from>
    <xdr:ext cx="762000" cy="259045"/>
    <xdr:sp macro="" textlink="">
      <xdr:nvSpPr>
        <xdr:cNvPr id="221" name="テキスト ボックス 220"/>
        <xdr:cNvSpPr txBox="1"/>
      </xdr:nvSpPr>
      <xdr:spPr>
        <a:xfrm>
          <a:off x="1955800" y="139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80144</xdr:rowOff>
    </xdr:from>
    <xdr:to>
      <xdr:col>7</xdr:col>
      <xdr:colOff>31750</xdr:colOff>
      <xdr:row>83</xdr:row>
      <xdr:rowOff>10294</xdr:rowOff>
    </xdr:to>
    <xdr:sp macro="" textlink="">
      <xdr:nvSpPr>
        <xdr:cNvPr id="222" name="楕円 221"/>
        <xdr:cNvSpPr/>
      </xdr:nvSpPr>
      <xdr:spPr>
        <a:xfrm>
          <a:off x="1397000" y="141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20471</xdr:rowOff>
    </xdr:from>
    <xdr:ext cx="762000" cy="259045"/>
    <xdr:sp macro="" textlink="">
      <xdr:nvSpPr>
        <xdr:cNvPr id="223" name="テキスト ボックス 222"/>
        <xdr:cNvSpPr txBox="1"/>
      </xdr:nvSpPr>
      <xdr:spPr>
        <a:xfrm>
          <a:off x="1066800" y="1390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度重なる合併による職員構成の変動などにより、類似団体の平均値を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ポイント、全国市平均を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ポイントそれぞれ上回っている。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全地方自治体の中でも高い水準にあるため、地域の民間給与の支給状況を踏まえつつ、給与水準の適正化を図り、類似団体の平均値に近づけるように努める。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150284</xdr:rowOff>
    </xdr:from>
    <xdr:to>
      <xdr:col>81</xdr:col>
      <xdr:colOff>44450</xdr:colOff>
      <xdr:row>89</xdr:row>
      <xdr:rowOff>150284</xdr:rowOff>
    </xdr:to>
    <xdr:cxnSp macro="">
      <xdr:nvCxnSpPr>
        <xdr:cNvPr id="257" name="直線コネクタ 256"/>
        <xdr:cNvCxnSpPr/>
      </xdr:nvCxnSpPr>
      <xdr:spPr>
        <a:xfrm>
          <a:off x="16179800" y="15409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90</xdr:row>
      <xdr:rowOff>39159</xdr:rowOff>
    </xdr:to>
    <xdr:cxnSp macro="">
      <xdr:nvCxnSpPr>
        <xdr:cNvPr id="260" name="直線コネクタ 259"/>
        <xdr:cNvCxnSpPr/>
      </xdr:nvCxnSpPr>
      <xdr:spPr>
        <a:xfrm flipV="1">
          <a:off x="15290800" y="154093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39159</xdr:rowOff>
    </xdr:to>
    <xdr:cxnSp macro="">
      <xdr:nvCxnSpPr>
        <xdr:cNvPr id="263" name="直線コネクタ 262"/>
        <xdr:cNvCxnSpPr/>
      </xdr:nvCxnSpPr>
      <xdr:spPr>
        <a:xfrm>
          <a:off x="14401800" y="154093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130175</xdr:rowOff>
    </xdr:from>
    <xdr:to>
      <xdr:col>68</xdr:col>
      <xdr:colOff>152400</xdr:colOff>
      <xdr:row>89</xdr:row>
      <xdr:rowOff>150284</xdr:rowOff>
    </xdr:to>
    <xdr:cxnSp macro="">
      <xdr:nvCxnSpPr>
        <xdr:cNvPr id="266" name="直線コネクタ 265"/>
        <xdr:cNvCxnSpPr/>
      </xdr:nvCxnSpPr>
      <xdr:spPr>
        <a:xfrm>
          <a:off x="13512800" y="153892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9" name="フローチャート: 判断 268"/>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0" name="テキスト ボックス 269"/>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6" name="楕円 275"/>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7" name="給与水準   （国との比較）該当値テキスト"/>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8" name="楕円 277"/>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79" name="テキスト ボックス 278"/>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159809</xdr:rowOff>
    </xdr:from>
    <xdr:to>
      <xdr:col>73</xdr:col>
      <xdr:colOff>44450</xdr:colOff>
      <xdr:row>90</xdr:row>
      <xdr:rowOff>89959</xdr:rowOff>
    </xdr:to>
    <xdr:sp macro="" textlink="">
      <xdr:nvSpPr>
        <xdr:cNvPr id="280" name="楕円 279"/>
        <xdr:cNvSpPr/>
      </xdr:nvSpPr>
      <xdr:spPr>
        <a:xfrm>
          <a:off x="152400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74736</xdr:rowOff>
    </xdr:from>
    <xdr:ext cx="762000" cy="259045"/>
    <xdr:sp macro="" textlink="">
      <xdr:nvSpPr>
        <xdr:cNvPr id="281" name="テキスト ボックス 280"/>
        <xdr:cNvSpPr txBox="1"/>
      </xdr:nvSpPr>
      <xdr:spPr>
        <a:xfrm>
          <a:off x="14909800" y="1550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2" name="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79375</xdr:rowOff>
    </xdr:from>
    <xdr:to>
      <xdr:col>64</xdr:col>
      <xdr:colOff>152400</xdr:colOff>
      <xdr:row>90</xdr:row>
      <xdr:rowOff>9525</xdr:rowOff>
    </xdr:to>
    <xdr:sp macro="" textlink="">
      <xdr:nvSpPr>
        <xdr:cNvPr id="284" name="楕円 283"/>
        <xdr:cNvSpPr/>
      </xdr:nvSpPr>
      <xdr:spPr>
        <a:xfrm>
          <a:off x="13462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165752</xdr:rowOff>
    </xdr:from>
    <xdr:ext cx="762000" cy="259045"/>
    <xdr:sp macro="" textlink="">
      <xdr:nvSpPr>
        <xdr:cNvPr id="285" name="テキスト ボックス 284"/>
        <xdr:cNvSpPr txBox="1"/>
      </xdr:nvSpPr>
      <xdr:spPr>
        <a:xfrm>
          <a:off x="13131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人口千人当たり職員数は、前年度同数の</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人となった。職員数は微増したものの、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現在の行政需要を勘案すると適正な職員数であり、類似団体や愛知県の平均値と比べて少ない人数で効率的な行政運営を行えていると分析する。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引き続き第５次豊川市定員適正化計画（平成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年）による効率的な組織体制と職員の適正配置、民間委託等の推進、多様な採用形態の活用を推進することで、定員適正化に努める。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61</xdr:row>
      <xdr:rowOff>155575</xdr:rowOff>
    </xdr:to>
    <xdr:cxnSp macro="">
      <xdr:nvCxnSpPr>
        <xdr:cNvPr id="320" name="直線コネクタ 319"/>
        <xdr:cNvCxnSpPr/>
      </xdr:nvCxnSpPr>
      <xdr:spPr>
        <a:xfrm>
          <a:off x="16179800" y="1061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155575</xdr:rowOff>
    </xdr:to>
    <xdr:cxnSp macro="">
      <xdr:nvCxnSpPr>
        <xdr:cNvPr id="323" name="直線コネクタ 322"/>
        <xdr:cNvCxnSpPr/>
      </xdr:nvCxnSpPr>
      <xdr:spPr>
        <a:xfrm>
          <a:off x="15290800" y="1061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163619</xdr:rowOff>
    </xdr:to>
    <xdr:cxnSp macro="">
      <xdr:nvCxnSpPr>
        <xdr:cNvPr id="326" name="直線コネクタ 325"/>
        <xdr:cNvCxnSpPr/>
      </xdr:nvCxnSpPr>
      <xdr:spPr>
        <a:xfrm flipV="1">
          <a:off x="14401800" y="106140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8" name="テキスト ボックス 32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163619</xdr:rowOff>
    </xdr:from>
    <xdr:to>
      <xdr:col>68</xdr:col>
      <xdr:colOff>152400</xdr:colOff>
      <xdr:row>61</xdr:row>
      <xdr:rowOff>167640</xdr:rowOff>
    </xdr:to>
    <xdr:cxnSp macro="">
      <xdr:nvCxnSpPr>
        <xdr:cNvPr id="329" name="直線コネクタ 328"/>
        <xdr:cNvCxnSpPr/>
      </xdr:nvCxnSpPr>
      <xdr:spPr>
        <a:xfrm flipV="1">
          <a:off x="13512800" y="106220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98213</xdr:rowOff>
    </xdr:from>
    <xdr:to>
      <xdr:col>68</xdr:col>
      <xdr:colOff>203200</xdr:colOff>
      <xdr:row>63</xdr:row>
      <xdr:rowOff>28363</xdr:rowOff>
    </xdr:to>
    <xdr:sp macro="" textlink="">
      <xdr:nvSpPr>
        <xdr:cNvPr id="330" name="フローチャート: 判断 329"/>
        <xdr:cNvSpPr/>
      </xdr:nvSpPr>
      <xdr:spPr>
        <a:xfrm>
          <a:off x="14351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13140</xdr:rowOff>
    </xdr:from>
    <xdr:ext cx="762000" cy="259045"/>
    <xdr:sp macro="" textlink="">
      <xdr:nvSpPr>
        <xdr:cNvPr id="331" name="テキスト ボックス 330"/>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2" name="フローチャート: 判断 331"/>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3" name="テキスト ボックス 332"/>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9" name="楕円 338"/>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121302</xdr:rowOff>
    </xdr:from>
    <xdr:ext cx="762000" cy="259045"/>
    <xdr:sp macro="" textlink="">
      <xdr:nvSpPr>
        <xdr:cNvPr id="340" name="定員管理の状況該当値テキスト"/>
        <xdr:cNvSpPr txBox="1"/>
      </xdr:nvSpPr>
      <xdr:spPr>
        <a:xfrm>
          <a:off x="17106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41" name="楕円 340"/>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45102</xdr:rowOff>
    </xdr:from>
    <xdr:ext cx="736600" cy="259045"/>
    <xdr:sp macro="" textlink="">
      <xdr:nvSpPr>
        <xdr:cNvPr id="342" name="テキスト ボックス 341"/>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3" name="楕円 342"/>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4" name="テキスト ボックス 343"/>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5" name="楕円 344"/>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6" name="テキスト ボックス 345"/>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7" name="楕円 346"/>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48" name="テキスト ボックス 347"/>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過去からの借入抑制策などにより、類似団体内の平均値を下回っているが、基金等の活用により、年間借入額を抑制するなど、引き続き水準を抑えるように努める。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423</xdr:rowOff>
    </xdr:from>
    <xdr:to>
      <xdr:col>81</xdr:col>
      <xdr:colOff>44450</xdr:colOff>
      <xdr:row>36</xdr:row>
      <xdr:rowOff>80857</xdr:rowOff>
    </xdr:to>
    <xdr:cxnSp macro="">
      <xdr:nvCxnSpPr>
        <xdr:cNvPr id="382" name="直線コネクタ 381"/>
        <xdr:cNvCxnSpPr/>
      </xdr:nvCxnSpPr>
      <xdr:spPr>
        <a:xfrm flipV="1">
          <a:off x="16179800" y="617262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80857</xdr:rowOff>
    </xdr:from>
    <xdr:to>
      <xdr:col>77</xdr:col>
      <xdr:colOff>44450</xdr:colOff>
      <xdr:row>37</xdr:row>
      <xdr:rowOff>5927</xdr:rowOff>
    </xdr:to>
    <xdr:cxnSp macro="">
      <xdr:nvCxnSpPr>
        <xdr:cNvPr id="385" name="直線コネクタ 384"/>
        <xdr:cNvCxnSpPr/>
      </xdr:nvCxnSpPr>
      <xdr:spPr>
        <a:xfrm flipV="1">
          <a:off x="15290800" y="62530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118533</xdr:rowOff>
    </xdr:to>
    <xdr:cxnSp macro="">
      <xdr:nvCxnSpPr>
        <xdr:cNvPr id="388" name="直線コネクタ 387"/>
        <xdr:cNvCxnSpPr/>
      </xdr:nvCxnSpPr>
      <xdr:spPr>
        <a:xfrm flipV="1">
          <a:off x="14401800" y="63495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38</xdr:row>
      <xdr:rowOff>59690</xdr:rowOff>
    </xdr:to>
    <xdr:cxnSp macro="">
      <xdr:nvCxnSpPr>
        <xdr:cNvPr id="391" name="直線コネクタ 390"/>
        <xdr:cNvCxnSpPr/>
      </xdr:nvCxnSpPr>
      <xdr:spPr>
        <a:xfrm flipV="1">
          <a:off x="13512800" y="646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16933</xdr:rowOff>
    </xdr:from>
    <xdr:to>
      <xdr:col>68</xdr:col>
      <xdr:colOff>203200</xdr:colOff>
      <xdr:row>38</xdr:row>
      <xdr:rowOff>118533</xdr:rowOff>
    </xdr:to>
    <xdr:sp macro="" textlink="">
      <xdr:nvSpPr>
        <xdr:cNvPr id="392" name="フローチャート: 判断 391"/>
        <xdr:cNvSpPr/>
      </xdr:nvSpPr>
      <xdr:spPr>
        <a:xfrm>
          <a:off x="14351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103310</xdr:rowOff>
    </xdr:from>
    <xdr:ext cx="762000" cy="259045"/>
    <xdr:sp macro="" textlink="">
      <xdr:nvSpPr>
        <xdr:cNvPr id="393" name="テキスト ボックス 392"/>
        <xdr:cNvSpPr txBox="1"/>
      </xdr:nvSpPr>
      <xdr:spPr>
        <a:xfrm>
          <a:off x="14020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フローチャート: 判断 393"/>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5" name="テキスト ボックス 394"/>
        <xdr:cNvSpPr txBox="1"/>
      </xdr:nvSpPr>
      <xdr:spPr>
        <a:xfrm>
          <a:off x="13131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121073</xdr:rowOff>
    </xdr:from>
    <xdr:to>
      <xdr:col>81</xdr:col>
      <xdr:colOff>95250</xdr:colOff>
      <xdr:row>36</xdr:row>
      <xdr:rowOff>51223</xdr:rowOff>
    </xdr:to>
    <xdr:sp macro="" textlink="">
      <xdr:nvSpPr>
        <xdr:cNvPr id="401" name="楕円 400"/>
        <xdr:cNvSpPr/>
      </xdr:nvSpPr>
      <xdr:spPr>
        <a:xfrm>
          <a:off x="16967200" y="6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42350</xdr:rowOff>
    </xdr:from>
    <xdr:ext cx="762000" cy="259045"/>
    <xdr:sp macro="" textlink="">
      <xdr:nvSpPr>
        <xdr:cNvPr id="402" name="公債費負担の状況該当値テキスト"/>
        <xdr:cNvSpPr txBox="1"/>
      </xdr:nvSpPr>
      <xdr:spPr>
        <a:xfrm>
          <a:off x="17106900" y="6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30057</xdr:rowOff>
    </xdr:from>
    <xdr:to>
      <xdr:col>77</xdr:col>
      <xdr:colOff>95250</xdr:colOff>
      <xdr:row>36</xdr:row>
      <xdr:rowOff>131657</xdr:rowOff>
    </xdr:to>
    <xdr:sp macro="" textlink="">
      <xdr:nvSpPr>
        <xdr:cNvPr id="403" name="楕円 402"/>
        <xdr:cNvSpPr/>
      </xdr:nvSpPr>
      <xdr:spPr>
        <a:xfrm>
          <a:off x="16129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141834</xdr:rowOff>
    </xdr:from>
    <xdr:ext cx="736600" cy="259045"/>
    <xdr:sp macro="" textlink="">
      <xdr:nvSpPr>
        <xdr:cNvPr id="404" name="テキスト ボックス 403"/>
        <xdr:cNvSpPr txBox="1"/>
      </xdr:nvSpPr>
      <xdr:spPr>
        <a:xfrm>
          <a:off x="15798800" y="597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5" name="楕円 404"/>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6" name="テキスト ボックス 405"/>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7" name="楕円 406"/>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8" name="テキスト ボックス 407"/>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9" name="楕円 408"/>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0" name="テキスト ボックス 409"/>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最も良い数値になっている。主な要因としては、新規借入額の抑制や繰上償還による地方債残高の減、文化施設整備基金の新規積立などによる充当可能基金の増があげられる。今後も、公債費等の義務的経費の削減を中心とする行財政改革を進め、財政の健全化に努める。 </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4"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5" name="フローチャート: 判断 444"/>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6" name="フローチャート: 判断 445"/>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7" name="テキスト ボックス 446"/>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48" name="フローチャート: 判断 447"/>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49" name="テキスト ボックス 448"/>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％となった。類似団体の平均値と同数であるが、愛知県平均と比較して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定員適正化計画に基づく、人員配置の適正化により、職員給与費は減少傾向にあるものの、退職金や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職員共済組合負担金の増などにより、人件費の歳出決算額は増加しているため、引き続き人員や給与の適正化を</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36</xdr:row>
      <xdr:rowOff>99786</xdr:rowOff>
    </xdr:to>
    <xdr:cxnSp macro="">
      <xdr:nvCxnSpPr>
        <xdr:cNvPr id="68" name="直線コネクタ 67"/>
        <xdr:cNvCxnSpPr/>
      </xdr:nvCxnSpPr>
      <xdr:spPr>
        <a:xfrm flipV="1">
          <a:off x="3987800" y="6239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99786</xdr:rowOff>
    </xdr:to>
    <xdr:cxnSp macro="">
      <xdr:nvCxnSpPr>
        <xdr:cNvPr id="71" name="直線コネクタ 70"/>
        <xdr:cNvCxnSpPr/>
      </xdr:nvCxnSpPr>
      <xdr:spPr>
        <a:xfrm>
          <a:off x="3098800" y="619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97064</xdr:rowOff>
    </xdr:from>
    <xdr:to>
      <xdr:col>15</xdr:col>
      <xdr:colOff>98425</xdr:colOff>
      <xdr:row>36</xdr:row>
      <xdr:rowOff>23586</xdr:rowOff>
    </xdr:to>
    <xdr:cxnSp macro="">
      <xdr:nvCxnSpPr>
        <xdr:cNvPr id="74" name="直線コネクタ 73"/>
        <xdr:cNvCxnSpPr/>
      </xdr:nvCxnSpPr>
      <xdr:spPr>
        <a:xfrm>
          <a:off x="2209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97064</xdr:rowOff>
    </xdr:from>
    <xdr:to>
      <xdr:col>11</xdr:col>
      <xdr:colOff>9525</xdr:colOff>
      <xdr:row>35</xdr:row>
      <xdr:rowOff>151493</xdr:rowOff>
    </xdr:to>
    <xdr:cxnSp macro="">
      <xdr:nvCxnSpPr>
        <xdr:cNvPr id="77" name="直線コネクタ 76"/>
        <xdr:cNvCxnSpPr/>
      </xdr:nvCxnSpPr>
      <xdr:spPr>
        <a:xfrm flipV="1">
          <a:off x="1320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79" name="テキスト ボックス 78"/>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48986</xdr:rowOff>
    </xdr:from>
    <xdr:to>
      <xdr:col>20</xdr:col>
      <xdr:colOff>38100</xdr:colOff>
      <xdr:row>36</xdr:row>
      <xdr:rowOff>150586</xdr:rowOff>
    </xdr:to>
    <xdr:sp macro="" textlink="">
      <xdr:nvSpPr>
        <xdr:cNvPr id="89" name="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90" name="テキスト ボックス 89"/>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144236</xdr:rowOff>
    </xdr:from>
    <xdr:to>
      <xdr:col>15</xdr:col>
      <xdr:colOff>149225</xdr:colOff>
      <xdr:row>36</xdr:row>
      <xdr:rowOff>74386</xdr:rowOff>
    </xdr:to>
    <xdr:sp macro="" textlink="">
      <xdr:nvSpPr>
        <xdr:cNvPr id="91" name="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59163</xdr:rowOff>
    </xdr:from>
    <xdr:ext cx="762000" cy="259045"/>
    <xdr:sp macro="" textlink="">
      <xdr:nvSpPr>
        <xdr:cNvPr id="92" name="テキスト ボックス 91"/>
        <xdr:cNvSpPr txBox="1"/>
      </xdr:nvSpPr>
      <xdr:spPr>
        <a:xfrm>
          <a:off x="2717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132641</xdr:rowOff>
    </xdr:from>
    <xdr:ext cx="762000" cy="259045"/>
    <xdr:sp macro="" textlink="">
      <xdr:nvSpPr>
        <xdr:cNvPr id="94" name="テキスト ボックス 93"/>
        <xdr:cNvSpPr txBox="1"/>
      </xdr:nvSpPr>
      <xdr:spPr>
        <a:xfrm>
          <a:off x="1828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他団体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やや良好な水準ではあるものの、公共施設の老朽化が、今後の財政運営に大きな影響を及ぼすことが見込まれることから、長期的な視点を持ち、ファシリティマネジメントの取り組みなど経費削減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118836</xdr:rowOff>
    </xdr:to>
    <xdr:cxnSp macro="">
      <xdr:nvCxnSpPr>
        <xdr:cNvPr id="131" name="直線コネクタ 130"/>
        <xdr:cNvCxnSpPr/>
      </xdr:nvCxnSpPr>
      <xdr:spPr>
        <a:xfrm flipV="1">
          <a:off x="15671800" y="2984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118836</xdr:rowOff>
    </xdr:to>
    <xdr:cxnSp macro="">
      <xdr:nvCxnSpPr>
        <xdr:cNvPr id="134" name="直線コネクタ 133"/>
        <xdr:cNvCxnSpPr/>
      </xdr:nvCxnSpPr>
      <xdr:spPr>
        <a:xfrm>
          <a:off x="14782800" y="29518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53521</xdr:rowOff>
    </xdr:to>
    <xdr:cxnSp macro="">
      <xdr:nvCxnSpPr>
        <xdr:cNvPr id="137" name="直線コネクタ 136"/>
        <xdr:cNvCxnSpPr/>
      </xdr:nvCxnSpPr>
      <xdr:spPr>
        <a:xfrm flipV="1">
          <a:off x="13893800" y="2951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53521</xdr:rowOff>
    </xdr:to>
    <xdr:cxnSp macro="">
      <xdr:nvCxnSpPr>
        <xdr:cNvPr id="140" name="直線コネクタ 139"/>
        <xdr:cNvCxnSpPr/>
      </xdr:nvCxnSpPr>
      <xdr:spPr>
        <a:xfrm>
          <a:off x="13004800" y="28865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92529</xdr:rowOff>
    </xdr:from>
    <xdr:to>
      <xdr:col>69</xdr:col>
      <xdr:colOff>142875</xdr:colOff>
      <xdr:row>19</xdr:row>
      <xdr:rowOff>22678</xdr:rowOff>
    </xdr:to>
    <xdr:sp macro="" textlink="">
      <xdr:nvSpPr>
        <xdr:cNvPr id="141" name="フローチャート: 判断 140"/>
        <xdr:cNvSpPr/>
      </xdr:nvSpPr>
      <xdr:spPr>
        <a:xfrm>
          <a:off x="13843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7455</xdr:rowOff>
    </xdr:from>
    <xdr:ext cx="762000" cy="259045"/>
    <xdr:sp macro="" textlink="">
      <xdr:nvSpPr>
        <xdr:cNvPr id="142" name="テキスト ボックス 141"/>
        <xdr:cNvSpPr txBox="1"/>
      </xdr:nvSpPr>
      <xdr:spPr>
        <a:xfrm>
          <a:off x="13512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43" name="フローチャート: 判断 142"/>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44" name="テキスト ボックス 143"/>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68036</xdr:rowOff>
    </xdr:from>
    <xdr:to>
      <xdr:col>78</xdr:col>
      <xdr:colOff>120650</xdr:colOff>
      <xdr:row>17</xdr:row>
      <xdr:rowOff>169636</xdr:rowOff>
    </xdr:to>
    <xdr:sp macro="" textlink="">
      <xdr:nvSpPr>
        <xdr:cNvPr id="152" name="楕円 151"/>
        <xdr:cNvSpPr/>
      </xdr:nvSpPr>
      <xdr:spPr>
        <a:xfrm>
          <a:off x="15621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8363</xdr:rowOff>
    </xdr:from>
    <xdr:ext cx="736600" cy="259045"/>
    <xdr:sp macro="" textlink="">
      <xdr:nvSpPr>
        <xdr:cNvPr id="153" name="テキスト ボックス 152"/>
        <xdr:cNvSpPr txBox="1"/>
      </xdr:nvSpPr>
      <xdr:spPr>
        <a:xfrm>
          <a:off x="15290800" y="275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5" name="テキスト ボックス 154"/>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2721</xdr:rowOff>
    </xdr:from>
    <xdr:to>
      <xdr:col>69</xdr:col>
      <xdr:colOff>142875</xdr:colOff>
      <xdr:row>17</xdr:row>
      <xdr:rowOff>104321</xdr:rowOff>
    </xdr:to>
    <xdr:sp macro="" textlink="">
      <xdr:nvSpPr>
        <xdr:cNvPr id="156" name="楕円 155"/>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114498</xdr:rowOff>
    </xdr:from>
    <xdr:ext cx="762000" cy="259045"/>
    <xdr:sp macro="" textlink="">
      <xdr:nvSpPr>
        <xdr:cNvPr id="157" name="テキスト ボックス 156"/>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扶助費は、対前年度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％下回っており、障害福祉サービス費の増加などにより、上昇傾向にあると分析する。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161290</xdr:rowOff>
    </xdr:to>
    <xdr:cxnSp macro="">
      <xdr:nvCxnSpPr>
        <xdr:cNvPr id="190" name="直線コネクタ 189"/>
        <xdr:cNvCxnSpPr/>
      </xdr:nvCxnSpPr>
      <xdr:spPr>
        <a:xfrm>
          <a:off x="3987800" y="101396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24130</xdr:rowOff>
    </xdr:to>
    <xdr:cxnSp macro="">
      <xdr:nvCxnSpPr>
        <xdr:cNvPr id="193" name="直線コネクタ 192"/>
        <xdr:cNvCxnSpPr/>
      </xdr:nvCxnSpPr>
      <xdr:spPr>
        <a:xfrm>
          <a:off x="3098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58420</xdr:rowOff>
    </xdr:to>
    <xdr:cxnSp macro="">
      <xdr:nvCxnSpPr>
        <xdr:cNvPr id="196" name="直線コネクタ 195"/>
        <xdr:cNvCxnSpPr/>
      </xdr:nvCxnSpPr>
      <xdr:spPr>
        <a:xfrm>
          <a:off x="2209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xdr:rowOff>
    </xdr:to>
    <xdr:cxnSp macro="">
      <xdr:nvCxnSpPr>
        <xdr:cNvPr id="199" name="直線コネクタ 198"/>
        <xdr:cNvCxnSpPr/>
      </xdr:nvCxnSpPr>
      <xdr:spPr>
        <a:xfrm>
          <a:off x="1320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2" name="フローチャート: 判断 201"/>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03" name="テキスト ボックス 202"/>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9" name="楕円 208"/>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10" name="扶助費該当値テキスト"/>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11" name="楕円 210"/>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12" name="テキスト ボックス 211"/>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7" name="楕円 216"/>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8" name="テキスト ボックス 217"/>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％それぞれ上回っている。主な要因としては、公共下水道事業特別会計繰出金の減などがあげられる。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類似団体や愛知県の平均値と比べて良好な水準ではあるが、引き続き</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事業全体の経費削減や、特別会計における独立採算の原則に立ち返った料金制度の見直しなどによる健全化を図り、税収を主な財源とする普通会計の負担を減らすように努める</a:t>
          </a: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84138</xdr:rowOff>
    </xdr:from>
    <xdr:to>
      <xdr:col>82</xdr:col>
      <xdr:colOff>107950</xdr:colOff>
      <xdr:row>54</xdr:row>
      <xdr:rowOff>12700</xdr:rowOff>
    </xdr:to>
    <xdr:cxnSp macro="">
      <xdr:nvCxnSpPr>
        <xdr:cNvPr id="255" name="直線コネクタ 254"/>
        <xdr:cNvCxnSpPr/>
      </xdr:nvCxnSpPr>
      <xdr:spPr>
        <a:xfrm flipV="1">
          <a:off x="15671800" y="9170988"/>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155575</xdr:rowOff>
    </xdr:from>
    <xdr:to>
      <xdr:col>78</xdr:col>
      <xdr:colOff>69850</xdr:colOff>
      <xdr:row>54</xdr:row>
      <xdr:rowOff>12700</xdr:rowOff>
    </xdr:to>
    <xdr:cxnSp macro="">
      <xdr:nvCxnSpPr>
        <xdr:cNvPr id="258" name="直線コネクタ 257"/>
        <xdr:cNvCxnSpPr/>
      </xdr:nvCxnSpPr>
      <xdr:spPr>
        <a:xfrm>
          <a:off x="14782800" y="924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155575</xdr:rowOff>
    </xdr:from>
    <xdr:to>
      <xdr:col>73</xdr:col>
      <xdr:colOff>180975</xdr:colOff>
      <xdr:row>53</xdr:row>
      <xdr:rowOff>169863</xdr:rowOff>
    </xdr:to>
    <xdr:cxnSp macro="">
      <xdr:nvCxnSpPr>
        <xdr:cNvPr id="261" name="直線コネクタ 260"/>
        <xdr:cNvCxnSpPr/>
      </xdr:nvCxnSpPr>
      <xdr:spPr>
        <a:xfrm flipV="1">
          <a:off x="13893800" y="92424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63" name="テキスト ボックス 262"/>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141288</xdr:rowOff>
    </xdr:from>
    <xdr:to>
      <xdr:col>69</xdr:col>
      <xdr:colOff>92075</xdr:colOff>
      <xdr:row>53</xdr:row>
      <xdr:rowOff>169863</xdr:rowOff>
    </xdr:to>
    <xdr:cxnSp macro="">
      <xdr:nvCxnSpPr>
        <xdr:cNvPr id="264" name="直線コネクタ 263"/>
        <xdr:cNvCxnSpPr/>
      </xdr:nvCxnSpPr>
      <xdr:spPr>
        <a:xfrm>
          <a:off x="13004800" y="92281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104775</xdr:rowOff>
    </xdr:from>
    <xdr:to>
      <xdr:col>69</xdr:col>
      <xdr:colOff>142875</xdr:colOff>
      <xdr:row>56</xdr:row>
      <xdr:rowOff>34925</xdr:rowOff>
    </xdr:to>
    <xdr:sp macro="" textlink="">
      <xdr:nvSpPr>
        <xdr:cNvPr id="265" name="フローチャート: 判断 264"/>
        <xdr:cNvSpPr/>
      </xdr:nvSpPr>
      <xdr:spPr>
        <a:xfrm>
          <a:off x="13843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19702</xdr:rowOff>
    </xdr:from>
    <xdr:ext cx="762000" cy="259045"/>
    <xdr:sp macro="" textlink="">
      <xdr:nvSpPr>
        <xdr:cNvPr id="266" name="テキスト ボックス 265"/>
        <xdr:cNvSpPr txBox="1"/>
      </xdr:nvSpPr>
      <xdr:spPr>
        <a:xfrm>
          <a:off x="13512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7" name="フローチャート: 判断 266"/>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68" name="テキスト ボックス 267"/>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33338</xdr:rowOff>
    </xdr:from>
    <xdr:to>
      <xdr:col>82</xdr:col>
      <xdr:colOff>158750</xdr:colOff>
      <xdr:row>53</xdr:row>
      <xdr:rowOff>134938</xdr:rowOff>
    </xdr:to>
    <xdr:sp macro="" textlink="">
      <xdr:nvSpPr>
        <xdr:cNvPr id="274" name="楕円 273"/>
        <xdr:cNvSpPr/>
      </xdr:nvSpPr>
      <xdr:spPr>
        <a:xfrm>
          <a:off x="16459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113365</xdr:rowOff>
    </xdr:from>
    <xdr:ext cx="762000" cy="259045"/>
    <xdr:sp macro="" textlink="">
      <xdr:nvSpPr>
        <xdr:cNvPr id="275" name="その他該当値テキスト"/>
        <xdr:cNvSpPr txBox="1"/>
      </xdr:nvSpPr>
      <xdr:spPr>
        <a:xfrm>
          <a:off x="16598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6" name="楕円 27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7" name="テキスト ボックス 27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104775</xdr:rowOff>
    </xdr:from>
    <xdr:to>
      <xdr:col>74</xdr:col>
      <xdr:colOff>31750</xdr:colOff>
      <xdr:row>54</xdr:row>
      <xdr:rowOff>34925</xdr:rowOff>
    </xdr:to>
    <xdr:sp macro="" textlink="">
      <xdr:nvSpPr>
        <xdr:cNvPr id="278" name="楕円 277"/>
        <xdr:cNvSpPr/>
      </xdr:nvSpPr>
      <xdr:spPr>
        <a:xfrm>
          <a:off x="14732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45102</xdr:rowOff>
    </xdr:from>
    <xdr:ext cx="762000" cy="259045"/>
    <xdr:sp macro="" textlink="">
      <xdr:nvSpPr>
        <xdr:cNvPr id="279" name="テキスト ボックス 278"/>
        <xdr:cNvSpPr txBox="1"/>
      </xdr:nvSpPr>
      <xdr:spPr>
        <a:xfrm>
          <a:off x="14401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119063</xdr:rowOff>
    </xdr:from>
    <xdr:to>
      <xdr:col>69</xdr:col>
      <xdr:colOff>142875</xdr:colOff>
      <xdr:row>54</xdr:row>
      <xdr:rowOff>49213</xdr:rowOff>
    </xdr:to>
    <xdr:sp macro="" textlink="">
      <xdr:nvSpPr>
        <xdr:cNvPr id="280" name="楕円 279"/>
        <xdr:cNvSpPr/>
      </xdr:nvSpPr>
      <xdr:spPr>
        <a:xfrm>
          <a:off x="13843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59390</xdr:rowOff>
    </xdr:from>
    <xdr:ext cx="762000" cy="259045"/>
    <xdr:sp macro="" textlink="">
      <xdr:nvSpPr>
        <xdr:cNvPr id="281" name="テキスト ボックス 280"/>
        <xdr:cNvSpPr txBox="1"/>
      </xdr:nvSpPr>
      <xdr:spPr>
        <a:xfrm>
          <a:off x="13512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90488</xdr:rowOff>
    </xdr:from>
    <xdr:to>
      <xdr:col>65</xdr:col>
      <xdr:colOff>53975</xdr:colOff>
      <xdr:row>54</xdr:row>
      <xdr:rowOff>20638</xdr:rowOff>
    </xdr:to>
    <xdr:sp macro="" textlink="">
      <xdr:nvSpPr>
        <xdr:cNvPr id="282" name="楕円 281"/>
        <xdr:cNvSpPr/>
      </xdr:nvSpPr>
      <xdr:spPr>
        <a:xfrm>
          <a:off x="12954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30815</xdr:rowOff>
    </xdr:from>
    <xdr:ext cx="762000" cy="259045"/>
    <xdr:sp macro="" textlink="">
      <xdr:nvSpPr>
        <xdr:cNvPr id="283" name="テキスト ボックス 282"/>
        <xdr:cNvSpPr txBox="1"/>
      </xdr:nvSpPr>
      <xdr:spPr>
        <a:xfrm>
          <a:off x="12623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％それぞれ下回っている。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類似団体や愛知県の平均値を下回っているものの、企業再投資促進補助金や病院事業会計繰出金（負担金）の減などにより、補助費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等の歳出決算額は減少している。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引き続き行政経営改革アクションプランに基づく、市単独補助金の見直しや廃止、減額に取り組むとともに、サンセット方式による事業終期を踏まえた計画を行うように努める。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107950</xdr:rowOff>
    </xdr:from>
    <xdr:to>
      <xdr:col>82</xdr:col>
      <xdr:colOff>107950</xdr:colOff>
      <xdr:row>40</xdr:row>
      <xdr:rowOff>1815</xdr:rowOff>
    </xdr:to>
    <xdr:cxnSp macro="">
      <xdr:nvCxnSpPr>
        <xdr:cNvPr id="318" name="直線コネクタ 317"/>
        <xdr:cNvCxnSpPr/>
      </xdr:nvCxnSpPr>
      <xdr:spPr>
        <a:xfrm flipV="1">
          <a:off x="15671800" y="6794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170543</xdr:rowOff>
    </xdr:from>
    <xdr:to>
      <xdr:col>78</xdr:col>
      <xdr:colOff>69850</xdr:colOff>
      <xdr:row>40</xdr:row>
      <xdr:rowOff>1815</xdr:rowOff>
    </xdr:to>
    <xdr:cxnSp macro="">
      <xdr:nvCxnSpPr>
        <xdr:cNvPr id="321" name="直線コネクタ 320"/>
        <xdr:cNvCxnSpPr/>
      </xdr:nvCxnSpPr>
      <xdr:spPr>
        <a:xfrm>
          <a:off x="14782800" y="66856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159657</xdr:rowOff>
    </xdr:from>
    <xdr:to>
      <xdr:col>73</xdr:col>
      <xdr:colOff>180975</xdr:colOff>
      <xdr:row>38</xdr:row>
      <xdr:rowOff>170543</xdr:rowOff>
    </xdr:to>
    <xdr:cxnSp macro="">
      <xdr:nvCxnSpPr>
        <xdr:cNvPr id="324" name="直線コネクタ 323"/>
        <xdr:cNvCxnSpPr/>
      </xdr:nvCxnSpPr>
      <xdr:spPr>
        <a:xfrm>
          <a:off x="13893800" y="667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159657</xdr:rowOff>
    </xdr:to>
    <xdr:cxnSp macro="">
      <xdr:nvCxnSpPr>
        <xdr:cNvPr id="327" name="直線コネクタ 326"/>
        <xdr:cNvCxnSpPr/>
      </xdr:nvCxnSpPr>
      <xdr:spPr>
        <a:xfrm>
          <a:off x="13004800" y="659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8" name="フローチャート: 判断 327"/>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29" name="テキスト ボックス 328"/>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0" name="フローチャート: 判断 32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31" name="テキスト ボックス 33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37" name="楕円 336"/>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8"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122465</xdr:rowOff>
    </xdr:from>
    <xdr:to>
      <xdr:col>78</xdr:col>
      <xdr:colOff>120650</xdr:colOff>
      <xdr:row>40</xdr:row>
      <xdr:rowOff>52615</xdr:rowOff>
    </xdr:to>
    <xdr:sp macro="" textlink="">
      <xdr:nvSpPr>
        <xdr:cNvPr id="339" name="楕円 338"/>
        <xdr:cNvSpPr/>
      </xdr:nvSpPr>
      <xdr:spPr>
        <a:xfrm>
          <a:off x="15621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37392</xdr:rowOff>
    </xdr:from>
    <xdr:ext cx="736600" cy="259045"/>
    <xdr:sp macro="" textlink="">
      <xdr:nvSpPr>
        <xdr:cNvPr id="340" name="テキスト ボックス 339"/>
        <xdr:cNvSpPr txBox="1"/>
      </xdr:nvSpPr>
      <xdr:spPr>
        <a:xfrm>
          <a:off x="15290800" y="68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119743</xdr:rowOff>
    </xdr:from>
    <xdr:to>
      <xdr:col>74</xdr:col>
      <xdr:colOff>31750</xdr:colOff>
      <xdr:row>39</xdr:row>
      <xdr:rowOff>49893</xdr:rowOff>
    </xdr:to>
    <xdr:sp macro="" textlink="">
      <xdr:nvSpPr>
        <xdr:cNvPr id="341" name="楕円 340"/>
        <xdr:cNvSpPr/>
      </xdr:nvSpPr>
      <xdr:spPr>
        <a:xfrm>
          <a:off x="14732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34670</xdr:rowOff>
    </xdr:from>
    <xdr:ext cx="762000" cy="259045"/>
    <xdr:sp macro="" textlink="">
      <xdr:nvSpPr>
        <xdr:cNvPr id="342" name="テキスト ボックス 341"/>
        <xdr:cNvSpPr txBox="1"/>
      </xdr:nvSpPr>
      <xdr:spPr>
        <a:xfrm>
          <a:off x="14401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43" name="楕円 342"/>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44" name="テキスト ボックス 343"/>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32657</xdr:rowOff>
    </xdr:from>
    <xdr:to>
      <xdr:col>65</xdr:col>
      <xdr:colOff>53975</xdr:colOff>
      <xdr:row>38</xdr:row>
      <xdr:rowOff>134257</xdr:rowOff>
    </xdr:to>
    <xdr:sp macro="" textlink="">
      <xdr:nvSpPr>
        <xdr:cNvPr id="345" name="楕円 344"/>
        <xdr:cNvSpPr/>
      </xdr:nvSpPr>
      <xdr:spPr>
        <a:xfrm>
          <a:off x="12954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119034</xdr:rowOff>
    </xdr:from>
    <xdr:ext cx="762000" cy="259045"/>
    <xdr:sp macro="" textlink="">
      <xdr:nvSpPr>
        <xdr:cNvPr id="346" name="テキスト ボックス 345"/>
        <xdr:cNvSpPr txBox="1"/>
      </xdr:nvSpPr>
      <xdr:spPr>
        <a:xfrm>
          <a:off x="12623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％上回っており、過去からの新規借入の抑制や繰上償還の成果が出ていると分析する。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しかし、愛知県平均と比較して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％下回っており、引き続き借入抑制などによる地方債残高の減少に努める。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24130</xdr:rowOff>
    </xdr:to>
    <xdr:cxnSp macro="">
      <xdr:nvCxnSpPr>
        <xdr:cNvPr id="379" name="直線コネクタ 378"/>
        <xdr:cNvCxnSpPr/>
      </xdr:nvCxnSpPr>
      <xdr:spPr>
        <a:xfrm flipV="1">
          <a:off x="3987800" y="1315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46989</xdr:rowOff>
    </xdr:to>
    <xdr:cxnSp macro="">
      <xdr:nvCxnSpPr>
        <xdr:cNvPr id="382" name="直線コネクタ 381"/>
        <xdr:cNvCxnSpPr/>
      </xdr:nvCxnSpPr>
      <xdr:spPr>
        <a:xfrm flipV="1">
          <a:off x="3098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146050</xdr:rowOff>
    </xdr:to>
    <xdr:cxnSp macro="">
      <xdr:nvCxnSpPr>
        <xdr:cNvPr id="385" name="直線コネクタ 384"/>
        <xdr:cNvCxnSpPr/>
      </xdr:nvCxnSpPr>
      <xdr:spPr>
        <a:xfrm flipV="1">
          <a:off x="2209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81280</xdr:rowOff>
    </xdr:to>
    <xdr:cxnSp macro="">
      <xdr:nvCxnSpPr>
        <xdr:cNvPr id="388" name="直線コネクタ 387"/>
        <xdr:cNvCxnSpPr/>
      </xdr:nvCxnSpPr>
      <xdr:spPr>
        <a:xfrm flipV="1">
          <a:off x="1320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9" name="フローチャート: 判断 388"/>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0" name="テキスト ボックス 389"/>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フローチャート: 判断 390"/>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2" name="テキスト ボックス 391"/>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8" name="楕円 397"/>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9"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400" name="楕円 39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401" name="テキスト ボックス 400"/>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402" name="楕円 40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403" name="テキスト ボックス 40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404" name="楕円 403"/>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405" name="テキスト ボックス 40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6" name="楕円 40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7" name="テキスト ボックス 40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公債費以外は、対前年度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％改善し、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％下回っているものの、愛知県平均と比較して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定員適正化計画に基づく、人員配置の適正化により、職員給与費は減少傾向にあるものの、扶助費では、障害福祉サービス費の増加などにより、近年上昇傾向にある。事業の統廃合など、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事務事業の選択と集中を行い、経費の抑制に努める。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5080</xdr:rowOff>
    </xdr:to>
    <xdr:cxnSp macro="">
      <xdr:nvCxnSpPr>
        <xdr:cNvPr id="440" name="直線コネクタ 439"/>
        <xdr:cNvCxnSpPr/>
      </xdr:nvCxnSpPr>
      <xdr:spPr>
        <a:xfrm flipV="1">
          <a:off x="15671800" y="13279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78</xdr:row>
      <xdr:rowOff>5080</xdr:rowOff>
    </xdr:to>
    <xdr:cxnSp macro="">
      <xdr:nvCxnSpPr>
        <xdr:cNvPr id="443" name="直線コネクタ 442"/>
        <xdr:cNvCxnSpPr/>
      </xdr:nvCxnSpPr>
      <xdr:spPr>
        <a:xfrm>
          <a:off x="14782800" y="1310386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73661</xdr:rowOff>
    </xdr:to>
    <xdr:cxnSp macro="">
      <xdr:nvCxnSpPr>
        <xdr:cNvPr id="446" name="直線コネクタ 445"/>
        <xdr:cNvCxnSpPr/>
      </xdr:nvCxnSpPr>
      <xdr:spPr>
        <a:xfrm>
          <a:off x="13893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168911</xdr:rowOff>
    </xdr:to>
    <xdr:cxnSp macro="">
      <xdr:nvCxnSpPr>
        <xdr:cNvPr id="449" name="直線コネクタ 448"/>
        <xdr:cNvCxnSpPr/>
      </xdr:nvCxnSpPr>
      <xdr:spPr>
        <a:xfrm>
          <a:off x="13004800" y="129514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50" name="フローチャート: 判断 449"/>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51" name="テキスト ボックス 450"/>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2" name="フローチャート: 判断 451"/>
        <xdr:cNvSpPr/>
      </xdr:nvSpPr>
      <xdr:spPr>
        <a:xfrm>
          <a:off x="12954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3" name="テキスト ボックス 452"/>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9" name="楕円 458"/>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60"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61" name="楕円 460"/>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62" name="テキスト ボックス 46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63" name="楕円 462"/>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64" name="テキスト ボックス 463"/>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65" name="楕円 464"/>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66" name="テキスト ボックス 465"/>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7" name="楕円 466"/>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68" name="テキスト ボックス 467"/>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117594</xdr:rowOff>
    </xdr:from>
    <xdr:ext cx="762000" cy="259045"/>
    <xdr:sp macro="" textlink="">
      <xdr:nvSpPr>
        <xdr:cNvPr id="44" name="人口1人当たり決算額の推移最小値テキスト130"/>
        <xdr:cNvSpPr txBox="1"/>
      </xdr:nvSpPr>
      <xdr:spPr>
        <a:xfrm>
          <a:off x="5740400" y="342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107417</xdr:rowOff>
    </xdr:from>
    <xdr:to>
      <xdr:col>29</xdr:col>
      <xdr:colOff>127000</xdr:colOff>
      <xdr:row>19</xdr:row>
      <xdr:rowOff>136357</xdr:rowOff>
    </xdr:to>
    <xdr:cxnSp macro="">
      <xdr:nvCxnSpPr>
        <xdr:cNvPr id="48" name="直線コネクタ 47"/>
        <xdr:cNvCxnSpPr/>
      </xdr:nvCxnSpPr>
      <xdr:spPr bwMode="auto">
        <a:xfrm flipV="1">
          <a:off x="5003800" y="3412592"/>
          <a:ext cx="647700" cy="2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115738</xdr:rowOff>
    </xdr:from>
    <xdr:to>
      <xdr:col>26</xdr:col>
      <xdr:colOff>50800</xdr:colOff>
      <xdr:row>19</xdr:row>
      <xdr:rowOff>136357</xdr:rowOff>
    </xdr:to>
    <xdr:cxnSp macro="">
      <xdr:nvCxnSpPr>
        <xdr:cNvPr id="51" name="直線コネクタ 50"/>
        <xdr:cNvCxnSpPr/>
      </xdr:nvCxnSpPr>
      <xdr:spPr bwMode="auto">
        <a:xfrm>
          <a:off x="4305300" y="3420913"/>
          <a:ext cx="698500" cy="2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115738</xdr:rowOff>
    </xdr:from>
    <xdr:to>
      <xdr:col>22</xdr:col>
      <xdr:colOff>114300</xdr:colOff>
      <xdr:row>20</xdr:row>
      <xdr:rowOff>50769</xdr:rowOff>
    </xdr:to>
    <xdr:cxnSp macro="">
      <xdr:nvCxnSpPr>
        <xdr:cNvPr id="54" name="直線コネクタ 53"/>
        <xdr:cNvCxnSpPr/>
      </xdr:nvCxnSpPr>
      <xdr:spPr bwMode="auto">
        <a:xfrm flipV="1">
          <a:off x="3606800" y="3420913"/>
          <a:ext cx="698500" cy="10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50769</xdr:rowOff>
    </xdr:from>
    <xdr:to>
      <xdr:col>18</xdr:col>
      <xdr:colOff>177800</xdr:colOff>
      <xdr:row>20</xdr:row>
      <xdr:rowOff>77927</xdr:rowOff>
    </xdr:to>
    <xdr:cxnSp macro="">
      <xdr:nvCxnSpPr>
        <xdr:cNvPr id="57" name="直線コネクタ 56"/>
        <xdr:cNvCxnSpPr/>
      </xdr:nvCxnSpPr>
      <xdr:spPr bwMode="auto">
        <a:xfrm flipV="1">
          <a:off x="2908300" y="3527394"/>
          <a:ext cx="698500" cy="27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105857</xdr:rowOff>
    </xdr:from>
    <xdr:to>
      <xdr:col>19</xdr:col>
      <xdr:colOff>38100</xdr:colOff>
      <xdr:row>18</xdr:row>
      <xdr:rowOff>36007</xdr:rowOff>
    </xdr:to>
    <xdr:sp macro="" textlink="">
      <xdr:nvSpPr>
        <xdr:cNvPr id="58" name="フローチャート: 判断 57"/>
        <xdr:cNvSpPr/>
      </xdr:nvSpPr>
      <xdr:spPr bwMode="auto">
        <a:xfrm>
          <a:off x="35560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46184</xdr:rowOff>
    </xdr:from>
    <xdr:ext cx="762000" cy="259045"/>
    <xdr:sp macro="" textlink="">
      <xdr:nvSpPr>
        <xdr:cNvPr id="59" name="テキスト ボックス 58"/>
        <xdr:cNvSpPr txBox="1"/>
      </xdr:nvSpPr>
      <xdr:spPr>
        <a:xfrm>
          <a:off x="32258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138044</xdr:rowOff>
    </xdr:from>
    <xdr:to>
      <xdr:col>15</xdr:col>
      <xdr:colOff>101600</xdr:colOff>
      <xdr:row>18</xdr:row>
      <xdr:rowOff>68194</xdr:rowOff>
    </xdr:to>
    <xdr:sp macro="" textlink="">
      <xdr:nvSpPr>
        <xdr:cNvPr id="60" name="フローチャート: 判断 59"/>
        <xdr:cNvSpPr/>
      </xdr:nvSpPr>
      <xdr:spPr bwMode="auto">
        <a:xfrm>
          <a:off x="28575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78371</xdr:rowOff>
    </xdr:from>
    <xdr:ext cx="762000" cy="259045"/>
    <xdr:sp macro="" textlink="">
      <xdr:nvSpPr>
        <xdr:cNvPr id="61" name="テキスト ボックス 60"/>
        <xdr:cNvSpPr txBox="1"/>
      </xdr:nvSpPr>
      <xdr:spPr>
        <a:xfrm>
          <a:off x="2527300" y="28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56617</xdr:rowOff>
    </xdr:from>
    <xdr:to>
      <xdr:col>29</xdr:col>
      <xdr:colOff>177800</xdr:colOff>
      <xdr:row>19</xdr:row>
      <xdr:rowOff>158217</xdr:rowOff>
    </xdr:to>
    <xdr:sp macro="" textlink="">
      <xdr:nvSpPr>
        <xdr:cNvPr id="67" name="楕円 66"/>
        <xdr:cNvSpPr/>
      </xdr:nvSpPr>
      <xdr:spPr bwMode="auto">
        <a:xfrm>
          <a:off x="5600700" y="336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136644</xdr:rowOff>
    </xdr:from>
    <xdr:ext cx="762000" cy="259045"/>
    <xdr:sp macro="" textlink="">
      <xdr:nvSpPr>
        <xdr:cNvPr id="68" name="人口1人当たり決算額の推移該当値テキスト130"/>
        <xdr:cNvSpPr txBox="1"/>
      </xdr:nvSpPr>
      <xdr:spPr>
        <a:xfrm>
          <a:off x="5740400" y="32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85557</xdr:rowOff>
    </xdr:from>
    <xdr:to>
      <xdr:col>26</xdr:col>
      <xdr:colOff>101600</xdr:colOff>
      <xdr:row>20</xdr:row>
      <xdr:rowOff>15707</xdr:rowOff>
    </xdr:to>
    <xdr:sp macro="" textlink="">
      <xdr:nvSpPr>
        <xdr:cNvPr id="69" name="楕円 68"/>
        <xdr:cNvSpPr/>
      </xdr:nvSpPr>
      <xdr:spPr bwMode="auto">
        <a:xfrm>
          <a:off x="4953000" y="339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484</xdr:rowOff>
    </xdr:from>
    <xdr:ext cx="736600" cy="259045"/>
    <xdr:sp macro="" textlink="">
      <xdr:nvSpPr>
        <xdr:cNvPr id="70" name="テキスト ボックス 69"/>
        <xdr:cNvSpPr txBox="1"/>
      </xdr:nvSpPr>
      <xdr:spPr>
        <a:xfrm>
          <a:off x="4622800" y="347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64938</xdr:rowOff>
    </xdr:from>
    <xdr:to>
      <xdr:col>22</xdr:col>
      <xdr:colOff>165100</xdr:colOff>
      <xdr:row>19</xdr:row>
      <xdr:rowOff>166538</xdr:rowOff>
    </xdr:to>
    <xdr:sp macro="" textlink="">
      <xdr:nvSpPr>
        <xdr:cNvPr id="71" name="楕円 70"/>
        <xdr:cNvSpPr/>
      </xdr:nvSpPr>
      <xdr:spPr bwMode="auto">
        <a:xfrm>
          <a:off x="4254500" y="33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151315</xdr:rowOff>
    </xdr:from>
    <xdr:ext cx="762000" cy="259045"/>
    <xdr:sp macro="" textlink="">
      <xdr:nvSpPr>
        <xdr:cNvPr id="72" name="テキスト ボックス 71"/>
        <xdr:cNvSpPr txBox="1"/>
      </xdr:nvSpPr>
      <xdr:spPr>
        <a:xfrm>
          <a:off x="3924300" y="34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171419</xdr:rowOff>
    </xdr:from>
    <xdr:to>
      <xdr:col>19</xdr:col>
      <xdr:colOff>38100</xdr:colOff>
      <xdr:row>20</xdr:row>
      <xdr:rowOff>101569</xdr:rowOff>
    </xdr:to>
    <xdr:sp macro="" textlink="">
      <xdr:nvSpPr>
        <xdr:cNvPr id="73" name="楕円 72"/>
        <xdr:cNvSpPr/>
      </xdr:nvSpPr>
      <xdr:spPr bwMode="auto">
        <a:xfrm>
          <a:off x="3556000" y="34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86346</xdr:rowOff>
    </xdr:from>
    <xdr:ext cx="762000" cy="259045"/>
    <xdr:sp macro="" textlink="">
      <xdr:nvSpPr>
        <xdr:cNvPr id="74" name="テキスト ボックス 73"/>
        <xdr:cNvSpPr txBox="1"/>
      </xdr:nvSpPr>
      <xdr:spPr>
        <a:xfrm>
          <a:off x="3225800" y="35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27127</xdr:rowOff>
    </xdr:from>
    <xdr:to>
      <xdr:col>15</xdr:col>
      <xdr:colOff>101600</xdr:colOff>
      <xdr:row>20</xdr:row>
      <xdr:rowOff>128727</xdr:rowOff>
    </xdr:to>
    <xdr:sp macro="" textlink="">
      <xdr:nvSpPr>
        <xdr:cNvPr id="75" name="楕円 74"/>
        <xdr:cNvSpPr/>
      </xdr:nvSpPr>
      <xdr:spPr bwMode="auto">
        <a:xfrm>
          <a:off x="2857500" y="350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113504</xdr:rowOff>
    </xdr:from>
    <xdr:ext cx="762000" cy="259045"/>
    <xdr:sp macro="" textlink="">
      <xdr:nvSpPr>
        <xdr:cNvPr id="76" name="テキスト ボックス 75"/>
        <xdr:cNvSpPr txBox="1"/>
      </xdr:nvSpPr>
      <xdr:spPr>
        <a:xfrm>
          <a:off x="2527300" y="359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260327</xdr:rowOff>
    </xdr:from>
    <xdr:ext cx="762000" cy="259045"/>
    <xdr:sp macro="" textlink="">
      <xdr:nvSpPr>
        <xdr:cNvPr id="107" name="人口1人当たり決算額の推移最小値テキスト445"/>
        <xdr:cNvSpPr txBox="1"/>
      </xdr:nvSpPr>
      <xdr:spPr>
        <a:xfrm>
          <a:off x="5740400" y="73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151787</xdr:rowOff>
    </xdr:from>
    <xdr:to>
      <xdr:col>29</xdr:col>
      <xdr:colOff>127000</xdr:colOff>
      <xdr:row>37</xdr:row>
      <xdr:rowOff>250150</xdr:rowOff>
    </xdr:to>
    <xdr:cxnSp macro="">
      <xdr:nvCxnSpPr>
        <xdr:cNvPr id="111" name="直線コネクタ 110"/>
        <xdr:cNvCxnSpPr/>
      </xdr:nvCxnSpPr>
      <xdr:spPr bwMode="auto">
        <a:xfrm>
          <a:off x="5003800" y="7276487"/>
          <a:ext cx="647700" cy="9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98360</xdr:rowOff>
    </xdr:from>
    <xdr:to>
      <xdr:col>26</xdr:col>
      <xdr:colOff>50800</xdr:colOff>
      <xdr:row>37</xdr:row>
      <xdr:rowOff>151787</xdr:rowOff>
    </xdr:to>
    <xdr:cxnSp macro="">
      <xdr:nvCxnSpPr>
        <xdr:cNvPr id="114" name="直線コネクタ 113"/>
        <xdr:cNvCxnSpPr/>
      </xdr:nvCxnSpPr>
      <xdr:spPr bwMode="auto">
        <a:xfrm>
          <a:off x="4305300" y="7223060"/>
          <a:ext cx="6985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66453</xdr:rowOff>
    </xdr:from>
    <xdr:to>
      <xdr:col>22</xdr:col>
      <xdr:colOff>114300</xdr:colOff>
      <xdr:row>37</xdr:row>
      <xdr:rowOff>98360</xdr:rowOff>
    </xdr:to>
    <xdr:cxnSp macro="">
      <xdr:nvCxnSpPr>
        <xdr:cNvPr id="117" name="直線コネクタ 116"/>
        <xdr:cNvCxnSpPr/>
      </xdr:nvCxnSpPr>
      <xdr:spPr bwMode="auto">
        <a:xfrm>
          <a:off x="3606800" y="7191153"/>
          <a:ext cx="698500" cy="3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118738</xdr:rowOff>
    </xdr:from>
    <xdr:to>
      <xdr:col>18</xdr:col>
      <xdr:colOff>177800</xdr:colOff>
      <xdr:row>37</xdr:row>
      <xdr:rowOff>66453</xdr:rowOff>
    </xdr:to>
    <xdr:cxnSp macro="">
      <xdr:nvCxnSpPr>
        <xdr:cNvPr id="120" name="直線コネクタ 119"/>
        <xdr:cNvCxnSpPr/>
      </xdr:nvCxnSpPr>
      <xdr:spPr bwMode="auto">
        <a:xfrm>
          <a:off x="2908300" y="7071988"/>
          <a:ext cx="698500" cy="1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95337</xdr:rowOff>
    </xdr:from>
    <xdr:to>
      <xdr:col>19</xdr:col>
      <xdr:colOff>38100</xdr:colOff>
      <xdr:row>37</xdr:row>
      <xdr:rowOff>25487</xdr:rowOff>
    </xdr:to>
    <xdr:sp macro="" textlink="">
      <xdr:nvSpPr>
        <xdr:cNvPr id="121" name="フローチャート: 判断 120"/>
        <xdr:cNvSpPr/>
      </xdr:nvSpPr>
      <xdr:spPr bwMode="auto">
        <a:xfrm>
          <a:off x="35560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207114</xdr:rowOff>
    </xdr:from>
    <xdr:ext cx="762000" cy="259045"/>
    <xdr:sp macro="" textlink="">
      <xdr:nvSpPr>
        <xdr:cNvPr id="122" name="テキスト ボックス 121"/>
        <xdr:cNvSpPr txBox="1"/>
      </xdr:nvSpPr>
      <xdr:spPr>
        <a:xfrm>
          <a:off x="3225800" y="6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306008</xdr:rowOff>
    </xdr:from>
    <xdr:to>
      <xdr:col>15</xdr:col>
      <xdr:colOff>101600</xdr:colOff>
      <xdr:row>36</xdr:row>
      <xdr:rowOff>64708</xdr:rowOff>
    </xdr:to>
    <xdr:sp macro="" textlink="">
      <xdr:nvSpPr>
        <xdr:cNvPr id="123" name="フローチャート: 判断 122"/>
        <xdr:cNvSpPr/>
      </xdr:nvSpPr>
      <xdr:spPr bwMode="auto">
        <a:xfrm>
          <a:off x="28575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74885</xdr:rowOff>
    </xdr:from>
    <xdr:ext cx="762000" cy="259045"/>
    <xdr:sp macro="" textlink="">
      <xdr:nvSpPr>
        <xdr:cNvPr id="124" name="テキスト ボックス 123"/>
        <xdr:cNvSpPr txBox="1"/>
      </xdr:nvSpPr>
      <xdr:spPr>
        <a:xfrm>
          <a:off x="2527300" y="66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199350</xdr:rowOff>
    </xdr:from>
    <xdr:to>
      <xdr:col>29</xdr:col>
      <xdr:colOff>177800</xdr:colOff>
      <xdr:row>37</xdr:row>
      <xdr:rowOff>300950</xdr:rowOff>
    </xdr:to>
    <xdr:sp macro="" textlink="">
      <xdr:nvSpPr>
        <xdr:cNvPr id="130" name="楕円 129"/>
        <xdr:cNvSpPr/>
      </xdr:nvSpPr>
      <xdr:spPr bwMode="auto">
        <a:xfrm>
          <a:off x="5600700" y="732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107927</xdr:rowOff>
    </xdr:from>
    <xdr:ext cx="762000" cy="259045"/>
    <xdr:sp macro="" textlink="">
      <xdr:nvSpPr>
        <xdr:cNvPr id="131" name="人口1人当たり決算額の推移該当値テキスト445"/>
        <xdr:cNvSpPr txBox="1"/>
      </xdr:nvSpPr>
      <xdr:spPr>
        <a:xfrm>
          <a:off x="5740400" y="72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100987</xdr:rowOff>
    </xdr:from>
    <xdr:to>
      <xdr:col>26</xdr:col>
      <xdr:colOff>101600</xdr:colOff>
      <xdr:row>37</xdr:row>
      <xdr:rowOff>202587</xdr:rowOff>
    </xdr:to>
    <xdr:sp macro="" textlink="">
      <xdr:nvSpPr>
        <xdr:cNvPr id="132" name="楕円 131"/>
        <xdr:cNvSpPr/>
      </xdr:nvSpPr>
      <xdr:spPr bwMode="auto">
        <a:xfrm>
          <a:off x="4953000" y="722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187364</xdr:rowOff>
    </xdr:from>
    <xdr:ext cx="736600" cy="259045"/>
    <xdr:sp macro="" textlink="">
      <xdr:nvSpPr>
        <xdr:cNvPr id="133" name="テキスト ボックス 132"/>
        <xdr:cNvSpPr txBox="1"/>
      </xdr:nvSpPr>
      <xdr:spPr>
        <a:xfrm>
          <a:off x="4622800" y="731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47560</xdr:rowOff>
    </xdr:from>
    <xdr:to>
      <xdr:col>22</xdr:col>
      <xdr:colOff>165100</xdr:colOff>
      <xdr:row>37</xdr:row>
      <xdr:rowOff>149160</xdr:rowOff>
    </xdr:to>
    <xdr:sp macro="" textlink="">
      <xdr:nvSpPr>
        <xdr:cNvPr id="134" name="楕円 133"/>
        <xdr:cNvSpPr/>
      </xdr:nvSpPr>
      <xdr:spPr bwMode="auto">
        <a:xfrm>
          <a:off x="4254500" y="717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133937</xdr:rowOff>
    </xdr:from>
    <xdr:ext cx="762000" cy="259045"/>
    <xdr:sp macro="" textlink="">
      <xdr:nvSpPr>
        <xdr:cNvPr id="135" name="テキスト ボックス 134"/>
        <xdr:cNvSpPr txBox="1"/>
      </xdr:nvSpPr>
      <xdr:spPr>
        <a:xfrm>
          <a:off x="3924300" y="725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15653</xdr:rowOff>
    </xdr:from>
    <xdr:to>
      <xdr:col>19</xdr:col>
      <xdr:colOff>38100</xdr:colOff>
      <xdr:row>37</xdr:row>
      <xdr:rowOff>117253</xdr:rowOff>
    </xdr:to>
    <xdr:sp macro="" textlink="">
      <xdr:nvSpPr>
        <xdr:cNvPr id="136" name="楕円 135"/>
        <xdr:cNvSpPr/>
      </xdr:nvSpPr>
      <xdr:spPr bwMode="auto">
        <a:xfrm>
          <a:off x="3556000" y="714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102030</xdr:rowOff>
    </xdr:from>
    <xdr:ext cx="762000" cy="259045"/>
    <xdr:sp macro="" textlink="">
      <xdr:nvSpPr>
        <xdr:cNvPr id="137" name="テキスト ボックス 136"/>
        <xdr:cNvSpPr txBox="1"/>
      </xdr:nvSpPr>
      <xdr:spPr>
        <a:xfrm>
          <a:off x="3225800" y="722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67938</xdr:rowOff>
    </xdr:from>
    <xdr:to>
      <xdr:col>15</xdr:col>
      <xdr:colOff>101600</xdr:colOff>
      <xdr:row>36</xdr:row>
      <xdr:rowOff>169538</xdr:rowOff>
    </xdr:to>
    <xdr:sp macro="" textlink="">
      <xdr:nvSpPr>
        <xdr:cNvPr id="138" name="楕円 137"/>
        <xdr:cNvSpPr/>
      </xdr:nvSpPr>
      <xdr:spPr bwMode="auto">
        <a:xfrm>
          <a:off x="2857500" y="702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154315</xdr:rowOff>
    </xdr:from>
    <xdr:ext cx="762000" cy="259045"/>
    <xdr:sp macro="" textlink="">
      <xdr:nvSpPr>
        <xdr:cNvPr id="139" name="テキスト ボックス 138"/>
        <xdr:cNvSpPr txBox="1"/>
      </xdr:nvSpPr>
      <xdr:spPr>
        <a:xfrm>
          <a:off x="2527300" y="710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56490</xdr:rowOff>
    </xdr:from>
    <xdr:to>
      <xdr:col>24</xdr:col>
      <xdr:colOff>63500</xdr:colOff>
      <xdr:row>36</xdr:row>
      <xdr:rowOff>84950</xdr:rowOff>
    </xdr:to>
    <xdr:cxnSp macro="">
      <xdr:nvCxnSpPr>
        <xdr:cNvPr id="61" name="直線コネクタ 60"/>
        <xdr:cNvCxnSpPr/>
      </xdr:nvCxnSpPr>
      <xdr:spPr>
        <a:xfrm flipV="1">
          <a:off x="3797300" y="6228690"/>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45974</xdr:rowOff>
    </xdr:from>
    <xdr:to>
      <xdr:col>19</xdr:col>
      <xdr:colOff>177800</xdr:colOff>
      <xdr:row>36</xdr:row>
      <xdr:rowOff>84950</xdr:rowOff>
    </xdr:to>
    <xdr:cxnSp macro="">
      <xdr:nvCxnSpPr>
        <xdr:cNvPr id="64" name="直線コネクタ 63"/>
        <xdr:cNvCxnSpPr/>
      </xdr:nvCxnSpPr>
      <xdr:spPr>
        <a:xfrm>
          <a:off x="2908300" y="621817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45974</xdr:rowOff>
    </xdr:from>
    <xdr:to>
      <xdr:col>15</xdr:col>
      <xdr:colOff>50800</xdr:colOff>
      <xdr:row>36</xdr:row>
      <xdr:rowOff>157874</xdr:rowOff>
    </xdr:to>
    <xdr:cxnSp macro="">
      <xdr:nvCxnSpPr>
        <xdr:cNvPr id="67" name="直線コネクタ 66"/>
        <xdr:cNvCxnSpPr/>
      </xdr:nvCxnSpPr>
      <xdr:spPr>
        <a:xfrm flipV="1">
          <a:off x="2019300" y="6218174"/>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114707</xdr:rowOff>
    </xdr:from>
    <xdr:to>
      <xdr:col>10</xdr:col>
      <xdr:colOff>114300</xdr:colOff>
      <xdr:row>36</xdr:row>
      <xdr:rowOff>157874</xdr:rowOff>
    </xdr:to>
    <xdr:cxnSp macro="">
      <xdr:nvCxnSpPr>
        <xdr:cNvPr id="70" name="直線コネクタ 69"/>
        <xdr:cNvCxnSpPr/>
      </xdr:nvCxnSpPr>
      <xdr:spPr>
        <a:xfrm>
          <a:off x="1130300" y="628690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25768</xdr:rowOff>
    </xdr:from>
    <xdr:to>
      <xdr:col>10</xdr:col>
      <xdr:colOff>165100</xdr:colOff>
      <xdr:row>36</xdr:row>
      <xdr:rowOff>127368</xdr:rowOff>
    </xdr:to>
    <xdr:sp macro="" textlink="">
      <xdr:nvSpPr>
        <xdr:cNvPr id="71" name="フローチャート: 判断 70"/>
        <xdr:cNvSpPr/>
      </xdr:nvSpPr>
      <xdr:spPr>
        <a:xfrm>
          <a:off x="1968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143895</xdr:rowOff>
    </xdr:from>
    <xdr:ext cx="534377" cy="259045"/>
    <xdr:sp macro="" textlink="">
      <xdr:nvSpPr>
        <xdr:cNvPr id="72" name="テキスト ボックス 71"/>
        <xdr:cNvSpPr txBox="1"/>
      </xdr:nvSpPr>
      <xdr:spPr>
        <a:xfrm>
          <a:off x="1752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73" name="フローチャート: 判断 72"/>
        <xdr:cNvSpPr/>
      </xdr:nvSpPr>
      <xdr:spPr>
        <a:xfrm>
          <a:off x="1079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60951</xdr:rowOff>
    </xdr:from>
    <xdr:ext cx="534377" cy="259045"/>
    <xdr:sp macro="" textlink="">
      <xdr:nvSpPr>
        <xdr:cNvPr id="74" name="テキスト ボックス 73"/>
        <xdr:cNvSpPr txBox="1"/>
      </xdr:nvSpPr>
      <xdr:spPr>
        <a:xfrm>
          <a:off x="863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5690</xdr:rowOff>
    </xdr:from>
    <xdr:to>
      <xdr:col>24</xdr:col>
      <xdr:colOff>114300</xdr:colOff>
      <xdr:row>36</xdr:row>
      <xdr:rowOff>107290</xdr:rowOff>
    </xdr:to>
    <xdr:sp macro="" textlink="">
      <xdr:nvSpPr>
        <xdr:cNvPr id="80" name="楕円 79"/>
        <xdr:cNvSpPr/>
      </xdr:nvSpPr>
      <xdr:spPr>
        <a:xfrm>
          <a:off x="45847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155567</xdr:rowOff>
    </xdr:from>
    <xdr:ext cx="534377" cy="259045"/>
    <xdr:sp macro="" textlink="">
      <xdr:nvSpPr>
        <xdr:cNvPr id="81" name="人件費該当値テキスト"/>
        <xdr:cNvSpPr txBox="1"/>
      </xdr:nvSpPr>
      <xdr:spPr>
        <a:xfrm>
          <a:off x="4686300" y="61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34150</xdr:rowOff>
    </xdr:from>
    <xdr:to>
      <xdr:col>20</xdr:col>
      <xdr:colOff>38100</xdr:colOff>
      <xdr:row>36</xdr:row>
      <xdr:rowOff>135750</xdr:rowOff>
    </xdr:to>
    <xdr:sp macro="" textlink="">
      <xdr:nvSpPr>
        <xdr:cNvPr id="82" name="楕円 81"/>
        <xdr:cNvSpPr/>
      </xdr:nvSpPr>
      <xdr:spPr>
        <a:xfrm>
          <a:off x="37465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126877</xdr:rowOff>
    </xdr:from>
    <xdr:ext cx="534377" cy="259045"/>
    <xdr:sp macro="" textlink="">
      <xdr:nvSpPr>
        <xdr:cNvPr id="83" name="テキスト ボックス 82"/>
        <xdr:cNvSpPr txBox="1"/>
      </xdr:nvSpPr>
      <xdr:spPr>
        <a:xfrm>
          <a:off x="3530111"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166624</xdr:rowOff>
    </xdr:from>
    <xdr:to>
      <xdr:col>15</xdr:col>
      <xdr:colOff>101600</xdr:colOff>
      <xdr:row>36</xdr:row>
      <xdr:rowOff>96774</xdr:rowOff>
    </xdr:to>
    <xdr:sp macro="" textlink="">
      <xdr:nvSpPr>
        <xdr:cNvPr id="84" name="楕円 83"/>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87901</xdr:rowOff>
    </xdr:from>
    <xdr:ext cx="534377" cy="259045"/>
    <xdr:sp macro="" textlink="">
      <xdr:nvSpPr>
        <xdr:cNvPr id="85" name="テキスト ボックス 84"/>
        <xdr:cNvSpPr txBox="1"/>
      </xdr:nvSpPr>
      <xdr:spPr>
        <a:xfrm>
          <a:off x="2641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107074</xdr:rowOff>
    </xdr:from>
    <xdr:to>
      <xdr:col>10</xdr:col>
      <xdr:colOff>165100</xdr:colOff>
      <xdr:row>37</xdr:row>
      <xdr:rowOff>37224</xdr:rowOff>
    </xdr:to>
    <xdr:sp macro="" textlink="">
      <xdr:nvSpPr>
        <xdr:cNvPr id="86" name="楕円 85"/>
        <xdr:cNvSpPr/>
      </xdr:nvSpPr>
      <xdr:spPr>
        <a:xfrm>
          <a:off x="1968500" y="62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28351</xdr:rowOff>
    </xdr:from>
    <xdr:ext cx="534377" cy="259045"/>
    <xdr:sp macro="" textlink="">
      <xdr:nvSpPr>
        <xdr:cNvPr id="87" name="テキスト ボックス 86"/>
        <xdr:cNvSpPr txBox="1"/>
      </xdr:nvSpPr>
      <xdr:spPr>
        <a:xfrm>
          <a:off x="1752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63907</xdr:rowOff>
    </xdr:from>
    <xdr:to>
      <xdr:col>6</xdr:col>
      <xdr:colOff>38100</xdr:colOff>
      <xdr:row>36</xdr:row>
      <xdr:rowOff>165507</xdr:rowOff>
    </xdr:to>
    <xdr:sp macro="" textlink="">
      <xdr:nvSpPr>
        <xdr:cNvPr id="88" name="楕円 87"/>
        <xdr:cNvSpPr/>
      </xdr:nvSpPr>
      <xdr:spPr>
        <a:xfrm>
          <a:off x="1079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156634</xdr:rowOff>
    </xdr:from>
    <xdr:ext cx="534377" cy="259045"/>
    <xdr:sp macro="" textlink="">
      <xdr:nvSpPr>
        <xdr:cNvPr id="89" name="テキスト ボックス 88"/>
        <xdr:cNvSpPr txBox="1"/>
      </xdr:nvSpPr>
      <xdr:spPr>
        <a:xfrm>
          <a:off x="8631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111430</xdr:rowOff>
    </xdr:from>
    <xdr:to>
      <xdr:col>24</xdr:col>
      <xdr:colOff>63500</xdr:colOff>
      <xdr:row>55</xdr:row>
      <xdr:rowOff>129794</xdr:rowOff>
    </xdr:to>
    <xdr:cxnSp macro="">
      <xdr:nvCxnSpPr>
        <xdr:cNvPr id="119" name="直線コネクタ 118"/>
        <xdr:cNvCxnSpPr/>
      </xdr:nvCxnSpPr>
      <xdr:spPr>
        <a:xfrm flipV="1">
          <a:off x="3797300" y="9541180"/>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129794</xdr:rowOff>
    </xdr:from>
    <xdr:to>
      <xdr:col>19</xdr:col>
      <xdr:colOff>177800</xdr:colOff>
      <xdr:row>55</xdr:row>
      <xdr:rowOff>156311</xdr:rowOff>
    </xdr:to>
    <xdr:cxnSp macro="">
      <xdr:nvCxnSpPr>
        <xdr:cNvPr id="122" name="直線コネクタ 121"/>
        <xdr:cNvCxnSpPr/>
      </xdr:nvCxnSpPr>
      <xdr:spPr>
        <a:xfrm flipV="1">
          <a:off x="2908300" y="955954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156311</xdr:rowOff>
    </xdr:from>
    <xdr:to>
      <xdr:col>15</xdr:col>
      <xdr:colOff>50800</xdr:colOff>
      <xdr:row>55</xdr:row>
      <xdr:rowOff>156845</xdr:rowOff>
    </xdr:to>
    <xdr:cxnSp macro="">
      <xdr:nvCxnSpPr>
        <xdr:cNvPr id="125" name="直線コネクタ 124"/>
        <xdr:cNvCxnSpPr/>
      </xdr:nvCxnSpPr>
      <xdr:spPr>
        <a:xfrm flipV="1">
          <a:off x="2019300" y="95860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156845</xdr:rowOff>
    </xdr:from>
    <xdr:to>
      <xdr:col>10</xdr:col>
      <xdr:colOff>114300</xdr:colOff>
      <xdr:row>56</xdr:row>
      <xdr:rowOff>64415</xdr:rowOff>
    </xdr:to>
    <xdr:cxnSp macro="">
      <xdr:nvCxnSpPr>
        <xdr:cNvPr id="128" name="直線コネクタ 127"/>
        <xdr:cNvCxnSpPr/>
      </xdr:nvCxnSpPr>
      <xdr:spPr>
        <a:xfrm flipV="1">
          <a:off x="1130300" y="9586595"/>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104216</xdr:rowOff>
    </xdr:from>
    <xdr:to>
      <xdr:col>10</xdr:col>
      <xdr:colOff>165100</xdr:colOff>
      <xdr:row>54</xdr:row>
      <xdr:rowOff>34366</xdr:rowOff>
    </xdr:to>
    <xdr:sp macro="" textlink="">
      <xdr:nvSpPr>
        <xdr:cNvPr id="129" name="フローチャート: 判断 128"/>
        <xdr:cNvSpPr/>
      </xdr:nvSpPr>
      <xdr:spPr>
        <a:xfrm>
          <a:off x="1968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50893</xdr:rowOff>
    </xdr:from>
    <xdr:ext cx="534377" cy="259045"/>
    <xdr:sp macro="" textlink="">
      <xdr:nvSpPr>
        <xdr:cNvPr id="130" name="テキスト ボックス 129"/>
        <xdr:cNvSpPr txBox="1"/>
      </xdr:nvSpPr>
      <xdr:spPr>
        <a:xfrm>
          <a:off x="1752111" y="8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31" name="フローチャート: 判断 130"/>
        <xdr:cNvSpPr/>
      </xdr:nvSpPr>
      <xdr:spPr>
        <a:xfrm>
          <a:off x="1079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150715</xdr:rowOff>
    </xdr:from>
    <xdr:ext cx="534377" cy="259045"/>
    <xdr:sp macro="" textlink="">
      <xdr:nvSpPr>
        <xdr:cNvPr id="132" name="テキスト ボックス 131"/>
        <xdr:cNvSpPr txBox="1"/>
      </xdr:nvSpPr>
      <xdr:spPr>
        <a:xfrm>
          <a:off x="863111" y="90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60630</xdr:rowOff>
    </xdr:from>
    <xdr:to>
      <xdr:col>24</xdr:col>
      <xdr:colOff>114300</xdr:colOff>
      <xdr:row>55</xdr:row>
      <xdr:rowOff>162230</xdr:rowOff>
    </xdr:to>
    <xdr:sp macro="" textlink="">
      <xdr:nvSpPr>
        <xdr:cNvPr id="138" name="楕円 137"/>
        <xdr:cNvSpPr/>
      </xdr:nvSpPr>
      <xdr:spPr>
        <a:xfrm>
          <a:off x="4584700" y="9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39057</xdr:rowOff>
    </xdr:from>
    <xdr:ext cx="534377" cy="259045"/>
    <xdr:sp macro="" textlink="">
      <xdr:nvSpPr>
        <xdr:cNvPr id="139" name="物件費該当値テキスト"/>
        <xdr:cNvSpPr txBox="1"/>
      </xdr:nvSpPr>
      <xdr:spPr>
        <a:xfrm>
          <a:off x="4686300" y="94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78994</xdr:rowOff>
    </xdr:from>
    <xdr:to>
      <xdr:col>20</xdr:col>
      <xdr:colOff>38100</xdr:colOff>
      <xdr:row>56</xdr:row>
      <xdr:rowOff>9144</xdr:rowOff>
    </xdr:to>
    <xdr:sp macro="" textlink="">
      <xdr:nvSpPr>
        <xdr:cNvPr id="140" name="楕円 139"/>
        <xdr:cNvSpPr/>
      </xdr:nvSpPr>
      <xdr:spPr>
        <a:xfrm>
          <a:off x="3746500" y="95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271</xdr:rowOff>
    </xdr:from>
    <xdr:ext cx="534377" cy="259045"/>
    <xdr:sp macro="" textlink="">
      <xdr:nvSpPr>
        <xdr:cNvPr id="141" name="テキスト ボックス 140"/>
        <xdr:cNvSpPr txBox="1"/>
      </xdr:nvSpPr>
      <xdr:spPr>
        <a:xfrm>
          <a:off x="3530111" y="96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105511</xdr:rowOff>
    </xdr:from>
    <xdr:to>
      <xdr:col>15</xdr:col>
      <xdr:colOff>101600</xdr:colOff>
      <xdr:row>56</xdr:row>
      <xdr:rowOff>35661</xdr:rowOff>
    </xdr:to>
    <xdr:sp macro="" textlink="">
      <xdr:nvSpPr>
        <xdr:cNvPr id="142" name="楕円 141"/>
        <xdr:cNvSpPr/>
      </xdr:nvSpPr>
      <xdr:spPr>
        <a:xfrm>
          <a:off x="2857500" y="95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26788</xdr:rowOff>
    </xdr:from>
    <xdr:ext cx="534377" cy="259045"/>
    <xdr:sp macro="" textlink="">
      <xdr:nvSpPr>
        <xdr:cNvPr id="143" name="テキスト ボックス 142"/>
        <xdr:cNvSpPr txBox="1"/>
      </xdr:nvSpPr>
      <xdr:spPr>
        <a:xfrm>
          <a:off x="2641111" y="96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106045</xdr:rowOff>
    </xdr:from>
    <xdr:to>
      <xdr:col>10</xdr:col>
      <xdr:colOff>165100</xdr:colOff>
      <xdr:row>56</xdr:row>
      <xdr:rowOff>36195</xdr:rowOff>
    </xdr:to>
    <xdr:sp macro="" textlink="">
      <xdr:nvSpPr>
        <xdr:cNvPr id="144" name="楕円 143"/>
        <xdr:cNvSpPr/>
      </xdr:nvSpPr>
      <xdr:spPr>
        <a:xfrm>
          <a:off x="1968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27322</xdr:rowOff>
    </xdr:from>
    <xdr:ext cx="534377" cy="259045"/>
    <xdr:sp macro="" textlink="">
      <xdr:nvSpPr>
        <xdr:cNvPr id="145" name="テキスト ボックス 144"/>
        <xdr:cNvSpPr txBox="1"/>
      </xdr:nvSpPr>
      <xdr:spPr>
        <a:xfrm>
          <a:off x="1752111" y="96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13615</xdr:rowOff>
    </xdr:from>
    <xdr:to>
      <xdr:col>6</xdr:col>
      <xdr:colOff>38100</xdr:colOff>
      <xdr:row>56</xdr:row>
      <xdr:rowOff>115215</xdr:rowOff>
    </xdr:to>
    <xdr:sp macro="" textlink="">
      <xdr:nvSpPr>
        <xdr:cNvPr id="146" name="楕円 145"/>
        <xdr:cNvSpPr/>
      </xdr:nvSpPr>
      <xdr:spPr>
        <a:xfrm>
          <a:off x="1079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106342</xdr:rowOff>
    </xdr:from>
    <xdr:ext cx="534377" cy="259045"/>
    <xdr:sp macro="" textlink="">
      <xdr:nvSpPr>
        <xdr:cNvPr id="147" name="テキスト ボックス 146"/>
        <xdr:cNvSpPr txBox="1"/>
      </xdr:nvSpPr>
      <xdr:spPr>
        <a:xfrm>
          <a:off x="863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117003</xdr:rowOff>
    </xdr:from>
    <xdr:to>
      <xdr:col>24</xdr:col>
      <xdr:colOff>63500</xdr:colOff>
      <xdr:row>75</xdr:row>
      <xdr:rowOff>124351</xdr:rowOff>
    </xdr:to>
    <xdr:cxnSp macro="">
      <xdr:nvCxnSpPr>
        <xdr:cNvPr id="178" name="直線コネクタ 177"/>
        <xdr:cNvCxnSpPr/>
      </xdr:nvCxnSpPr>
      <xdr:spPr>
        <a:xfrm>
          <a:off x="3797300" y="12975753"/>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117003</xdr:rowOff>
    </xdr:from>
    <xdr:to>
      <xdr:col>19</xdr:col>
      <xdr:colOff>177800</xdr:colOff>
      <xdr:row>75</xdr:row>
      <xdr:rowOff>136108</xdr:rowOff>
    </xdr:to>
    <xdr:cxnSp macro="">
      <xdr:nvCxnSpPr>
        <xdr:cNvPr id="181" name="直線コネクタ 180"/>
        <xdr:cNvCxnSpPr/>
      </xdr:nvCxnSpPr>
      <xdr:spPr>
        <a:xfrm flipV="1">
          <a:off x="2908300" y="12975753"/>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136108</xdr:rowOff>
    </xdr:from>
    <xdr:to>
      <xdr:col>15</xdr:col>
      <xdr:colOff>50800</xdr:colOff>
      <xdr:row>76</xdr:row>
      <xdr:rowOff>25563</xdr:rowOff>
    </xdr:to>
    <xdr:cxnSp macro="">
      <xdr:nvCxnSpPr>
        <xdr:cNvPr id="184" name="直線コネクタ 183"/>
        <xdr:cNvCxnSpPr/>
      </xdr:nvCxnSpPr>
      <xdr:spPr>
        <a:xfrm flipV="1">
          <a:off x="2019300" y="12994858"/>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25563</xdr:rowOff>
    </xdr:from>
    <xdr:to>
      <xdr:col>10</xdr:col>
      <xdr:colOff>114300</xdr:colOff>
      <xdr:row>76</xdr:row>
      <xdr:rowOff>56097</xdr:rowOff>
    </xdr:to>
    <xdr:cxnSp macro="">
      <xdr:nvCxnSpPr>
        <xdr:cNvPr id="187" name="直線コネクタ 186"/>
        <xdr:cNvCxnSpPr/>
      </xdr:nvCxnSpPr>
      <xdr:spPr>
        <a:xfrm flipV="1">
          <a:off x="1130300" y="13055763"/>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141478</xdr:rowOff>
    </xdr:from>
    <xdr:to>
      <xdr:col>10</xdr:col>
      <xdr:colOff>165100</xdr:colOff>
      <xdr:row>75</xdr:row>
      <xdr:rowOff>71628</xdr:rowOff>
    </xdr:to>
    <xdr:sp macro="" textlink="">
      <xdr:nvSpPr>
        <xdr:cNvPr id="188" name="フローチャート: 判断 187"/>
        <xdr:cNvSpPr/>
      </xdr:nvSpPr>
      <xdr:spPr>
        <a:xfrm>
          <a:off x="1968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88155</xdr:rowOff>
    </xdr:from>
    <xdr:ext cx="469744" cy="259045"/>
    <xdr:sp macro="" textlink="">
      <xdr:nvSpPr>
        <xdr:cNvPr id="189" name="テキスト ボックス 188"/>
        <xdr:cNvSpPr txBox="1"/>
      </xdr:nvSpPr>
      <xdr:spPr>
        <a:xfrm>
          <a:off x="1784428" y="126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28321</xdr:rowOff>
    </xdr:from>
    <xdr:to>
      <xdr:col>6</xdr:col>
      <xdr:colOff>38100</xdr:colOff>
      <xdr:row>75</xdr:row>
      <xdr:rowOff>129921</xdr:rowOff>
    </xdr:to>
    <xdr:sp macro="" textlink="">
      <xdr:nvSpPr>
        <xdr:cNvPr id="190" name="フローチャート: 判断 189"/>
        <xdr:cNvSpPr/>
      </xdr:nvSpPr>
      <xdr:spPr>
        <a:xfrm>
          <a:off x="1079500" y="128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146448</xdr:rowOff>
    </xdr:from>
    <xdr:ext cx="469744" cy="259045"/>
    <xdr:sp macro="" textlink="">
      <xdr:nvSpPr>
        <xdr:cNvPr id="191" name="テキスト ボックス 190"/>
        <xdr:cNvSpPr txBox="1"/>
      </xdr:nvSpPr>
      <xdr:spPr>
        <a:xfrm>
          <a:off x="895428" y="126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73551</xdr:rowOff>
    </xdr:from>
    <xdr:to>
      <xdr:col>24</xdr:col>
      <xdr:colOff>114300</xdr:colOff>
      <xdr:row>76</xdr:row>
      <xdr:rowOff>3702</xdr:rowOff>
    </xdr:to>
    <xdr:sp macro="" textlink="">
      <xdr:nvSpPr>
        <xdr:cNvPr id="197" name="楕円 196"/>
        <xdr:cNvSpPr/>
      </xdr:nvSpPr>
      <xdr:spPr>
        <a:xfrm>
          <a:off x="4584700" y="12932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51978</xdr:rowOff>
    </xdr:from>
    <xdr:ext cx="469744" cy="259045"/>
    <xdr:sp macro="" textlink="">
      <xdr:nvSpPr>
        <xdr:cNvPr id="198" name="維持補修費該当値テキスト"/>
        <xdr:cNvSpPr txBox="1"/>
      </xdr:nvSpPr>
      <xdr:spPr>
        <a:xfrm>
          <a:off x="4686300" y="1291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66203</xdr:rowOff>
    </xdr:from>
    <xdr:to>
      <xdr:col>20</xdr:col>
      <xdr:colOff>38100</xdr:colOff>
      <xdr:row>75</xdr:row>
      <xdr:rowOff>167804</xdr:rowOff>
    </xdr:to>
    <xdr:sp macro="" textlink="">
      <xdr:nvSpPr>
        <xdr:cNvPr id="199" name="楕円 198"/>
        <xdr:cNvSpPr/>
      </xdr:nvSpPr>
      <xdr:spPr>
        <a:xfrm>
          <a:off x="3746500" y="12924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158931</xdr:rowOff>
    </xdr:from>
    <xdr:ext cx="469744" cy="259045"/>
    <xdr:sp macro="" textlink="">
      <xdr:nvSpPr>
        <xdr:cNvPr id="200" name="テキスト ボックス 199"/>
        <xdr:cNvSpPr txBox="1"/>
      </xdr:nvSpPr>
      <xdr:spPr>
        <a:xfrm>
          <a:off x="3562428" y="130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85308</xdr:rowOff>
    </xdr:from>
    <xdr:to>
      <xdr:col>15</xdr:col>
      <xdr:colOff>101600</xdr:colOff>
      <xdr:row>76</xdr:row>
      <xdr:rowOff>15458</xdr:rowOff>
    </xdr:to>
    <xdr:sp macro="" textlink="">
      <xdr:nvSpPr>
        <xdr:cNvPr id="201" name="楕円 200"/>
        <xdr:cNvSpPr/>
      </xdr:nvSpPr>
      <xdr:spPr>
        <a:xfrm>
          <a:off x="2857500" y="129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31985</xdr:rowOff>
    </xdr:from>
    <xdr:ext cx="469744" cy="259045"/>
    <xdr:sp macro="" textlink="">
      <xdr:nvSpPr>
        <xdr:cNvPr id="202" name="テキスト ボックス 201"/>
        <xdr:cNvSpPr txBox="1"/>
      </xdr:nvSpPr>
      <xdr:spPr>
        <a:xfrm>
          <a:off x="2673428" y="127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146213</xdr:rowOff>
    </xdr:from>
    <xdr:to>
      <xdr:col>10</xdr:col>
      <xdr:colOff>165100</xdr:colOff>
      <xdr:row>76</xdr:row>
      <xdr:rowOff>76363</xdr:rowOff>
    </xdr:to>
    <xdr:sp macro="" textlink="">
      <xdr:nvSpPr>
        <xdr:cNvPr id="203" name="楕円 202"/>
        <xdr:cNvSpPr/>
      </xdr:nvSpPr>
      <xdr:spPr>
        <a:xfrm>
          <a:off x="1968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67490</xdr:rowOff>
    </xdr:from>
    <xdr:ext cx="469744" cy="259045"/>
    <xdr:sp macro="" textlink="">
      <xdr:nvSpPr>
        <xdr:cNvPr id="204" name="テキスト ボックス 203"/>
        <xdr:cNvSpPr txBox="1"/>
      </xdr:nvSpPr>
      <xdr:spPr>
        <a:xfrm>
          <a:off x="1784428" y="1309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205" name="楕円 204"/>
        <xdr:cNvSpPr/>
      </xdr:nvSpPr>
      <xdr:spPr>
        <a:xfrm>
          <a:off x="1079500" y="13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206" name="テキスト ボックス 205"/>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137491</xdr:rowOff>
    </xdr:from>
    <xdr:to>
      <xdr:col>24</xdr:col>
      <xdr:colOff>63500</xdr:colOff>
      <xdr:row>95</xdr:row>
      <xdr:rowOff>47422</xdr:rowOff>
    </xdr:to>
    <xdr:cxnSp macro="">
      <xdr:nvCxnSpPr>
        <xdr:cNvPr id="236" name="直線コネクタ 235"/>
        <xdr:cNvCxnSpPr/>
      </xdr:nvCxnSpPr>
      <xdr:spPr>
        <a:xfrm flipV="1">
          <a:off x="3797300" y="16253791"/>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47422</xdr:rowOff>
    </xdr:from>
    <xdr:to>
      <xdr:col>19</xdr:col>
      <xdr:colOff>177800</xdr:colOff>
      <xdr:row>95</xdr:row>
      <xdr:rowOff>168047</xdr:rowOff>
    </xdr:to>
    <xdr:cxnSp macro="">
      <xdr:nvCxnSpPr>
        <xdr:cNvPr id="239" name="直線コネクタ 238"/>
        <xdr:cNvCxnSpPr/>
      </xdr:nvCxnSpPr>
      <xdr:spPr>
        <a:xfrm flipV="1">
          <a:off x="2908300" y="16335172"/>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168047</xdr:rowOff>
    </xdr:from>
    <xdr:to>
      <xdr:col>15</xdr:col>
      <xdr:colOff>50800</xdr:colOff>
      <xdr:row>95</xdr:row>
      <xdr:rowOff>169227</xdr:rowOff>
    </xdr:to>
    <xdr:cxnSp macro="">
      <xdr:nvCxnSpPr>
        <xdr:cNvPr id="242" name="直線コネクタ 241"/>
        <xdr:cNvCxnSpPr/>
      </xdr:nvCxnSpPr>
      <xdr:spPr>
        <a:xfrm flipV="1">
          <a:off x="2019300" y="16455797"/>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169227</xdr:rowOff>
    </xdr:from>
    <xdr:to>
      <xdr:col>10</xdr:col>
      <xdr:colOff>114300</xdr:colOff>
      <xdr:row>97</xdr:row>
      <xdr:rowOff>73864</xdr:rowOff>
    </xdr:to>
    <xdr:cxnSp macro="">
      <xdr:nvCxnSpPr>
        <xdr:cNvPr id="245" name="直線コネクタ 244"/>
        <xdr:cNvCxnSpPr/>
      </xdr:nvCxnSpPr>
      <xdr:spPr>
        <a:xfrm flipV="1">
          <a:off x="1130300" y="16456977"/>
          <a:ext cx="889000" cy="2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116942</xdr:rowOff>
    </xdr:from>
    <xdr:to>
      <xdr:col>10</xdr:col>
      <xdr:colOff>165100</xdr:colOff>
      <xdr:row>98</xdr:row>
      <xdr:rowOff>47092</xdr:rowOff>
    </xdr:to>
    <xdr:sp macro="" textlink="">
      <xdr:nvSpPr>
        <xdr:cNvPr id="246" name="フローチャート: 判断 245"/>
        <xdr:cNvSpPr/>
      </xdr:nvSpPr>
      <xdr:spPr>
        <a:xfrm>
          <a:off x="1968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38219</xdr:rowOff>
    </xdr:from>
    <xdr:ext cx="534377" cy="259045"/>
    <xdr:sp macro="" textlink="">
      <xdr:nvSpPr>
        <xdr:cNvPr id="247" name="テキスト ボックス 246"/>
        <xdr:cNvSpPr txBox="1"/>
      </xdr:nvSpPr>
      <xdr:spPr>
        <a:xfrm>
          <a:off x="1752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137858</xdr:rowOff>
    </xdr:from>
    <xdr:to>
      <xdr:col>6</xdr:col>
      <xdr:colOff>38100</xdr:colOff>
      <xdr:row>99</xdr:row>
      <xdr:rowOff>68008</xdr:rowOff>
    </xdr:to>
    <xdr:sp macro="" textlink="">
      <xdr:nvSpPr>
        <xdr:cNvPr id="248" name="フローチャート: 判断 247"/>
        <xdr:cNvSpPr/>
      </xdr:nvSpPr>
      <xdr:spPr>
        <a:xfrm>
          <a:off x="1079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59135</xdr:rowOff>
    </xdr:from>
    <xdr:ext cx="534377" cy="259045"/>
    <xdr:sp macro="" textlink="">
      <xdr:nvSpPr>
        <xdr:cNvPr id="249" name="テキスト ボックス 248"/>
        <xdr:cNvSpPr txBox="1"/>
      </xdr:nvSpPr>
      <xdr:spPr>
        <a:xfrm>
          <a:off x="863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86691</xdr:rowOff>
    </xdr:from>
    <xdr:to>
      <xdr:col>24</xdr:col>
      <xdr:colOff>114300</xdr:colOff>
      <xdr:row>95</xdr:row>
      <xdr:rowOff>16841</xdr:rowOff>
    </xdr:to>
    <xdr:sp macro="" textlink="">
      <xdr:nvSpPr>
        <xdr:cNvPr id="255" name="楕円 254"/>
        <xdr:cNvSpPr/>
      </xdr:nvSpPr>
      <xdr:spPr>
        <a:xfrm>
          <a:off x="4584700" y="162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65118</xdr:rowOff>
    </xdr:from>
    <xdr:ext cx="534377" cy="259045"/>
    <xdr:sp macro="" textlink="">
      <xdr:nvSpPr>
        <xdr:cNvPr id="256" name="扶助費該当値テキスト"/>
        <xdr:cNvSpPr txBox="1"/>
      </xdr:nvSpPr>
      <xdr:spPr>
        <a:xfrm>
          <a:off x="4686300" y="161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168072</xdr:rowOff>
    </xdr:from>
    <xdr:to>
      <xdr:col>20</xdr:col>
      <xdr:colOff>38100</xdr:colOff>
      <xdr:row>95</xdr:row>
      <xdr:rowOff>98222</xdr:rowOff>
    </xdr:to>
    <xdr:sp macro="" textlink="">
      <xdr:nvSpPr>
        <xdr:cNvPr id="257" name="楕円 256"/>
        <xdr:cNvSpPr/>
      </xdr:nvSpPr>
      <xdr:spPr>
        <a:xfrm>
          <a:off x="37465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89349</xdr:rowOff>
    </xdr:from>
    <xdr:ext cx="534377" cy="259045"/>
    <xdr:sp macro="" textlink="">
      <xdr:nvSpPr>
        <xdr:cNvPr id="258" name="テキスト ボックス 257"/>
        <xdr:cNvSpPr txBox="1"/>
      </xdr:nvSpPr>
      <xdr:spPr>
        <a:xfrm>
          <a:off x="3530111" y="163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117247</xdr:rowOff>
    </xdr:from>
    <xdr:to>
      <xdr:col>15</xdr:col>
      <xdr:colOff>101600</xdr:colOff>
      <xdr:row>96</xdr:row>
      <xdr:rowOff>47397</xdr:rowOff>
    </xdr:to>
    <xdr:sp macro="" textlink="">
      <xdr:nvSpPr>
        <xdr:cNvPr id="259" name="楕円 258"/>
        <xdr:cNvSpPr/>
      </xdr:nvSpPr>
      <xdr:spPr>
        <a:xfrm>
          <a:off x="2857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63924</xdr:rowOff>
    </xdr:from>
    <xdr:ext cx="534377" cy="259045"/>
    <xdr:sp macro="" textlink="">
      <xdr:nvSpPr>
        <xdr:cNvPr id="260" name="テキスト ボックス 259"/>
        <xdr:cNvSpPr txBox="1"/>
      </xdr:nvSpPr>
      <xdr:spPr>
        <a:xfrm>
          <a:off x="2641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118427</xdr:rowOff>
    </xdr:from>
    <xdr:to>
      <xdr:col>10</xdr:col>
      <xdr:colOff>165100</xdr:colOff>
      <xdr:row>96</xdr:row>
      <xdr:rowOff>48577</xdr:rowOff>
    </xdr:to>
    <xdr:sp macro="" textlink="">
      <xdr:nvSpPr>
        <xdr:cNvPr id="261" name="楕円 260"/>
        <xdr:cNvSpPr/>
      </xdr:nvSpPr>
      <xdr:spPr>
        <a:xfrm>
          <a:off x="1968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65104</xdr:rowOff>
    </xdr:from>
    <xdr:ext cx="534377" cy="259045"/>
    <xdr:sp macro="" textlink="">
      <xdr:nvSpPr>
        <xdr:cNvPr id="262" name="テキスト ボックス 261"/>
        <xdr:cNvSpPr txBox="1"/>
      </xdr:nvSpPr>
      <xdr:spPr>
        <a:xfrm>
          <a:off x="1752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23064</xdr:rowOff>
    </xdr:from>
    <xdr:to>
      <xdr:col>6</xdr:col>
      <xdr:colOff>38100</xdr:colOff>
      <xdr:row>97</xdr:row>
      <xdr:rowOff>124664</xdr:rowOff>
    </xdr:to>
    <xdr:sp macro="" textlink="">
      <xdr:nvSpPr>
        <xdr:cNvPr id="263" name="楕円 262"/>
        <xdr:cNvSpPr/>
      </xdr:nvSpPr>
      <xdr:spPr>
        <a:xfrm>
          <a:off x="107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141191</xdr:rowOff>
    </xdr:from>
    <xdr:ext cx="534377" cy="259045"/>
    <xdr:sp macro="" textlink="">
      <xdr:nvSpPr>
        <xdr:cNvPr id="264" name="テキスト ボックス 263"/>
        <xdr:cNvSpPr txBox="1"/>
      </xdr:nvSpPr>
      <xdr:spPr>
        <a:xfrm>
          <a:off x="863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154886</xdr:rowOff>
    </xdr:from>
    <xdr:to>
      <xdr:col>55</xdr:col>
      <xdr:colOff>0</xdr:colOff>
      <xdr:row>35</xdr:row>
      <xdr:rowOff>50089</xdr:rowOff>
    </xdr:to>
    <xdr:cxnSp macro="">
      <xdr:nvCxnSpPr>
        <xdr:cNvPr id="296" name="直線コネクタ 295"/>
        <xdr:cNvCxnSpPr/>
      </xdr:nvCxnSpPr>
      <xdr:spPr>
        <a:xfrm>
          <a:off x="9639300" y="5984186"/>
          <a:ext cx="8382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154886</xdr:rowOff>
    </xdr:from>
    <xdr:to>
      <xdr:col>50</xdr:col>
      <xdr:colOff>114300</xdr:colOff>
      <xdr:row>35</xdr:row>
      <xdr:rowOff>94927</xdr:rowOff>
    </xdr:to>
    <xdr:cxnSp macro="">
      <xdr:nvCxnSpPr>
        <xdr:cNvPr id="299" name="直線コネクタ 298"/>
        <xdr:cNvCxnSpPr/>
      </xdr:nvCxnSpPr>
      <xdr:spPr>
        <a:xfrm flipV="1">
          <a:off x="8750300" y="5984186"/>
          <a:ext cx="8890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94927</xdr:rowOff>
    </xdr:from>
    <xdr:to>
      <xdr:col>45</xdr:col>
      <xdr:colOff>177800</xdr:colOff>
      <xdr:row>35</xdr:row>
      <xdr:rowOff>134508</xdr:rowOff>
    </xdr:to>
    <xdr:cxnSp macro="">
      <xdr:nvCxnSpPr>
        <xdr:cNvPr id="302" name="直線コネクタ 301"/>
        <xdr:cNvCxnSpPr/>
      </xdr:nvCxnSpPr>
      <xdr:spPr>
        <a:xfrm flipV="1">
          <a:off x="7861300" y="6095677"/>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4" name="テキスト ボックス 30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134508</xdr:rowOff>
    </xdr:from>
    <xdr:to>
      <xdr:col>41</xdr:col>
      <xdr:colOff>50800</xdr:colOff>
      <xdr:row>36</xdr:row>
      <xdr:rowOff>10018</xdr:rowOff>
    </xdr:to>
    <xdr:cxnSp macro="">
      <xdr:nvCxnSpPr>
        <xdr:cNvPr id="305" name="直線コネクタ 304"/>
        <xdr:cNvCxnSpPr/>
      </xdr:nvCxnSpPr>
      <xdr:spPr>
        <a:xfrm flipV="1">
          <a:off x="6972300" y="6135258"/>
          <a:ext cx="889000" cy="4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52977</xdr:rowOff>
    </xdr:from>
    <xdr:to>
      <xdr:col>41</xdr:col>
      <xdr:colOff>101600</xdr:colOff>
      <xdr:row>36</xdr:row>
      <xdr:rowOff>154577</xdr:rowOff>
    </xdr:to>
    <xdr:sp macro="" textlink="">
      <xdr:nvSpPr>
        <xdr:cNvPr id="306" name="フローチャート: 判断 305"/>
        <xdr:cNvSpPr/>
      </xdr:nvSpPr>
      <xdr:spPr>
        <a:xfrm>
          <a:off x="7810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145704</xdr:rowOff>
    </xdr:from>
    <xdr:ext cx="534377" cy="259045"/>
    <xdr:sp macro="" textlink="">
      <xdr:nvSpPr>
        <xdr:cNvPr id="307" name="テキスト ボックス 306"/>
        <xdr:cNvSpPr txBox="1"/>
      </xdr:nvSpPr>
      <xdr:spPr>
        <a:xfrm>
          <a:off x="7594111" y="63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56929</xdr:rowOff>
    </xdr:from>
    <xdr:to>
      <xdr:col>36</xdr:col>
      <xdr:colOff>165100</xdr:colOff>
      <xdr:row>36</xdr:row>
      <xdr:rowOff>158529</xdr:rowOff>
    </xdr:to>
    <xdr:sp macro="" textlink="">
      <xdr:nvSpPr>
        <xdr:cNvPr id="308" name="フローチャート: 判断 307"/>
        <xdr:cNvSpPr/>
      </xdr:nvSpPr>
      <xdr:spPr>
        <a:xfrm>
          <a:off x="6921500" y="622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149656</xdr:rowOff>
    </xdr:from>
    <xdr:ext cx="534377" cy="259045"/>
    <xdr:sp macro="" textlink="">
      <xdr:nvSpPr>
        <xdr:cNvPr id="309" name="テキスト ボックス 308"/>
        <xdr:cNvSpPr txBox="1"/>
      </xdr:nvSpPr>
      <xdr:spPr>
        <a:xfrm>
          <a:off x="6705111" y="63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170739</xdr:rowOff>
    </xdr:from>
    <xdr:to>
      <xdr:col>55</xdr:col>
      <xdr:colOff>50800</xdr:colOff>
      <xdr:row>35</xdr:row>
      <xdr:rowOff>100889</xdr:rowOff>
    </xdr:to>
    <xdr:sp macro="" textlink="">
      <xdr:nvSpPr>
        <xdr:cNvPr id="315" name="楕円 314"/>
        <xdr:cNvSpPr/>
      </xdr:nvSpPr>
      <xdr:spPr>
        <a:xfrm>
          <a:off x="104267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22166</xdr:rowOff>
    </xdr:from>
    <xdr:ext cx="534377" cy="259045"/>
    <xdr:sp macro="" textlink="">
      <xdr:nvSpPr>
        <xdr:cNvPr id="316" name="補助費等該当値テキスト"/>
        <xdr:cNvSpPr txBox="1"/>
      </xdr:nvSpPr>
      <xdr:spPr>
        <a:xfrm>
          <a:off x="10528300" y="58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104086</xdr:rowOff>
    </xdr:from>
    <xdr:to>
      <xdr:col>50</xdr:col>
      <xdr:colOff>165100</xdr:colOff>
      <xdr:row>35</xdr:row>
      <xdr:rowOff>34236</xdr:rowOff>
    </xdr:to>
    <xdr:sp macro="" textlink="">
      <xdr:nvSpPr>
        <xdr:cNvPr id="317" name="楕円 316"/>
        <xdr:cNvSpPr/>
      </xdr:nvSpPr>
      <xdr:spPr>
        <a:xfrm>
          <a:off x="9588500" y="5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50763</xdr:rowOff>
    </xdr:from>
    <xdr:ext cx="534377" cy="259045"/>
    <xdr:sp macro="" textlink="">
      <xdr:nvSpPr>
        <xdr:cNvPr id="318" name="テキスト ボックス 317"/>
        <xdr:cNvSpPr txBox="1"/>
      </xdr:nvSpPr>
      <xdr:spPr>
        <a:xfrm>
          <a:off x="9372111" y="57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44127</xdr:rowOff>
    </xdr:from>
    <xdr:to>
      <xdr:col>46</xdr:col>
      <xdr:colOff>38100</xdr:colOff>
      <xdr:row>35</xdr:row>
      <xdr:rowOff>145727</xdr:rowOff>
    </xdr:to>
    <xdr:sp macro="" textlink="">
      <xdr:nvSpPr>
        <xdr:cNvPr id="319" name="楕円 318"/>
        <xdr:cNvSpPr/>
      </xdr:nvSpPr>
      <xdr:spPr>
        <a:xfrm>
          <a:off x="8699500" y="60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136854</xdr:rowOff>
    </xdr:from>
    <xdr:ext cx="534377" cy="259045"/>
    <xdr:sp macro="" textlink="">
      <xdr:nvSpPr>
        <xdr:cNvPr id="320" name="テキスト ボックス 319"/>
        <xdr:cNvSpPr txBox="1"/>
      </xdr:nvSpPr>
      <xdr:spPr>
        <a:xfrm>
          <a:off x="8483111" y="61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83708</xdr:rowOff>
    </xdr:from>
    <xdr:to>
      <xdr:col>41</xdr:col>
      <xdr:colOff>101600</xdr:colOff>
      <xdr:row>36</xdr:row>
      <xdr:rowOff>13858</xdr:rowOff>
    </xdr:to>
    <xdr:sp macro="" textlink="">
      <xdr:nvSpPr>
        <xdr:cNvPr id="321" name="楕円 320"/>
        <xdr:cNvSpPr/>
      </xdr:nvSpPr>
      <xdr:spPr>
        <a:xfrm>
          <a:off x="7810500" y="60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30385</xdr:rowOff>
    </xdr:from>
    <xdr:ext cx="534377" cy="259045"/>
    <xdr:sp macro="" textlink="">
      <xdr:nvSpPr>
        <xdr:cNvPr id="322" name="テキスト ボックス 321"/>
        <xdr:cNvSpPr txBox="1"/>
      </xdr:nvSpPr>
      <xdr:spPr>
        <a:xfrm>
          <a:off x="7594111" y="58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130668</xdr:rowOff>
    </xdr:from>
    <xdr:to>
      <xdr:col>36</xdr:col>
      <xdr:colOff>165100</xdr:colOff>
      <xdr:row>36</xdr:row>
      <xdr:rowOff>60818</xdr:rowOff>
    </xdr:to>
    <xdr:sp macro="" textlink="">
      <xdr:nvSpPr>
        <xdr:cNvPr id="323" name="楕円 322"/>
        <xdr:cNvSpPr/>
      </xdr:nvSpPr>
      <xdr:spPr>
        <a:xfrm>
          <a:off x="6921500" y="61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77345</xdr:rowOff>
    </xdr:from>
    <xdr:ext cx="534377" cy="259045"/>
    <xdr:sp macro="" textlink="">
      <xdr:nvSpPr>
        <xdr:cNvPr id="324" name="テキスト ボックス 323"/>
        <xdr:cNvSpPr txBox="1"/>
      </xdr:nvSpPr>
      <xdr:spPr>
        <a:xfrm>
          <a:off x="6705111" y="5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168601</xdr:rowOff>
    </xdr:from>
    <xdr:to>
      <xdr:col>55</xdr:col>
      <xdr:colOff>0</xdr:colOff>
      <xdr:row>57</xdr:row>
      <xdr:rowOff>73929</xdr:rowOff>
    </xdr:to>
    <xdr:cxnSp macro="">
      <xdr:nvCxnSpPr>
        <xdr:cNvPr id="356" name="直線コネクタ 355"/>
        <xdr:cNvCxnSpPr/>
      </xdr:nvCxnSpPr>
      <xdr:spPr>
        <a:xfrm>
          <a:off x="9639300" y="9769801"/>
          <a:ext cx="838200" cy="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168601</xdr:rowOff>
    </xdr:from>
    <xdr:to>
      <xdr:col>50</xdr:col>
      <xdr:colOff>114300</xdr:colOff>
      <xdr:row>58</xdr:row>
      <xdr:rowOff>2393</xdr:rowOff>
    </xdr:to>
    <xdr:cxnSp macro="">
      <xdr:nvCxnSpPr>
        <xdr:cNvPr id="359" name="直線コネクタ 358"/>
        <xdr:cNvCxnSpPr/>
      </xdr:nvCxnSpPr>
      <xdr:spPr>
        <a:xfrm flipV="1">
          <a:off x="8750300" y="9769801"/>
          <a:ext cx="889000" cy="1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120890</xdr:rowOff>
    </xdr:from>
    <xdr:to>
      <xdr:col>45</xdr:col>
      <xdr:colOff>177800</xdr:colOff>
      <xdr:row>58</xdr:row>
      <xdr:rowOff>2393</xdr:rowOff>
    </xdr:to>
    <xdr:cxnSp macro="">
      <xdr:nvCxnSpPr>
        <xdr:cNvPr id="362" name="直線コネクタ 361"/>
        <xdr:cNvCxnSpPr/>
      </xdr:nvCxnSpPr>
      <xdr:spPr>
        <a:xfrm>
          <a:off x="7861300" y="9893540"/>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149942</xdr:rowOff>
    </xdr:from>
    <xdr:ext cx="534377" cy="259045"/>
    <xdr:sp macro="" textlink="">
      <xdr:nvSpPr>
        <xdr:cNvPr id="364" name="テキスト ボックス 363"/>
        <xdr:cNvSpPr txBox="1"/>
      </xdr:nvSpPr>
      <xdr:spPr>
        <a:xfrm>
          <a:off x="8483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120890</xdr:rowOff>
    </xdr:from>
    <xdr:to>
      <xdr:col>41</xdr:col>
      <xdr:colOff>50800</xdr:colOff>
      <xdr:row>58</xdr:row>
      <xdr:rowOff>31507</xdr:rowOff>
    </xdr:to>
    <xdr:cxnSp macro="">
      <xdr:nvCxnSpPr>
        <xdr:cNvPr id="365" name="直線コネクタ 364"/>
        <xdr:cNvCxnSpPr/>
      </xdr:nvCxnSpPr>
      <xdr:spPr>
        <a:xfrm flipV="1">
          <a:off x="6972300" y="989354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154671</xdr:rowOff>
    </xdr:from>
    <xdr:to>
      <xdr:col>41</xdr:col>
      <xdr:colOff>101600</xdr:colOff>
      <xdr:row>57</xdr:row>
      <xdr:rowOff>84821</xdr:rowOff>
    </xdr:to>
    <xdr:sp macro="" textlink="">
      <xdr:nvSpPr>
        <xdr:cNvPr id="366" name="フローチャート: 判断 365"/>
        <xdr:cNvSpPr/>
      </xdr:nvSpPr>
      <xdr:spPr>
        <a:xfrm>
          <a:off x="7810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101348</xdr:rowOff>
    </xdr:from>
    <xdr:ext cx="534377" cy="259045"/>
    <xdr:sp macro="" textlink="">
      <xdr:nvSpPr>
        <xdr:cNvPr id="367" name="テキスト ボックス 366"/>
        <xdr:cNvSpPr txBox="1"/>
      </xdr:nvSpPr>
      <xdr:spPr>
        <a:xfrm>
          <a:off x="7594111" y="95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68" name="フローチャート: 判断 367"/>
        <xdr:cNvSpPr/>
      </xdr:nvSpPr>
      <xdr:spPr>
        <a:xfrm>
          <a:off x="6921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43202</xdr:rowOff>
    </xdr:from>
    <xdr:ext cx="534377" cy="259045"/>
    <xdr:sp macro="" textlink="">
      <xdr:nvSpPr>
        <xdr:cNvPr id="369" name="テキスト ボックス 368"/>
        <xdr:cNvSpPr txBox="1"/>
      </xdr:nvSpPr>
      <xdr:spPr>
        <a:xfrm>
          <a:off x="6705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23129</xdr:rowOff>
    </xdr:from>
    <xdr:to>
      <xdr:col>55</xdr:col>
      <xdr:colOff>50800</xdr:colOff>
      <xdr:row>57</xdr:row>
      <xdr:rowOff>124729</xdr:rowOff>
    </xdr:to>
    <xdr:sp macro="" textlink="">
      <xdr:nvSpPr>
        <xdr:cNvPr id="375" name="楕円 374"/>
        <xdr:cNvSpPr/>
      </xdr:nvSpPr>
      <xdr:spPr>
        <a:xfrm>
          <a:off x="10426700" y="9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xdr:rowOff>
    </xdr:from>
    <xdr:ext cx="534377" cy="259045"/>
    <xdr:sp macro="" textlink="">
      <xdr:nvSpPr>
        <xdr:cNvPr id="376" name="普通建設事業費該当値テキスト"/>
        <xdr:cNvSpPr txBox="1"/>
      </xdr:nvSpPr>
      <xdr:spPr>
        <a:xfrm>
          <a:off x="10528300" y="97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117801</xdr:rowOff>
    </xdr:from>
    <xdr:to>
      <xdr:col>50</xdr:col>
      <xdr:colOff>165100</xdr:colOff>
      <xdr:row>57</xdr:row>
      <xdr:rowOff>47951</xdr:rowOff>
    </xdr:to>
    <xdr:sp macro="" textlink="">
      <xdr:nvSpPr>
        <xdr:cNvPr id="377" name="楕円 376"/>
        <xdr:cNvSpPr/>
      </xdr:nvSpPr>
      <xdr:spPr>
        <a:xfrm>
          <a:off x="9588500" y="97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39078</xdr:rowOff>
    </xdr:from>
    <xdr:ext cx="534377" cy="259045"/>
    <xdr:sp macro="" textlink="">
      <xdr:nvSpPr>
        <xdr:cNvPr id="378" name="テキスト ボックス 377"/>
        <xdr:cNvSpPr txBox="1"/>
      </xdr:nvSpPr>
      <xdr:spPr>
        <a:xfrm>
          <a:off x="9372111" y="98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123043</xdr:rowOff>
    </xdr:from>
    <xdr:to>
      <xdr:col>46</xdr:col>
      <xdr:colOff>38100</xdr:colOff>
      <xdr:row>58</xdr:row>
      <xdr:rowOff>53193</xdr:rowOff>
    </xdr:to>
    <xdr:sp macro="" textlink="">
      <xdr:nvSpPr>
        <xdr:cNvPr id="379" name="楕円 378"/>
        <xdr:cNvSpPr/>
      </xdr:nvSpPr>
      <xdr:spPr>
        <a:xfrm>
          <a:off x="8699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44320</xdr:rowOff>
    </xdr:from>
    <xdr:ext cx="534377" cy="259045"/>
    <xdr:sp macro="" textlink="">
      <xdr:nvSpPr>
        <xdr:cNvPr id="380" name="テキスト ボックス 379"/>
        <xdr:cNvSpPr txBox="1"/>
      </xdr:nvSpPr>
      <xdr:spPr>
        <a:xfrm>
          <a:off x="8483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70090</xdr:rowOff>
    </xdr:from>
    <xdr:to>
      <xdr:col>41</xdr:col>
      <xdr:colOff>101600</xdr:colOff>
      <xdr:row>58</xdr:row>
      <xdr:rowOff>240</xdr:rowOff>
    </xdr:to>
    <xdr:sp macro="" textlink="">
      <xdr:nvSpPr>
        <xdr:cNvPr id="381" name="楕円 380"/>
        <xdr:cNvSpPr/>
      </xdr:nvSpPr>
      <xdr:spPr>
        <a:xfrm>
          <a:off x="7810500" y="9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162817</xdr:rowOff>
    </xdr:from>
    <xdr:ext cx="534377" cy="259045"/>
    <xdr:sp macro="" textlink="">
      <xdr:nvSpPr>
        <xdr:cNvPr id="382" name="テキスト ボックス 381"/>
        <xdr:cNvSpPr txBox="1"/>
      </xdr:nvSpPr>
      <xdr:spPr>
        <a:xfrm>
          <a:off x="7594111" y="99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152157</xdr:rowOff>
    </xdr:from>
    <xdr:to>
      <xdr:col>36</xdr:col>
      <xdr:colOff>165100</xdr:colOff>
      <xdr:row>58</xdr:row>
      <xdr:rowOff>82307</xdr:rowOff>
    </xdr:to>
    <xdr:sp macro="" textlink="">
      <xdr:nvSpPr>
        <xdr:cNvPr id="383" name="楕円 382"/>
        <xdr:cNvSpPr/>
      </xdr:nvSpPr>
      <xdr:spPr>
        <a:xfrm>
          <a:off x="6921500" y="99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73434</xdr:rowOff>
    </xdr:from>
    <xdr:ext cx="534377" cy="259045"/>
    <xdr:sp macro="" textlink="">
      <xdr:nvSpPr>
        <xdr:cNvPr id="384" name="テキスト ボックス 383"/>
        <xdr:cNvSpPr txBox="1"/>
      </xdr:nvSpPr>
      <xdr:spPr>
        <a:xfrm>
          <a:off x="6705111" y="100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166354</xdr:rowOff>
    </xdr:from>
    <xdr:to>
      <xdr:col>55</xdr:col>
      <xdr:colOff>0</xdr:colOff>
      <xdr:row>76</xdr:row>
      <xdr:rowOff>115239</xdr:rowOff>
    </xdr:to>
    <xdr:cxnSp macro="">
      <xdr:nvCxnSpPr>
        <xdr:cNvPr id="411" name="直線コネクタ 410"/>
        <xdr:cNvCxnSpPr/>
      </xdr:nvCxnSpPr>
      <xdr:spPr>
        <a:xfrm>
          <a:off x="9639300" y="13025104"/>
          <a:ext cx="8382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166354</xdr:rowOff>
    </xdr:from>
    <xdr:to>
      <xdr:col>50</xdr:col>
      <xdr:colOff>114300</xdr:colOff>
      <xdr:row>78</xdr:row>
      <xdr:rowOff>6883</xdr:rowOff>
    </xdr:to>
    <xdr:cxnSp macro="">
      <xdr:nvCxnSpPr>
        <xdr:cNvPr id="414" name="直線コネクタ 413"/>
        <xdr:cNvCxnSpPr/>
      </xdr:nvCxnSpPr>
      <xdr:spPr>
        <a:xfrm flipV="1">
          <a:off x="8750300" y="13025104"/>
          <a:ext cx="889000" cy="3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54935</xdr:rowOff>
    </xdr:from>
    <xdr:to>
      <xdr:col>45</xdr:col>
      <xdr:colOff>177800</xdr:colOff>
      <xdr:row>78</xdr:row>
      <xdr:rowOff>6883</xdr:rowOff>
    </xdr:to>
    <xdr:cxnSp macro="">
      <xdr:nvCxnSpPr>
        <xdr:cNvPr id="417" name="直線コネクタ 416"/>
        <xdr:cNvCxnSpPr/>
      </xdr:nvCxnSpPr>
      <xdr:spPr>
        <a:xfrm>
          <a:off x="7861300" y="13256585"/>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8" name="フローチャート: 判断 41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9" name="テキスト ボックス 41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28824</xdr:rowOff>
    </xdr:from>
    <xdr:to>
      <xdr:col>41</xdr:col>
      <xdr:colOff>101600</xdr:colOff>
      <xdr:row>73</xdr:row>
      <xdr:rowOff>130424</xdr:rowOff>
    </xdr:to>
    <xdr:sp macro="" textlink="">
      <xdr:nvSpPr>
        <xdr:cNvPr id="420" name="フローチャート: 判断 419"/>
        <xdr:cNvSpPr/>
      </xdr:nvSpPr>
      <xdr:spPr>
        <a:xfrm>
          <a:off x="7810500" y="1254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146951</xdr:rowOff>
    </xdr:from>
    <xdr:ext cx="534377" cy="259045"/>
    <xdr:sp macro="" textlink="">
      <xdr:nvSpPr>
        <xdr:cNvPr id="421" name="テキスト ボックス 420"/>
        <xdr:cNvSpPr txBox="1"/>
      </xdr:nvSpPr>
      <xdr:spPr>
        <a:xfrm>
          <a:off x="7594111" y="123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64439</xdr:rowOff>
    </xdr:from>
    <xdr:to>
      <xdr:col>55</xdr:col>
      <xdr:colOff>50800</xdr:colOff>
      <xdr:row>76</xdr:row>
      <xdr:rowOff>166039</xdr:rowOff>
    </xdr:to>
    <xdr:sp macro="" textlink="">
      <xdr:nvSpPr>
        <xdr:cNvPr id="427" name="楕円 426"/>
        <xdr:cNvSpPr/>
      </xdr:nvSpPr>
      <xdr:spPr>
        <a:xfrm>
          <a:off x="104267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150816</xdr:rowOff>
    </xdr:from>
    <xdr:ext cx="469744" cy="259045"/>
    <xdr:sp macro="" textlink="">
      <xdr:nvSpPr>
        <xdr:cNvPr id="428" name="普通建設事業費 （ うち新規整備　）該当値テキスト"/>
        <xdr:cNvSpPr txBox="1"/>
      </xdr:nvSpPr>
      <xdr:spPr>
        <a:xfrm>
          <a:off x="10528300" y="1300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115555</xdr:rowOff>
    </xdr:from>
    <xdr:to>
      <xdr:col>50</xdr:col>
      <xdr:colOff>165100</xdr:colOff>
      <xdr:row>76</xdr:row>
      <xdr:rowOff>45706</xdr:rowOff>
    </xdr:to>
    <xdr:sp macro="" textlink="">
      <xdr:nvSpPr>
        <xdr:cNvPr id="429" name="楕円 428"/>
        <xdr:cNvSpPr/>
      </xdr:nvSpPr>
      <xdr:spPr>
        <a:xfrm>
          <a:off x="9588500" y="12974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36831</xdr:rowOff>
    </xdr:from>
    <xdr:ext cx="534377" cy="259045"/>
    <xdr:sp macro="" textlink="">
      <xdr:nvSpPr>
        <xdr:cNvPr id="430" name="テキスト ボックス 429"/>
        <xdr:cNvSpPr txBox="1"/>
      </xdr:nvSpPr>
      <xdr:spPr>
        <a:xfrm>
          <a:off x="9372111" y="130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127533</xdr:rowOff>
    </xdr:from>
    <xdr:to>
      <xdr:col>46</xdr:col>
      <xdr:colOff>38100</xdr:colOff>
      <xdr:row>78</xdr:row>
      <xdr:rowOff>57683</xdr:rowOff>
    </xdr:to>
    <xdr:sp macro="" textlink="">
      <xdr:nvSpPr>
        <xdr:cNvPr id="431" name="楕円 430"/>
        <xdr:cNvSpPr/>
      </xdr:nvSpPr>
      <xdr:spPr>
        <a:xfrm>
          <a:off x="8699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48810</xdr:rowOff>
    </xdr:from>
    <xdr:ext cx="469744" cy="259045"/>
    <xdr:sp macro="" textlink="">
      <xdr:nvSpPr>
        <xdr:cNvPr id="432" name="テキスト ボックス 431"/>
        <xdr:cNvSpPr txBox="1"/>
      </xdr:nvSpPr>
      <xdr:spPr>
        <a:xfrm>
          <a:off x="8515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4135</xdr:rowOff>
    </xdr:from>
    <xdr:to>
      <xdr:col>41</xdr:col>
      <xdr:colOff>101600</xdr:colOff>
      <xdr:row>77</xdr:row>
      <xdr:rowOff>105735</xdr:rowOff>
    </xdr:to>
    <xdr:sp macro="" textlink="">
      <xdr:nvSpPr>
        <xdr:cNvPr id="433" name="楕円 432"/>
        <xdr:cNvSpPr/>
      </xdr:nvSpPr>
      <xdr:spPr>
        <a:xfrm>
          <a:off x="7810500" y="132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96862</xdr:rowOff>
    </xdr:from>
    <xdr:ext cx="469744" cy="259045"/>
    <xdr:sp macro="" textlink="">
      <xdr:nvSpPr>
        <xdr:cNvPr id="434" name="テキスト ボックス 433"/>
        <xdr:cNvSpPr txBox="1"/>
      </xdr:nvSpPr>
      <xdr:spPr>
        <a:xfrm>
          <a:off x="7626428" y="132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26352</xdr:rowOff>
    </xdr:from>
    <xdr:to>
      <xdr:col>55</xdr:col>
      <xdr:colOff>0</xdr:colOff>
      <xdr:row>96</xdr:row>
      <xdr:rowOff>30411</xdr:rowOff>
    </xdr:to>
    <xdr:cxnSp macro="">
      <xdr:nvCxnSpPr>
        <xdr:cNvPr id="463" name="直線コネクタ 462"/>
        <xdr:cNvCxnSpPr/>
      </xdr:nvCxnSpPr>
      <xdr:spPr>
        <a:xfrm flipV="1">
          <a:off x="9639300" y="16485552"/>
          <a:ext cx="8382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4" name="普通建設事業費 （ うち更新整備　）平均値テキスト"/>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10103</xdr:rowOff>
    </xdr:from>
    <xdr:to>
      <xdr:col>50</xdr:col>
      <xdr:colOff>114300</xdr:colOff>
      <xdr:row>96</xdr:row>
      <xdr:rowOff>30411</xdr:rowOff>
    </xdr:to>
    <xdr:cxnSp macro="">
      <xdr:nvCxnSpPr>
        <xdr:cNvPr id="466" name="直線コネクタ 465"/>
        <xdr:cNvCxnSpPr/>
      </xdr:nvCxnSpPr>
      <xdr:spPr>
        <a:xfrm>
          <a:off x="8750300" y="16469303"/>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68" name="テキスト ボックス 467"/>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10103</xdr:rowOff>
    </xdr:from>
    <xdr:to>
      <xdr:col>45</xdr:col>
      <xdr:colOff>177800</xdr:colOff>
      <xdr:row>96</xdr:row>
      <xdr:rowOff>126175</xdr:rowOff>
    </xdr:to>
    <xdr:cxnSp macro="">
      <xdr:nvCxnSpPr>
        <xdr:cNvPr id="469" name="直線コネクタ 468"/>
        <xdr:cNvCxnSpPr/>
      </xdr:nvCxnSpPr>
      <xdr:spPr>
        <a:xfrm flipV="1">
          <a:off x="7861300" y="16469303"/>
          <a:ext cx="889000" cy="1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0" name="フローチャート: 判断 46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71" name="テキスト ボックス 47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28530</xdr:rowOff>
    </xdr:from>
    <xdr:to>
      <xdr:col>41</xdr:col>
      <xdr:colOff>101600</xdr:colOff>
      <xdr:row>97</xdr:row>
      <xdr:rowOff>130130</xdr:rowOff>
    </xdr:to>
    <xdr:sp macro="" textlink="">
      <xdr:nvSpPr>
        <xdr:cNvPr id="472" name="フローチャート: 判断 471"/>
        <xdr:cNvSpPr/>
      </xdr:nvSpPr>
      <xdr:spPr>
        <a:xfrm>
          <a:off x="7810500" y="166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121257</xdr:rowOff>
    </xdr:from>
    <xdr:ext cx="534377" cy="259045"/>
    <xdr:sp macro="" textlink="">
      <xdr:nvSpPr>
        <xdr:cNvPr id="473" name="テキスト ボックス 472"/>
        <xdr:cNvSpPr txBox="1"/>
      </xdr:nvSpPr>
      <xdr:spPr>
        <a:xfrm>
          <a:off x="7594111" y="167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147002</xdr:rowOff>
    </xdr:from>
    <xdr:to>
      <xdr:col>55</xdr:col>
      <xdr:colOff>50800</xdr:colOff>
      <xdr:row>96</xdr:row>
      <xdr:rowOff>77152</xdr:rowOff>
    </xdr:to>
    <xdr:sp macro="" textlink="">
      <xdr:nvSpPr>
        <xdr:cNvPr id="479" name="楕円 478"/>
        <xdr:cNvSpPr/>
      </xdr:nvSpPr>
      <xdr:spPr>
        <a:xfrm>
          <a:off x="104267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169879</xdr:rowOff>
    </xdr:from>
    <xdr:ext cx="534377" cy="259045"/>
    <xdr:sp macro="" textlink="">
      <xdr:nvSpPr>
        <xdr:cNvPr id="480" name="普通建設事業費 （ うち更新整備　）該当値テキスト"/>
        <xdr:cNvSpPr txBox="1"/>
      </xdr:nvSpPr>
      <xdr:spPr>
        <a:xfrm>
          <a:off x="10528300" y="162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151061</xdr:rowOff>
    </xdr:from>
    <xdr:to>
      <xdr:col>50</xdr:col>
      <xdr:colOff>165100</xdr:colOff>
      <xdr:row>96</xdr:row>
      <xdr:rowOff>81211</xdr:rowOff>
    </xdr:to>
    <xdr:sp macro="" textlink="">
      <xdr:nvSpPr>
        <xdr:cNvPr id="481" name="楕円 480"/>
        <xdr:cNvSpPr/>
      </xdr:nvSpPr>
      <xdr:spPr>
        <a:xfrm>
          <a:off x="9588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97738</xdr:rowOff>
    </xdr:from>
    <xdr:ext cx="534377" cy="259045"/>
    <xdr:sp macro="" textlink="">
      <xdr:nvSpPr>
        <xdr:cNvPr id="482" name="テキスト ボックス 481"/>
        <xdr:cNvSpPr txBox="1"/>
      </xdr:nvSpPr>
      <xdr:spPr>
        <a:xfrm>
          <a:off x="9372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130753</xdr:rowOff>
    </xdr:from>
    <xdr:to>
      <xdr:col>46</xdr:col>
      <xdr:colOff>38100</xdr:colOff>
      <xdr:row>96</xdr:row>
      <xdr:rowOff>60903</xdr:rowOff>
    </xdr:to>
    <xdr:sp macro="" textlink="">
      <xdr:nvSpPr>
        <xdr:cNvPr id="483" name="楕円 482"/>
        <xdr:cNvSpPr/>
      </xdr:nvSpPr>
      <xdr:spPr>
        <a:xfrm>
          <a:off x="8699500" y="164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77430</xdr:rowOff>
    </xdr:from>
    <xdr:ext cx="534377" cy="259045"/>
    <xdr:sp macro="" textlink="">
      <xdr:nvSpPr>
        <xdr:cNvPr id="484" name="テキスト ボックス 483"/>
        <xdr:cNvSpPr txBox="1"/>
      </xdr:nvSpPr>
      <xdr:spPr>
        <a:xfrm>
          <a:off x="8483111" y="161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75375</xdr:rowOff>
    </xdr:from>
    <xdr:to>
      <xdr:col>41</xdr:col>
      <xdr:colOff>101600</xdr:colOff>
      <xdr:row>97</xdr:row>
      <xdr:rowOff>5525</xdr:rowOff>
    </xdr:to>
    <xdr:sp macro="" textlink="">
      <xdr:nvSpPr>
        <xdr:cNvPr id="485" name="楕円 484"/>
        <xdr:cNvSpPr/>
      </xdr:nvSpPr>
      <xdr:spPr>
        <a:xfrm>
          <a:off x="7810500" y="16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22052</xdr:rowOff>
    </xdr:from>
    <xdr:ext cx="534377" cy="259045"/>
    <xdr:sp macro="" textlink="">
      <xdr:nvSpPr>
        <xdr:cNvPr id="486" name="テキスト ボックス 485"/>
        <xdr:cNvSpPr txBox="1"/>
      </xdr:nvSpPr>
      <xdr:spPr>
        <a:xfrm>
          <a:off x="7594111" y="16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131928</xdr:rowOff>
    </xdr:from>
    <xdr:to>
      <xdr:col>85</xdr:col>
      <xdr:colOff>127000</xdr:colOff>
      <xdr:row>38</xdr:row>
      <xdr:rowOff>139700</xdr:rowOff>
    </xdr:to>
    <xdr:cxnSp macro="">
      <xdr:nvCxnSpPr>
        <xdr:cNvPr id="513" name="直線コネクタ 512"/>
        <xdr:cNvCxnSpPr/>
      </xdr:nvCxnSpPr>
      <xdr:spPr>
        <a:xfrm flipV="1">
          <a:off x="15481300" y="66470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4"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135128</xdr:rowOff>
    </xdr:from>
    <xdr:to>
      <xdr:col>81</xdr:col>
      <xdr:colOff>50800</xdr:colOff>
      <xdr:row>38</xdr:row>
      <xdr:rowOff>139700</xdr:rowOff>
    </xdr:to>
    <xdr:cxnSp macro="">
      <xdr:nvCxnSpPr>
        <xdr:cNvPr id="516" name="直線コネクタ 515"/>
        <xdr:cNvCxnSpPr/>
      </xdr:nvCxnSpPr>
      <xdr:spPr>
        <a:xfrm>
          <a:off x="14592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18" name="テキスト ボックス 517"/>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120041</xdr:rowOff>
    </xdr:from>
    <xdr:to>
      <xdr:col>76</xdr:col>
      <xdr:colOff>114300</xdr:colOff>
      <xdr:row>38</xdr:row>
      <xdr:rowOff>135128</xdr:rowOff>
    </xdr:to>
    <xdr:cxnSp macro="">
      <xdr:nvCxnSpPr>
        <xdr:cNvPr id="519" name="直線コネクタ 518"/>
        <xdr:cNvCxnSpPr/>
      </xdr:nvCxnSpPr>
      <xdr:spPr>
        <a:xfrm>
          <a:off x="13703300" y="663514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0" name="フローチャート: 判断 519"/>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1" name="テキスト ボックス 520"/>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83921</xdr:rowOff>
    </xdr:from>
    <xdr:to>
      <xdr:col>71</xdr:col>
      <xdr:colOff>177800</xdr:colOff>
      <xdr:row>38</xdr:row>
      <xdr:rowOff>120041</xdr:rowOff>
    </xdr:to>
    <xdr:cxnSp macro="">
      <xdr:nvCxnSpPr>
        <xdr:cNvPr id="522" name="直線コネクタ 521"/>
        <xdr:cNvCxnSpPr/>
      </xdr:nvCxnSpPr>
      <xdr:spPr>
        <a:xfrm>
          <a:off x="12814300" y="6599021"/>
          <a:ext cx="8890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61925</xdr:rowOff>
    </xdr:from>
    <xdr:to>
      <xdr:col>72</xdr:col>
      <xdr:colOff>38100</xdr:colOff>
      <xdr:row>38</xdr:row>
      <xdr:rowOff>163525</xdr:rowOff>
    </xdr:to>
    <xdr:sp macro="" textlink="">
      <xdr:nvSpPr>
        <xdr:cNvPr id="523" name="フローチャート: 判断 522"/>
        <xdr:cNvSpPr/>
      </xdr:nvSpPr>
      <xdr:spPr>
        <a:xfrm>
          <a:off x="13652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8602</xdr:rowOff>
    </xdr:from>
    <xdr:ext cx="313932" cy="259045"/>
    <xdr:sp macro="" textlink="">
      <xdr:nvSpPr>
        <xdr:cNvPr id="524" name="テキスト ボックス 523"/>
        <xdr:cNvSpPr txBox="1"/>
      </xdr:nvSpPr>
      <xdr:spPr>
        <a:xfrm>
          <a:off x="13546333" y="635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25" name="フローチャート: 判断 524"/>
        <xdr:cNvSpPr/>
      </xdr:nvSpPr>
      <xdr:spPr>
        <a:xfrm>
          <a:off x="1276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166997</xdr:rowOff>
    </xdr:from>
    <xdr:ext cx="313932" cy="259045"/>
    <xdr:sp macro="" textlink="">
      <xdr:nvSpPr>
        <xdr:cNvPr id="526" name="テキスト ボックス 525"/>
        <xdr:cNvSpPr txBox="1"/>
      </xdr:nvSpPr>
      <xdr:spPr>
        <a:xfrm>
          <a:off x="12657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81128</xdr:rowOff>
    </xdr:from>
    <xdr:to>
      <xdr:col>85</xdr:col>
      <xdr:colOff>177800</xdr:colOff>
      <xdr:row>39</xdr:row>
      <xdr:rowOff>11278</xdr:rowOff>
    </xdr:to>
    <xdr:sp macro="" textlink="">
      <xdr:nvSpPr>
        <xdr:cNvPr id="532" name="楕円 531"/>
        <xdr:cNvSpPr/>
      </xdr:nvSpPr>
      <xdr:spPr>
        <a:xfrm>
          <a:off x="16268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167505</xdr:rowOff>
    </xdr:from>
    <xdr:ext cx="313932" cy="259045"/>
    <xdr:sp macro="" textlink="">
      <xdr:nvSpPr>
        <xdr:cNvPr id="533" name="災害復旧事業費該当値テキスト"/>
        <xdr:cNvSpPr txBox="1"/>
      </xdr:nvSpPr>
      <xdr:spPr>
        <a:xfrm>
          <a:off x="16370300" y="651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4" name="楕円 53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5" name="テキスト ボックス 53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84328</xdr:rowOff>
    </xdr:from>
    <xdr:to>
      <xdr:col>76</xdr:col>
      <xdr:colOff>165100</xdr:colOff>
      <xdr:row>39</xdr:row>
      <xdr:rowOff>14478</xdr:rowOff>
    </xdr:to>
    <xdr:sp macro="" textlink="">
      <xdr:nvSpPr>
        <xdr:cNvPr id="536" name="楕円 535"/>
        <xdr:cNvSpPr/>
      </xdr:nvSpPr>
      <xdr:spPr>
        <a:xfrm>
          <a:off x="1454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5605</xdr:rowOff>
    </xdr:from>
    <xdr:ext cx="313932" cy="259045"/>
    <xdr:sp macro="" textlink="">
      <xdr:nvSpPr>
        <xdr:cNvPr id="537" name="テキスト ボックス 536"/>
        <xdr:cNvSpPr txBox="1"/>
      </xdr:nvSpPr>
      <xdr:spPr>
        <a:xfrm>
          <a:off x="1443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69241</xdr:rowOff>
    </xdr:from>
    <xdr:to>
      <xdr:col>72</xdr:col>
      <xdr:colOff>38100</xdr:colOff>
      <xdr:row>38</xdr:row>
      <xdr:rowOff>170841</xdr:rowOff>
    </xdr:to>
    <xdr:sp macro="" textlink="">
      <xdr:nvSpPr>
        <xdr:cNvPr id="538" name="楕円 537"/>
        <xdr:cNvSpPr/>
      </xdr:nvSpPr>
      <xdr:spPr>
        <a:xfrm>
          <a:off x="13652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161968</xdr:rowOff>
    </xdr:from>
    <xdr:ext cx="313932" cy="259045"/>
    <xdr:sp macro="" textlink="">
      <xdr:nvSpPr>
        <xdr:cNvPr id="539" name="テキスト ボックス 538"/>
        <xdr:cNvSpPr txBox="1"/>
      </xdr:nvSpPr>
      <xdr:spPr>
        <a:xfrm>
          <a:off x="13546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33121</xdr:rowOff>
    </xdr:from>
    <xdr:to>
      <xdr:col>67</xdr:col>
      <xdr:colOff>101600</xdr:colOff>
      <xdr:row>38</xdr:row>
      <xdr:rowOff>134721</xdr:rowOff>
    </xdr:to>
    <xdr:sp macro="" textlink="">
      <xdr:nvSpPr>
        <xdr:cNvPr id="540" name="楕円 539"/>
        <xdr:cNvSpPr/>
      </xdr:nvSpPr>
      <xdr:spPr>
        <a:xfrm>
          <a:off x="12763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151249</xdr:rowOff>
    </xdr:from>
    <xdr:ext cx="378565" cy="259045"/>
    <xdr:sp macro="" textlink="">
      <xdr:nvSpPr>
        <xdr:cNvPr id="541" name="テキスト ボックス 540"/>
        <xdr:cNvSpPr txBox="1"/>
      </xdr:nvSpPr>
      <xdr:spPr>
        <a:xfrm>
          <a:off x="12625017" y="6323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11418</xdr:rowOff>
    </xdr:from>
    <xdr:to>
      <xdr:col>85</xdr:col>
      <xdr:colOff>127000</xdr:colOff>
      <xdr:row>76</xdr:row>
      <xdr:rowOff>30657</xdr:rowOff>
    </xdr:to>
    <xdr:cxnSp macro="">
      <xdr:nvCxnSpPr>
        <xdr:cNvPr id="619" name="直線コネクタ 618"/>
        <xdr:cNvCxnSpPr/>
      </xdr:nvCxnSpPr>
      <xdr:spPr>
        <a:xfrm>
          <a:off x="15481300" y="13041618"/>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0"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153378</xdr:rowOff>
    </xdr:from>
    <xdr:to>
      <xdr:col>81</xdr:col>
      <xdr:colOff>50800</xdr:colOff>
      <xdr:row>76</xdr:row>
      <xdr:rowOff>11418</xdr:rowOff>
    </xdr:to>
    <xdr:cxnSp macro="">
      <xdr:nvCxnSpPr>
        <xdr:cNvPr id="622" name="直線コネクタ 621"/>
        <xdr:cNvCxnSpPr/>
      </xdr:nvCxnSpPr>
      <xdr:spPr>
        <a:xfrm>
          <a:off x="14592300" y="1301212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4" name="テキスト ボックス 623"/>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96133</xdr:rowOff>
    </xdr:from>
    <xdr:to>
      <xdr:col>76</xdr:col>
      <xdr:colOff>114300</xdr:colOff>
      <xdr:row>75</xdr:row>
      <xdr:rowOff>153378</xdr:rowOff>
    </xdr:to>
    <xdr:cxnSp macro="">
      <xdr:nvCxnSpPr>
        <xdr:cNvPr id="625" name="直線コネクタ 624"/>
        <xdr:cNvCxnSpPr/>
      </xdr:nvCxnSpPr>
      <xdr:spPr>
        <a:xfrm>
          <a:off x="13703300" y="12954883"/>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6" name="フローチャート: 判断 625"/>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7" name="テキスト ボックス 626"/>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46984</xdr:rowOff>
    </xdr:from>
    <xdr:to>
      <xdr:col>71</xdr:col>
      <xdr:colOff>177800</xdr:colOff>
      <xdr:row>75</xdr:row>
      <xdr:rowOff>96133</xdr:rowOff>
    </xdr:to>
    <xdr:cxnSp macro="">
      <xdr:nvCxnSpPr>
        <xdr:cNvPr id="628" name="直線コネクタ 627"/>
        <xdr:cNvCxnSpPr/>
      </xdr:nvCxnSpPr>
      <xdr:spPr>
        <a:xfrm>
          <a:off x="12814300" y="1290573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124505</xdr:rowOff>
    </xdr:from>
    <xdr:to>
      <xdr:col>72</xdr:col>
      <xdr:colOff>38100</xdr:colOff>
      <xdr:row>76</xdr:row>
      <xdr:rowOff>54654</xdr:rowOff>
    </xdr:to>
    <xdr:sp macro="" textlink="">
      <xdr:nvSpPr>
        <xdr:cNvPr id="629" name="フローチャート: 判断 628"/>
        <xdr:cNvSpPr/>
      </xdr:nvSpPr>
      <xdr:spPr>
        <a:xfrm>
          <a:off x="13652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45781</xdr:rowOff>
    </xdr:from>
    <xdr:ext cx="534377" cy="259045"/>
    <xdr:sp macro="" textlink="">
      <xdr:nvSpPr>
        <xdr:cNvPr id="630" name="テキスト ボックス 629"/>
        <xdr:cNvSpPr txBox="1"/>
      </xdr:nvSpPr>
      <xdr:spPr>
        <a:xfrm>
          <a:off x="13436111" y="130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94196</xdr:rowOff>
    </xdr:from>
    <xdr:to>
      <xdr:col>67</xdr:col>
      <xdr:colOff>101600</xdr:colOff>
      <xdr:row>76</xdr:row>
      <xdr:rowOff>24346</xdr:rowOff>
    </xdr:to>
    <xdr:sp macro="" textlink="">
      <xdr:nvSpPr>
        <xdr:cNvPr id="631" name="フローチャート: 判断 630"/>
        <xdr:cNvSpPr/>
      </xdr:nvSpPr>
      <xdr:spPr>
        <a:xfrm>
          <a:off x="12763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15473</xdr:rowOff>
    </xdr:from>
    <xdr:ext cx="534377" cy="259045"/>
    <xdr:sp macro="" textlink="">
      <xdr:nvSpPr>
        <xdr:cNvPr id="632" name="テキスト ボックス 631"/>
        <xdr:cNvSpPr txBox="1"/>
      </xdr:nvSpPr>
      <xdr:spPr>
        <a:xfrm>
          <a:off x="12547111" y="13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151307</xdr:rowOff>
    </xdr:from>
    <xdr:to>
      <xdr:col>85</xdr:col>
      <xdr:colOff>177800</xdr:colOff>
      <xdr:row>76</xdr:row>
      <xdr:rowOff>81457</xdr:rowOff>
    </xdr:to>
    <xdr:sp macro="" textlink="">
      <xdr:nvSpPr>
        <xdr:cNvPr id="638" name="楕円 637"/>
        <xdr:cNvSpPr/>
      </xdr:nvSpPr>
      <xdr:spPr>
        <a:xfrm>
          <a:off x="16268700" y="130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129734</xdr:rowOff>
    </xdr:from>
    <xdr:ext cx="534377" cy="259045"/>
    <xdr:sp macro="" textlink="">
      <xdr:nvSpPr>
        <xdr:cNvPr id="639" name="公債費該当値テキスト"/>
        <xdr:cNvSpPr txBox="1"/>
      </xdr:nvSpPr>
      <xdr:spPr>
        <a:xfrm>
          <a:off x="16370300" y="129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132067</xdr:rowOff>
    </xdr:from>
    <xdr:to>
      <xdr:col>81</xdr:col>
      <xdr:colOff>101600</xdr:colOff>
      <xdr:row>76</xdr:row>
      <xdr:rowOff>62216</xdr:rowOff>
    </xdr:to>
    <xdr:sp macro="" textlink="">
      <xdr:nvSpPr>
        <xdr:cNvPr id="640" name="楕円 639"/>
        <xdr:cNvSpPr/>
      </xdr:nvSpPr>
      <xdr:spPr>
        <a:xfrm>
          <a:off x="15430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53345</xdr:rowOff>
    </xdr:from>
    <xdr:ext cx="534377" cy="259045"/>
    <xdr:sp macro="" textlink="">
      <xdr:nvSpPr>
        <xdr:cNvPr id="641" name="テキスト ボックス 640"/>
        <xdr:cNvSpPr txBox="1"/>
      </xdr:nvSpPr>
      <xdr:spPr>
        <a:xfrm>
          <a:off x="15214111" y="130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102578</xdr:rowOff>
    </xdr:from>
    <xdr:to>
      <xdr:col>76</xdr:col>
      <xdr:colOff>165100</xdr:colOff>
      <xdr:row>76</xdr:row>
      <xdr:rowOff>32728</xdr:rowOff>
    </xdr:to>
    <xdr:sp macro="" textlink="">
      <xdr:nvSpPr>
        <xdr:cNvPr id="642" name="楕円 641"/>
        <xdr:cNvSpPr/>
      </xdr:nvSpPr>
      <xdr:spPr>
        <a:xfrm>
          <a:off x="14541500" y="129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23855</xdr:rowOff>
    </xdr:from>
    <xdr:ext cx="534377" cy="259045"/>
    <xdr:sp macro="" textlink="">
      <xdr:nvSpPr>
        <xdr:cNvPr id="643" name="テキスト ボックス 642"/>
        <xdr:cNvSpPr txBox="1"/>
      </xdr:nvSpPr>
      <xdr:spPr>
        <a:xfrm>
          <a:off x="14325111" y="13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45333</xdr:rowOff>
    </xdr:from>
    <xdr:to>
      <xdr:col>72</xdr:col>
      <xdr:colOff>38100</xdr:colOff>
      <xdr:row>75</xdr:row>
      <xdr:rowOff>146934</xdr:rowOff>
    </xdr:to>
    <xdr:sp macro="" textlink="">
      <xdr:nvSpPr>
        <xdr:cNvPr id="644" name="楕円 643"/>
        <xdr:cNvSpPr/>
      </xdr:nvSpPr>
      <xdr:spPr>
        <a:xfrm>
          <a:off x="13652500" y="12904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163460</xdr:rowOff>
    </xdr:from>
    <xdr:ext cx="534377" cy="259045"/>
    <xdr:sp macro="" textlink="">
      <xdr:nvSpPr>
        <xdr:cNvPr id="645" name="テキスト ボックス 644"/>
        <xdr:cNvSpPr txBox="1"/>
      </xdr:nvSpPr>
      <xdr:spPr>
        <a:xfrm>
          <a:off x="13436111" y="126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167634</xdr:rowOff>
    </xdr:from>
    <xdr:to>
      <xdr:col>67</xdr:col>
      <xdr:colOff>101600</xdr:colOff>
      <xdr:row>75</xdr:row>
      <xdr:rowOff>97784</xdr:rowOff>
    </xdr:to>
    <xdr:sp macro="" textlink="">
      <xdr:nvSpPr>
        <xdr:cNvPr id="646" name="楕円 645"/>
        <xdr:cNvSpPr/>
      </xdr:nvSpPr>
      <xdr:spPr>
        <a:xfrm>
          <a:off x="12763500" y="12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114311</xdr:rowOff>
    </xdr:from>
    <xdr:ext cx="534377" cy="259045"/>
    <xdr:sp macro="" textlink="">
      <xdr:nvSpPr>
        <xdr:cNvPr id="647" name="テキスト ボックス 646"/>
        <xdr:cNvSpPr txBox="1"/>
      </xdr:nvSpPr>
      <xdr:spPr>
        <a:xfrm>
          <a:off x="12547111" y="126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1" name="テキスト ボックス 66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36754</xdr:rowOff>
    </xdr:from>
    <xdr:to>
      <xdr:col>85</xdr:col>
      <xdr:colOff>126364</xdr:colOff>
      <xdr:row>99</xdr:row>
      <xdr:rowOff>31268</xdr:rowOff>
    </xdr:to>
    <xdr:cxnSp macro="">
      <xdr:nvCxnSpPr>
        <xdr:cNvPr id="671" name="直線コネクタ 670"/>
        <xdr:cNvCxnSpPr/>
      </xdr:nvCxnSpPr>
      <xdr:spPr>
        <a:xfrm flipV="1">
          <a:off x="16317595" y="15981604"/>
          <a:ext cx="1269" cy="102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35095</xdr:rowOff>
    </xdr:from>
    <xdr:ext cx="378565" cy="259045"/>
    <xdr:sp macro="" textlink="">
      <xdr:nvSpPr>
        <xdr:cNvPr id="672" name="積立金最小値テキスト"/>
        <xdr:cNvSpPr txBox="1"/>
      </xdr:nvSpPr>
      <xdr:spPr>
        <a:xfrm>
          <a:off x="16370300" y="1700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31268</xdr:rowOff>
    </xdr:from>
    <xdr:to>
      <xdr:col>86</xdr:col>
      <xdr:colOff>25400</xdr:colOff>
      <xdr:row>99</xdr:row>
      <xdr:rowOff>31268</xdr:rowOff>
    </xdr:to>
    <xdr:cxnSp macro="">
      <xdr:nvCxnSpPr>
        <xdr:cNvPr id="673" name="直線コネクタ 672"/>
        <xdr:cNvCxnSpPr/>
      </xdr:nvCxnSpPr>
      <xdr:spPr>
        <a:xfrm>
          <a:off x="16230600" y="1700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154881</xdr:rowOff>
    </xdr:from>
    <xdr:ext cx="534377" cy="259045"/>
    <xdr:sp macro="" textlink="">
      <xdr:nvSpPr>
        <xdr:cNvPr id="674" name="積立金最大値テキスト"/>
        <xdr:cNvSpPr txBox="1"/>
      </xdr:nvSpPr>
      <xdr:spPr>
        <a:xfrm>
          <a:off x="16370300" y="157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36754</xdr:rowOff>
    </xdr:from>
    <xdr:to>
      <xdr:col>86</xdr:col>
      <xdr:colOff>25400</xdr:colOff>
      <xdr:row>93</xdr:row>
      <xdr:rowOff>36754</xdr:rowOff>
    </xdr:to>
    <xdr:cxnSp macro="">
      <xdr:nvCxnSpPr>
        <xdr:cNvPr id="675" name="直線コネクタ 674"/>
        <xdr:cNvCxnSpPr/>
      </xdr:nvCxnSpPr>
      <xdr:spPr>
        <a:xfrm>
          <a:off x="16230600" y="1598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19608</xdr:rowOff>
    </xdr:from>
    <xdr:to>
      <xdr:col>85</xdr:col>
      <xdr:colOff>127000</xdr:colOff>
      <xdr:row>93</xdr:row>
      <xdr:rowOff>36754</xdr:rowOff>
    </xdr:to>
    <xdr:cxnSp macro="">
      <xdr:nvCxnSpPr>
        <xdr:cNvPr id="676" name="直線コネクタ 675"/>
        <xdr:cNvCxnSpPr/>
      </xdr:nvCxnSpPr>
      <xdr:spPr>
        <a:xfrm>
          <a:off x="15481300" y="15964458"/>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36313</xdr:rowOff>
    </xdr:from>
    <xdr:ext cx="469744" cy="259045"/>
    <xdr:sp macro="" textlink="">
      <xdr:nvSpPr>
        <xdr:cNvPr id="677" name="積立金平均値テキスト"/>
        <xdr:cNvSpPr txBox="1"/>
      </xdr:nvSpPr>
      <xdr:spPr>
        <a:xfrm>
          <a:off x="16370300" y="1649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57886</xdr:rowOff>
    </xdr:from>
    <xdr:to>
      <xdr:col>85</xdr:col>
      <xdr:colOff>177800</xdr:colOff>
      <xdr:row>96</xdr:row>
      <xdr:rowOff>159486</xdr:rowOff>
    </xdr:to>
    <xdr:sp macro="" textlink="">
      <xdr:nvSpPr>
        <xdr:cNvPr id="678" name="フローチャート: 判断 677"/>
        <xdr:cNvSpPr/>
      </xdr:nvSpPr>
      <xdr:spPr>
        <a:xfrm>
          <a:off x="16268700" y="1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66700</xdr:rowOff>
    </xdr:from>
    <xdr:to>
      <xdr:col>81</xdr:col>
      <xdr:colOff>50800</xdr:colOff>
      <xdr:row>93</xdr:row>
      <xdr:rowOff>19608</xdr:rowOff>
    </xdr:to>
    <xdr:cxnSp macro="">
      <xdr:nvCxnSpPr>
        <xdr:cNvPr id="679" name="直線コネクタ 678"/>
        <xdr:cNvCxnSpPr/>
      </xdr:nvCxnSpPr>
      <xdr:spPr>
        <a:xfrm>
          <a:off x="14592300" y="15497200"/>
          <a:ext cx="8890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48513</xdr:rowOff>
    </xdr:from>
    <xdr:to>
      <xdr:col>81</xdr:col>
      <xdr:colOff>101600</xdr:colOff>
      <xdr:row>96</xdr:row>
      <xdr:rowOff>150113</xdr:rowOff>
    </xdr:to>
    <xdr:sp macro="" textlink="">
      <xdr:nvSpPr>
        <xdr:cNvPr id="680" name="フローチャート: 判断 679"/>
        <xdr:cNvSpPr/>
      </xdr:nvSpPr>
      <xdr:spPr>
        <a:xfrm>
          <a:off x="15430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141240</xdr:rowOff>
    </xdr:from>
    <xdr:ext cx="469744" cy="259045"/>
    <xdr:sp macro="" textlink="">
      <xdr:nvSpPr>
        <xdr:cNvPr id="681" name="テキスト ボックス 680"/>
        <xdr:cNvSpPr txBox="1"/>
      </xdr:nvSpPr>
      <xdr:spPr>
        <a:xfrm>
          <a:off x="15246428" y="1660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66700</xdr:rowOff>
    </xdr:from>
    <xdr:to>
      <xdr:col>76</xdr:col>
      <xdr:colOff>114300</xdr:colOff>
      <xdr:row>93</xdr:row>
      <xdr:rowOff>166751</xdr:rowOff>
    </xdr:to>
    <xdr:cxnSp macro="">
      <xdr:nvCxnSpPr>
        <xdr:cNvPr id="682" name="直線コネクタ 681"/>
        <xdr:cNvCxnSpPr/>
      </xdr:nvCxnSpPr>
      <xdr:spPr>
        <a:xfrm flipV="1">
          <a:off x="13703300" y="15497200"/>
          <a:ext cx="889000" cy="6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72289</xdr:rowOff>
    </xdr:from>
    <xdr:to>
      <xdr:col>76</xdr:col>
      <xdr:colOff>165100</xdr:colOff>
      <xdr:row>95</xdr:row>
      <xdr:rowOff>2439</xdr:rowOff>
    </xdr:to>
    <xdr:sp macro="" textlink="">
      <xdr:nvSpPr>
        <xdr:cNvPr id="683" name="フローチャート: 判断 682"/>
        <xdr:cNvSpPr/>
      </xdr:nvSpPr>
      <xdr:spPr>
        <a:xfrm>
          <a:off x="14541500" y="1618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165016</xdr:rowOff>
    </xdr:from>
    <xdr:ext cx="534377" cy="259045"/>
    <xdr:sp macro="" textlink="">
      <xdr:nvSpPr>
        <xdr:cNvPr id="684" name="テキスト ボックス 683"/>
        <xdr:cNvSpPr txBox="1"/>
      </xdr:nvSpPr>
      <xdr:spPr>
        <a:xfrm>
          <a:off x="14325111" y="162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166751</xdr:rowOff>
    </xdr:from>
    <xdr:to>
      <xdr:col>71</xdr:col>
      <xdr:colOff>177800</xdr:colOff>
      <xdr:row>94</xdr:row>
      <xdr:rowOff>169951</xdr:rowOff>
    </xdr:to>
    <xdr:cxnSp macro="">
      <xdr:nvCxnSpPr>
        <xdr:cNvPr id="685" name="直線コネクタ 684"/>
        <xdr:cNvCxnSpPr/>
      </xdr:nvCxnSpPr>
      <xdr:spPr>
        <a:xfrm flipV="1">
          <a:off x="12814300" y="16111601"/>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114046</xdr:rowOff>
    </xdr:from>
    <xdr:to>
      <xdr:col>72</xdr:col>
      <xdr:colOff>38100</xdr:colOff>
      <xdr:row>96</xdr:row>
      <xdr:rowOff>44196</xdr:rowOff>
    </xdr:to>
    <xdr:sp macro="" textlink="">
      <xdr:nvSpPr>
        <xdr:cNvPr id="686" name="フローチャート: 判断 685"/>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35323</xdr:rowOff>
    </xdr:from>
    <xdr:ext cx="469744" cy="259045"/>
    <xdr:sp macro="" textlink="">
      <xdr:nvSpPr>
        <xdr:cNvPr id="687" name="テキスト ボックス 686"/>
        <xdr:cNvSpPr txBox="1"/>
      </xdr:nvSpPr>
      <xdr:spPr>
        <a:xfrm>
          <a:off x="13468428" y="164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34417</xdr:rowOff>
    </xdr:from>
    <xdr:to>
      <xdr:col>67</xdr:col>
      <xdr:colOff>101600</xdr:colOff>
      <xdr:row>93</xdr:row>
      <xdr:rowOff>136017</xdr:rowOff>
    </xdr:to>
    <xdr:sp macro="" textlink="">
      <xdr:nvSpPr>
        <xdr:cNvPr id="688" name="フローチャート: 判断 687"/>
        <xdr:cNvSpPr/>
      </xdr:nvSpPr>
      <xdr:spPr>
        <a:xfrm>
          <a:off x="12763500" y="1597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152544</xdr:rowOff>
    </xdr:from>
    <xdr:ext cx="534377" cy="259045"/>
    <xdr:sp macro="" textlink="">
      <xdr:nvSpPr>
        <xdr:cNvPr id="689" name="テキスト ボックス 688"/>
        <xdr:cNvSpPr txBox="1"/>
      </xdr:nvSpPr>
      <xdr:spPr>
        <a:xfrm>
          <a:off x="12547111" y="157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157404</xdr:rowOff>
    </xdr:from>
    <xdr:to>
      <xdr:col>85</xdr:col>
      <xdr:colOff>177800</xdr:colOff>
      <xdr:row>93</xdr:row>
      <xdr:rowOff>87554</xdr:rowOff>
    </xdr:to>
    <xdr:sp macro="" textlink="">
      <xdr:nvSpPr>
        <xdr:cNvPr id="695" name="楕円 694"/>
        <xdr:cNvSpPr/>
      </xdr:nvSpPr>
      <xdr:spPr>
        <a:xfrm>
          <a:off x="16268700" y="159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110431</xdr:rowOff>
    </xdr:from>
    <xdr:ext cx="534377" cy="259045"/>
    <xdr:sp macro="" textlink="">
      <xdr:nvSpPr>
        <xdr:cNvPr id="696" name="積立金該当値テキスト"/>
        <xdr:cNvSpPr txBox="1"/>
      </xdr:nvSpPr>
      <xdr:spPr>
        <a:xfrm>
          <a:off x="16370300" y="158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140258</xdr:rowOff>
    </xdr:from>
    <xdr:to>
      <xdr:col>81</xdr:col>
      <xdr:colOff>101600</xdr:colOff>
      <xdr:row>93</xdr:row>
      <xdr:rowOff>70408</xdr:rowOff>
    </xdr:to>
    <xdr:sp macro="" textlink="">
      <xdr:nvSpPr>
        <xdr:cNvPr id="697" name="楕円 696"/>
        <xdr:cNvSpPr/>
      </xdr:nvSpPr>
      <xdr:spPr>
        <a:xfrm>
          <a:off x="15430500" y="15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86935</xdr:rowOff>
    </xdr:from>
    <xdr:ext cx="534377" cy="259045"/>
    <xdr:sp macro="" textlink="">
      <xdr:nvSpPr>
        <xdr:cNvPr id="698" name="テキスト ボックス 697"/>
        <xdr:cNvSpPr txBox="1"/>
      </xdr:nvSpPr>
      <xdr:spPr>
        <a:xfrm>
          <a:off x="15214111" y="156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15900</xdr:rowOff>
    </xdr:from>
    <xdr:to>
      <xdr:col>76</xdr:col>
      <xdr:colOff>165100</xdr:colOff>
      <xdr:row>90</xdr:row>
      <xdr:rowOff>117500</xdr:rowOff>
    </xdr:to>
    <xdr:sp macro="" textlink="">
      <xdr:nvSpPr>
        <xdr:cNvPr id="699" name="楕円 698"/>
        <xdr:cNvSpPr/>
      </xdr:nvSpPr>
      <xdr:spPr>
        <a:xfrm>
          <a:off x="14541500" y="154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134027</xdr:rowOff>
    </xdr:from>
    <xdr:ext cx="534377" cy="259045"/>
    <xdr:sp macro="" textlink="">
      <xdr:nvSpPr>
        <xdr:cNvPr id="700" name="テキスト ボックス 699"/>
        <xdr:cNvSpPr txBox="1"/>
      </xdr:nvSpPr>
      <xdr:spPr>
        <a:xfrm>
          <a:off x="14325111" y="152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115951</xdr:rowOff>
    </xdr:from>
    <xdr:to>
      <xdr:col>72</xdr:col>
      <xdr:colOff>38100</xdr:colOff>
      <xdr:row>94</xdr:row>
      <xdr:rowOff>46101</xdr:rowOff>
    </xdr:to>
    <xdr:sp macro="" textlink="">
      <xdr:nvSpPr>
        <xdr:cNvPr id="701" name="楕円 700"/>
        <xdr:cNvSpPr/>
      </xdr:nvSpPr>
      <xdr:spPr>
        <a:xfrm>
          <a:off x="13652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62628</xdr:rowOff>
    </xdr:from>
    <xdr:ext cx="534377" cy="259045"/>
    <xdr:sp macro="" textlink="">
      <xdr:nvSpPr>
        <xdr:cNvPr id="702" name="テキスト ボックス 701"/>
        <xdr:cNvSpPr txBox="1"/>
      </xdr:nvSpPr>
      <xdr:spPr>
        <a:xfrm>
          <a:off x="13436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119151</xdr:rowOff>
    </xdr:from>
    <xdr:to>
      <xdr:col>67</xdr:col>
      <xdr:colOff>101600</xdr:colOff>
      <xdr:row>95</xdr:row>
      <xdr:rowOff>49301</xdr:rowOff>
    </xdr:to>
    <xdr:sp macro="" textlink="">
      <xdr:nvSpPr>
        <xdr:cNvPr id="703" name="楕円 702"/>
        <xdr:cNvSpPr/>
      </xdr:nvSpPr>
      <xdr:spPr>
        <a:xfrm>
          <a:off x="12763500" y="162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40428</xdr:rowOff>
    </xdr:from>
    <xdr:ext cx="469744" cy="259045"/>
    <xdr:sp macro="" textlink="">
      <xdr:nvSpPr>
        <xdr:cNvPr id="704" name="テキスト ボックス 703"/>
        <xdr:cNvSpPr txBox="1"/>
      </xdr:nvSpPr>
      <xdr:spPr>
        <a:xfrm>
          <a:off x="12579428" y="163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2"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6" name="テキスト ボックス 735"/>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8" name="フローチャート: 判断 73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9" name="テキスト ボックス 738"/>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146787</xdr:rowOff>
    </xdr:from>
    <xdr:to>
      <xdr:col>102</xdr:col>
      <xdr:colOff>114300</xdr:colOff>
      <xdr:row>38</xdr:row>
      <xdr:rowOff>139700</xdr:rowOff>
    </xdr:to>
    <xdr:cxnSp macro="">
      <xdr:nvCxnSpPr>
        <xdr:cNvPr id="740" name="直線コネクタ 739"/>
        <xdr:cNvCxnSpPr/>
      </xdr:nvCxnSpPr>
      <xdr:spPr>
        <a:xfrm>
          <a:off x="18656300" y="6318987"/>
          <a:ext cx="889000" cy="3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41" name="フローチャート: 判断 740"/>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42" name="テキスト ボックス 741"/>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158623</xdr:rowOff>
    </xdr:from>
    <xdr:to>
      <xdr:col>98</xdr:col>
      <xdr:colOff>38100</xdr:colOff>
      <xdr:row>36</xdr:row>
      <xdr:rowOff>88773</xdr:rowOff>
    </xdr:to>
    <xdr:sp macro="" textlink="">
      <xdr:nvSpPr>
        <xdr:cNvPr id="743" name="フローチャート: 判断 742"/>
        <xdr:cNvSpPr/>
      </xdr:nvSpPr>
      <xdr:spPr>
        <a:xfrm>
          <a:off x="18605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105300</xdr:rowOff>
    </xdr:from>
    <xdr:ext cx="469744" cy="259045"/>
    <xdr:sp macro="" textlink="">
      <xdr:nvSpPr>
        <xdr:cNvPr id="744" name="テキスト ボックス 743"/>
        <xdr:cNvSpPr txBox="1"/>
      </xdr:nvSpPr>
      <xdr:spPr>
        <a:xfrm>
          <a:off x="18421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95987</xdr:rowOff>
    </xdr:from>
    <xdr:to>
      <xdr:col>98</xdr:col>
      <xdr:colOff>38100</xdr:colOff>
      <xdr:row>37</xdr:row>
      <xdr:rowOff>26137</xdr:rowOff>
    </xdr:to>
    <xdr:sp macro="" textlink="">
      <xdr:nvSpPr>
        <xdr:cNvPr id="758" name="楕円 757"/>
        <xdr:cNvSpPr/>
      </xdr:nvSpPr>
      <xdr:spPr>
        <a:xfrm>
          <a:off x="18605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17264</xdr:rowOff>
    </xdr:from>
    <xdr:ext cx="469744" cy="259045"/>
    <xdr:sp macro="" textlink="">
      <xdr:nvSpPr>
        <xdr:cNvPr id="759" name="テキスト ボックス 758"/>
        <xdr:cNvSpPr txBox="1"/>
      </xdr:nvSpPr>
      <xdr:spPr>
        <a:xfrm>
          <a:off x="18421428" y="6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32296</xdr:rowOff>
    </xdr:from>
    <xdr:to>
      <xdr:col>116</xdr:col>
      <xdr:colOff>63500</xdr:colOff>
      <xdr:row>58</xdr:row>
      <xdr:rowOff>32448</xdr:rowOff>
    </xdr:to>
    <xdr:cxnSp macro="">
      <xdr:nvCxnSpPr>
        <xdr:cNvPr id="788" name="直線コネクタ 787"/>
        <xdr:cNvCxnSpPr/>
      </xdr:nvCxnSpPr>
      <xdr:spPr>
        <a:xfrm flipV="1">
          <a:off x="21323300" y="997639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31915</xdr:rowOff>
    </xdr:from>
    <xdr:to>
      <xdr:col>111</xdr:col>
      <xdr:colOff>177800</xdr:colOff>
      <xdr:row>58</xdr:row>
      <xdr:rowOff>32448</xdr:rowOff>
    </xdr:to>
    <xdr:cxnSp macro="">
      <xdr:nvCxnSpPr>
        <xdr:cNvPr id="791" name="直線コネクタ 790"/>
        <xdr:cNvCxnSpPr/>
      </xdr:nvCxnSpPr>
      <xdr:spPr>
        <a:xfrm>
          <a:off x="20434300" y="99760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31915</xdr:rowOff>
    </xdr:from>
    <xdr:to>
      <xdr:col>107</xdr:col>
      <xdr:colOff>50800</xdr:colOff>
      <xdr:row>58</xdr:row>
      <xdr:rowOff>33325</xdr:rowOff>
    </xdr:to>
    <xdr:cxnSp macro="">
      <xdr:nvCxnSpPr>
        <xdr:cNvPr id="794" name="直線コネクタ 793"/>
        <xdr:cNvCxnSpPr/>
      </xdr:nvCxnSpPr>
      <xdr:spPr>
        <a:xfrm flipV="1">
          <a:off x="19545300" y="997601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5" name="フローチャート: 判断 794"/>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6" name="テキスト ボックス 795"/>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33325</xdr:rowOff>
    </xdr:from>
    <xdr:to>
      <xdr:col>102</xdr:col>
      <xdr:colOff>114300</xdr:colOff>
      <xdr:row>58</xdr:row>
      <xdr:rowOff>33820</xdr:rowOff>
    </xdr:to>
    <xdr:cxnSp macro="">
      <xdr:nvCxnSpPr>
        <xdr:cNvPr id="797" name="直線コネクタ 796"/>
        <xdr:cNvCxnSpPr/>
      </xdr:nvCxnSpPr>
      <xdr:spPr>
        <a:xfrm flipV="1">
          <a:off x="18656300" y="99774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103416</xdr:rowOff>
    </xdr:from>
    <xdr:to>
      <xdr:col>102</xdr:col>
      <xdr:colOff>165100</xdr:colOff>
      <xdr:row>58</xdr:row>
      <xdr:rowOff>33566</xdr:rowOff>
    </xdr:to>
    <xdr:sp macro="" textlink="">
      <xdr:nvSpPr>
        <xdr:cNvPr id="798" name="フローチャート: 判断 797"/>
        <xdr:cNvSpPr/>
      </xdr:nvSpPr>
      <xdr:spPr>
        <a:xfrm>
          <a:off x="19494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50093</xdr:rowOff>
    </xdr:from>
    <xdr:ext cx="469744" cy="259045"/>
    <xdr:sp macro="" textlink="">
      <xdr:nvSpPr>
        <xdr:cNvPr id="799" name="テキスト ボックス 798"/>
        <xdr:cNvSpPr txBox="1"/>
      </xdr:nvSpPr>
      <xdr:spPr>
        <a:xfrm>
          <a:off x="19310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45962</xdr:rowOff>
    </xdr:from>
    <xdr:to>
      <xdr:col>98</xdr:col>
      <xdr:colOff>38100</xdr:colOff>
      <xdr:row>57</xdr:row>
      <xdr:rowOff>147562</xdr:rowOff>
    </xdr:to>
    <xdr:sp macro="" textlink="">
      <xdr:nvSpPr>
        <xdr:cNvPr id="800" name="フローチャート: 判断 799"/>
        <xdr:cNvSpPr/>
      </xdr:nvSpPr>
      <xdr:spPr>
        <a:xfrm>
          <a:off x="18605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164089</xdr:rowOff>
    </xdr:from>
    <xdr:ext cx="469744" cy="259045"/>
    <xdr:sp macro="" textlink="">
      <xdr:nvSpPr>
        <xdr:cNvPr id="801" name="テキスト ボックス 800"/>
        <xdr:cNvSpPr txBox="1"/>
      </xdr:nvSpPr>
      <xdr:spPr>
        <a:xfrm>
          <a:off x="18421428" y="959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152946</xdr:rowOff>
    </xdr:from>
    <xdr:to>
      <xdr:col>116</xdr:col>
      <xdr:colOff>114300</xdr:colOff>
      <xdr:row>58</xdr:row>
      <xdr:rowOff>83096</xdr:rowOff>
    </xdr:to>
    <xdr:sp macro="" textlink="">
      <xdr:nvSpPr>
        <xdr:cNvPr id="807" name="楕円 806"/>
        <xdr:cNvSpPr/>
      </xdr:nvSpPr>
      <xdr:spPr>
        <a:xfrm>
          <a:off x="221107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131373</xdr:rowOff>
    </xdr:from>
    <xdr:ext cx="469744" cy="259045"/>
    <xdr:sp macro="" textlink="">
      <xdr:nvSpPr>
        <xdr:cNvPr id="808" name="貸付金該当値テキスト"/>
        <xdr:cNvSpPr txBox="1"/>
      </xdr:nvSpPr>
      <xdr:spPr>
        <a:xfrm>
          <a:off x="22212300" y="990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153098</xdr:rowOff>
    </xdr:from>
    <xdr:to>
      <xdr:col>112</xdr:col>
      <xdr:colOff>38100</xdr:colOff>
      <xdr:row>58</xdr:row>
      <xdr:rowOff>83248</xdr:rowOff>
    </xdr:to>
    <xdr:sp macro="" textlink="">
      <xdr:nvSpPr>
        <xdr:cNvPr id="809" name="楕円 808"/>
        <xdr:cNvSpPr/>
      </xdr:nvSpPr>
      <xdr:spPr>
        <a:xfrm>
          <a:off x="212725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74375</xdr:rowOff>
    </xdr:from>
    <xdr:ext cx="469744" cy="259045"/>
    <xdr:sp macro="" textlink="">
      <xdr:nvSpPr>
        <xdr:cNvPr id="810" name="テキスト ボックス 809"/>
        <xdr:cNvSpPr txBox="1"/>
      </xdr:nvSpPr>
      <xdr:spPr>
        <a:xfrm>
          <a:off x="21088428" y="1001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152565</xdr:rowOff>
    </xdr:from>
    <xdr:to>
      <xdr:col>107</xdr:col>
      <xdr:colOff>101600</xdr:colOff>
      <xdr:row>58</xdr:row>
      <xdr:rowOff>82715</xdr:rowOff>
    </xdr:to>
    <xdr:sp macro="" textlink="">
      <xdr:nvSpPr>
        <xdr:cNvPr id="811" name="楕円 810"/>
        <xdr:cNvSpPr/>
      </xdr:nvSpPr>
      <xdr:spPr>
        <a:xfrm>
          <a:off x="20383500" y="99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73842</xdr:rowOff>
    </xdr:from>
    <xdr:ext cx="469744" cy="259045"/>
    <xdr:sp macro="" textlink="">
      <xdr:nvSpPr>
        <xdr:cNvPr id="812" name="テキスト ボックス 811"/>
        <xdr:cNvSpPr txBox="1"/>
      </xdr:nvSpPr>
      <xdr:spPr>
        <a:xfrm>
          <a:off x="20199428" y="100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153975</xdr:rowOff>
    </xdr:from>
    <xdr:to>
      <xdr:col>102</xdr:col>
      <xdr:colOff>165100</xdr:colOff>
      <xdr:row>58</xdr:row>
      <xdr:rowOff>84125</xdr:rowOff>
    </xdr:to>
    <xdr:sp macro="" textlink="">
      <xdr:nvSpPr>
        <xdr:cNvPr id="813" name="楕円 812"/>
        <xdr:cNvSpPr/>
      </xdr:nvSpPr>
      <xdr:spPr>
        <a:xfrm>
          <a:off x="19494500" y="99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154470</xdr:rowOff>
    </xdr:from>
    <xdr:to>
      <xdr:col>98</xdr:col>
      <xdr:colOff>38100</xdr:colOff>
      <xdr:row>58</xdr:row>
      <xdr:rowOff>84620</xdr:rowOff>
    </xdr:to>
    <xdr:sp macro="" textlink="">
      <xdr:nvSpPr>
        <xdr:cNvPr id="815" name="楕円 814"/>
        <xdr:cNvSpPr/>
      </xdr:nvSpPr>
      <xdr:spPr>
        <a:xfrm>
          <a:off x="18605500" y="99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75747</xdr:rowOff>
    </xdr:from>
    <xdr:ext cx="469744" cy="259045"/>
    <xdr:sp macro="" textlink="">
      <xdr:nvSpPr>
        <xdr:cNvPr id="816" name="テキスト ボックス 815"/>
        <xdr:cNvSpPr txBox="1"/>
      </xdr:nvSpPr>
      <xdr:spPr>
        <a:xfrm>
          <a:off x="18421428" y="100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159131</xdr:rowOff>
    </xdr:from>
    <xdr:to>
      <xdr:col>116</xdr:col>
      <xdr:colOff>63500</xdr:colOff>
      <xdr:row>78</xdr:row>
      <xdr:rowOff>20943</xdr:rowOff>
    </xdr:to>
    <xdr:cxnSp macro="">
      <xdr:nvCxnSpPr>
        <xdr:cNvPr id="846" name="直線コネクタ 845"/>
        <xdr:cNvCxnSpPr/>
      </xdr:nvCxnSpPr>
      <xdr:spPr>
        <a:xfrm>
          <a:off x="21323300" y="13360781"/>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7"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130442</xdr:rowOff>
    </xdr:from>
    <xdr:to>
      <xdr:col>111</xdr:col>
      <xdr:colOff>177800</xdr:colOff>
      <xdr:row>77</xdr:row>
      <xdr:rowOff>159131</xdr:rowOff>
    </xdr:to>
    <xdr:cxnSp macro="">
      <xdr:nvCxnSpPr>
        <xdr:cNvPr id="849" name="直線コネクタ 848"/>
        <xdr:cNvCxnSpPr/>
      </xdr:nvCxnSpPr>
      <xdr:spPr>
        <a:xfrm>
          <a:off x="20434300" y="1333209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1" name="テキスト ボックス 850"/>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130442</xdr:rowOff>
    </xdr:from>
    <xdr:to>
      <xdr:col>107</xdr:col>
      <xdr:colOff>50800</xdr:colOff>
      <xdr:row>78</xdr:row>
      <xdr:rowOff>96799</xdr:rowOff>
    </xdr:to>
    <xdr:cxnSp macro="">
      <xdr:nvCxnSpPr>
        <xdr:cNvPr id="852" name="直線コネクタ 851"/>
        <xdr:cNvCxnSpPr/>
      </xdr:nvCxnSpPr>
      <xdr:spPr>
        <a:xfrm flipV="1">
          <a:off x="19545300" y="13332092"/>
          <a:ext cx="8890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3" name="フローチャート: 判断 85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4" name="テキスト ボックス 853"/>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96799</xdr:rowOff>
    </xdr:from>
    <xdr:to>
      <xdr:col>102</xdr:col>
      <xdr:colOff>114300</xdr:colOff>
      <xdr:row>78</xdr:row>
      <xdr:rowOff>118174</xdr:rowOff>
    </xdr:to>
    <xdr:cxnSp macro="">
      <xdr:nvCxnSpPr>
        <xdr:cNvPr id="855" name="直線コネクタ 854"/>
        <xdr:cNvCxnSpPr/>
      </xdr:nvCxnSpPr>
      <xdr:spPr>
        <a:xfrm flipV="1">
          <a:off x="18656300" y="13469899"/>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171348</xdr:rowOff>
    </xdr:from>
    <xdr:to>
      <xdr:col>102</xdr:col>
      <xdr:colOff>165100</xdr:colOff>
      <xdr:row>76</xdr:row>
      <xdr:rowOff>101498</xdr:rowOff>
    </xdr:to>
    <xdr:sp macro="" textlink="">
      <xdr:nvSpPr>
        <xdr:cNvPr id="856" name="フローチャート: 判断 855"/>
        <xdr:cNvSpPr/>
      </xdr:nvSpPr>
      <xdr:spPr>
        <a:xfrm>
          <a:off x="19494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118025</xdr:rowOff>
    </xdr:from>
    <xdr:ext cx="534377" cy="259045"/>
    <xdr:sp macro="" textlink="">
      <xdr:nvSpPr>
        <xdr:cNvPr id="857" name="テキスト ボックス 856"/>
        <xdr:cNvSpPr txBox="1"/>
      </xdr:nvSpPr>
      <xdr:spPr>
        <a:xfrm>
          <a:off x="19278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25730</xdr:rowOff>
    </xdr:from>
    <xdr:to>
      <xdr:col>98</xdr:col>
      <xdr:colOff>38100</xdr:colOff>
      <xdr:row>76</xdr:row>
      <xdr:rowOff>127330</xdr:rowOff>
    </xdr:to>
    <xdr:sp macro="" textlink="">
      <xdr:nvSpPr>
        <xdr:cNvPr id="858" name="フローチャート: 判断 857"/>
        <xdr:cNvSpPr/>
      </xdr:nvSpPr>
      <xdr:spPr>
        <a:xfrm>
          <a:off x="18605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143857</xdr:rowOff>
    </xdr:from>
    <xdr:ext cx="534377" cy="259045"/>
    <xdr:sp macro="" textlink="">
      <xdr:nvSpPr>
        <xdr:cNvPr id="859" name="テキスト ボックス 858"/>
        <xdr:cNvSpPr txBox="1"/>
      </xdr:nvSpPr>
      <xdr:spPr>
        <a:xfrm>
          <a:off x="18389111" y="128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141593</xdr:rowOff>
    </xdr:from>
    <xdr:to>
      <xdr:col>116</xdr:col>
      <xdr:colOff>114300</xdr:colOff>
      <xdr:row>78</xdr:row>
      <xdr:rowOff>71743</xdr:rowOff>
    </xdr:to>
    <xdr:sp macro="" textlink="">
      <xdr:nvSpPr>
        <xdr:cNvPr id="865" name="楕円 864"/>
        <xdr:cNvSpPr/>
      </xdr:nvSpPr>
      <xdr:spPr>
        <a:xfrm>
          <a:off x="221107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56520</xdr:rowOff>
    </xdr:from>
    <xdr:ext cx="534377" cy="259045"/>
    <xdr:sp macro="" textlink="">
      <xdr:nvSpPr>
        <xdr:cNvPr id="866" name="繰出金該当値テキスト"/>
        <xdr:cNvSpPr txBox="1"/>
      </xdr:nvSpPr>
      <xdr:spPr>
        <a:xfrm>
          <a:off x="22212300" y="132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108331</xdr:rowOff>
    </xdr:from>
    <xdr:to>
      <xdr:col>112</xdr:col>
      <xdr:colOff>38100</xdr:colOff>
      <xdr:row>78</xdr:row>
      <xdr:rowOff>38481</xdr:rowOff>
    </xdr:to>
    <xdr:sp macro="" textlink="">
      <xdr:nvSpPr>
        <xdr:cNvPr id="867" name="楕円 866"/>
        <xdr:cNvSpPr/>
      </xdr:nvSpPr>
      <xdr:spPr>
        <a:xfrm>
          <a:off x="21272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29608</xdr:rowOff>
    </xdr:from>
    <xdr:ext cx="534377" cy="259045"/>
    <xdr:sp macro="" textlink="">
      <xdr:nvSpPr>
        <xdr:cNvPr id="868" name="テキスト ボックス 867"/>
        <xdr:cNvSpPr txBox="1"/>
      </xdr:nvSpPr>
      <xdr:spPr>
        <a:xfrm>
          <a:off x="21056111" y="134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79642</xdr:rowOff>
    </xdr:from>
    <xdr:to>
      <xdr:col>107</xdr:col>
      <xdr:colOff>101600</xdr:colOff>
      <xdr:row>78</xdr:row>
      <xdr:rowOff>9792</xdr:rowOff>
    </xdr:to>
    <xdr:sp macro="" textlink="">
      <xdr:nvSpPr>
        <xdr:cNvPr id="869" name="楕円 868"/>
        <xdr:cNvSpPr/>
      </xdr:nvSpPr>
      <xdr:spPr>
        <a:xfrm>
          <a:off x="20383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919</xdr:rowOff>
    </xdr:from>
    <xdr:ext cx="534377" cy="259045"/>
    <xdr:sp macro="" textlink="">
      <xdr:nvSpPr>
        <xdr:cNvPr id="870" name="テキスト ボックス 869"/>
        <xdr:cNvSpPr txBox="1"/>
      </xdr:nvSpPr>
      <xdr:spPr>
        <a:xfrm>
          <a:off x="20167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45999</xdr:rowOff>
    </xdr:from>
    <xdr:to>
      <xdr:col>102</xdr:col>
      <xdr:colOff>165100</xdr:colOff>
      <xdr:row>78</xdr:row>
      <xdr:rowOff>147599</xdr:rowOff>
    </xdr:to>
    <xdr:sp macro="" textlink="">
      <xdr:nvSpPr>
        <xdr:cNvPr id="871" name="楕円 870"/>
        <xdr:cNvSpPr/>
      </xdr:nvSpPr>
      <xdr:spPr>
        <a:xfrm>
          <a:off x="19494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138726</xdr:rowOff>
    </xdr:from>
    <xdr:ext cx="534377" cy="259045"/>
    <xdr:sp macro="" textlink="">
      <xdr:nvSpPr>
        <xdr:cNvPr id="872" name="テキスト ボックス 871"/>
        <xdr:cNvSpPr txBox="1"/>
      </xdr:nvSpPr>
      <xdr:spPr>
        <a:xfrm>
          <a:off x="19278111" y="1351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67374</xdr:rowOff>
    </xdr:from>
    <xdr:to>
      <xdr:col>98</xdr:col>
      <xdr:colOff>38100</xdr:colOff>
      <xdr:row>78</xdr:row>
      <xdr:rowOff>168974</xdr:rowOff>
    </xdr:to>
    <xdr:sp macro="" textlink="">
      <xdr:nvSpPr>
        <xdr:cNvPr id="873" name="楕円 872"/>
        <xdr:cNvSpPr/>
      </xdr:nvSpPr>
      <xdr:spPr>
        <a:xfrm>
          <a:off x="18605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160101</xdr:rowOff>
    </xdr:from>
    <xdr:ext cx="534377" cy="259045"/>
    <xdr:sp macro="" textlink="">
      <xdr:nvSpPr>
        <xdr:cNvPr id="874" name="テキスト ボックス 873"/>
        <xdr:cNvSpPr txBox="1"/>
      </xdr:nvSpPr>
      <xdr:spPr>
        <a:xfrm>
          <a:off x="18389111" y="135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329,828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5,511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円の減少）となった。主な構成項目について、人件費は、住民一人当たり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53,184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円。人員配置の適正化により、職員給与費は減少傾向にあるものの、退職金や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職員共済組合負担金の増などにより、歳出決算額は増加した。</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80,058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854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円下回っているものの、障害福祉サービス費の増加などにより、上昇傾向にあるため、事業の統廃合など、あらゆる角度から見直しを行い、上昇傾向に歯止めをかけるように努める。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42,528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資源化施設整備事業が完了し、大型建設事業がピークを越した影響などにより、減少となった。しかし、普通建設事業費（うち更新</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整備）については微増しており、今後も公共施設の維持管理経費が増加することが見込まれるため、</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bg1"/>
              </a:solidFill>
              <a:effectLst/>
              <a:uLnTx/>
              <a:uFillTx/>
              <a:latin typeface="ＭＳ Ｐゴシック"/>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公共施設等総合管理計画に基づき、施設等の更新、統廃合、長寿命化を計画的に行うとともに、財政負担の軽減と平準化に努める。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・積立金は、住民一人当たり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13,601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円。類似団体と比較して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7,694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円、愛知県と比較して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7,227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円上回っているものの、対前年度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円の減少となった。文化施設の整備費用となる文化施設整備基金積立金が皆増したものの、公共施設の維持管理及び更新費用となる公共施設整備基金積立金</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bg1"/>
              </a:solidFill>
              <a:effectLst/>
              <a:uLnTx/>
              <a:uFillTx/>
              <a:latin typeface="ＭＳ Ｐゴシック"/>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が減少したため、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歳出決算額は減少した。</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186,009
180,374
161.14
64,985,274
61,351,048
3,306,260
38,415,736
44,992,406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103777</xdr:rowOff>
    </xdr:from>
    <xdr:to>
      <xdr:col>24</xdr:col>
      <xdr:colOff>63500</xdr:colOff>
      <xdr:row>34</xdr:row>
      <xdr:rowOff>123372</xdr:rowOff>
    </xdr:to>
    <xdr:cxnSp macro="">
      <xdr:nvCxnSpPr>
        <xdr:cNvPr id="63" name="直線コネクタ 62"/>
        <xdr:cNvCxnSpPr/>
      </xdr:nvCxnSpPr>
      <xdr:spPr>
        <a:xfrm flipV="1">
          <a:off x="3797300" y="59330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89081</xdr:rowOff>
    </xdr:from>
    <xdr:to>
      <xdr:col>19</xdr:col>
      <xdr:colOff>177800</xdr:colOff>
      <xdr:row>34</xdr:row>
      <xdr:rowOff>123372</xdr:rowOff>
    </xdr:to>
    <xdr:cxnSp macro="">
      <xdr:nvCxnSpPr>
        <xdr:cNvPr id="66" name="直線コネクタ 65"/>
        <xdr:cNvCxnSpPr/>
      </xdr:nvCxnSpPr>
      <xdr:spPr>
        <a:xfrm>
          <a:off x="2908300" y="5575481"/>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89081</xdr:rowOff>
    </xdr:from>
    <xdr:to>
      <xdr:col>15</xdr:col>
      <xdr:colOff>50800</xdr:colOff>
      <xdr:row>34</xdr:row>
      <xdr:rowOff>156028</xdr:rowOff>
    </xdr:to>
    <xdr:cxnSp macro="">
      <xdr:nvCxnSpPr>
        <xdr:cNvPr id="69" name="直線コネクタ 68"/>
        <xdr:cNvCxnSpPr/>
      </xdr:nvCxnSpPr>
      <xdr:spPr>
        <a:xfrm flipV="1">
          <a:off x="2019300" y="5575481"/>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132641</xdr:rowOff>
    </xdr:from>
    <xdr:ext cx="469744" cy="259045"/>
    <xdr:sp macro="" textlink="">
      <xdr:nvSpPr>
        <xdr:cNvPr id="71" name="テキスト ボックス 70"/>
        <xdr:cNvSpPr txBox="1"/>
      </xdr:nvSpPr>
      <xdr:spPr>
        <a:xfrm>
          <a:off x="2673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108676</xdr:rowOff>
    </xdr:from>
    <xdr:to>
      <xdr:col>10</xdr:col>
      <xdr:colOff>114300</xdr:colOff>
      <xdr:row>34</xdr:row>
      <xdr:rowOff>156028</xdr:rowOff>
    </xdr:to>
    <xdr:cxnSp macro="">
      <xdr:nvCxnSpPr>
        <xdr:cNvPr id="72" name="直線コネクタ 71"/>
        <xdr:cNvCxnSpPr/>
      </xdr:nvCxnSpPr>
      <xdr:spPr>
        <a:xfrm>
          <a:off x="1130300" y="59379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165644</xdr:rowOff>
    </xdr:from>
    <xdr:to>
      <xdr:col>10</xdr:col>
      <xdr:colOff>165100</xdr:colOff>
      <xdr:row>34</xdr:row>
      <xdr:rowOff>95794</xdr:rowOff>
    </xdr:to>
    <xdr:sp macro="" textlink="">
      <xdr:nvSpPr>
        <xdr:cNvPr id="73" name="フローチャート: 判断 72"/>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112321</xdr:rowOff>
    </xdr:from>
    <xdr:ext cx="469744" cy="259045"/>
    <xdr:sp macro="" textlink="">
      <xdr:nvSpPr>
        <xdr:cNvPr id="74" name="テキスト ボックス 73"/>
        <xdr:cNvSpPr txBox="1"/>
      </xdr:nvSpPr>
      <xdr:spPr>
        <a:xfrm>
          <a:off x="1784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52977</xdr:rowOff>
    </xdr:from>
    <xdr:to>
      <xdr:col>24</xdr:col>
      <xdr:colOff>114300</xdr:colOff>
      <xdr:row>34</xdr:row>
      <xdr:rowOff>154577</xdr:rowOff>
    </xdr:to>
    <xdr:sp macro="" textlink="">
      <xdr:nvSpPr>
        <xdr:cNvPr id="82" name="楕円 81"/>
        <xdr:cNvSpPr/>
      </xdr:nvSpPr>
      <xdr:spPr>
        <a:xfrm>
          <a:off x="45847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75854</xdr:rowOff>
    </xdr:from>
    <xdr:ext cx="469744" cy="259045"/>
    <xdr:sp macro="" textlink="">
      <xdr:nvSpPr>
        <xdr:cNvPr id="83" name="議会費該当値テキスト"/>
        <xdr:cNvSpPr txBox="1"/>
      </xdr:nvSpPr>
      <xdr:spPr>
        <a:xfrm>
          <a:off x="4686300" y="573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72572</xdr:rowOff>
    </xdr:from>
    <xdr:to>
      <xdr:col>20</xdr:col>
      <xdr:colOff>38100</xdr:colOff>
      <xdr:row>35</xdr:row>
      <xdr:rowOff>2722</xdr:rowOff>
    </xdr:to>
    <xdr:sp macro="" textlink="">
      <xdr:nvSpPr>
        <xdr:cNvPr id="84" name="楕円 83"/>
        <xdr:cNvSpPr/>
      </xdr:nvSpPr>
      <xdr:spPr>
        <a:xfrm>
          <a:off x="3746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19249</xdr:rowOff>
    </xdr:from>
    <xdr:ext cx="469744" cy="259045"/>
    <xdr:sp macro="" textlink="">
      <xdr:nvSpPr>
        <xdr:cNvPr id="85" name="テキスト ボックス 84"/>
        <xdr:cNvSpPr txBox="1"/>
      </xdr:nvSpPr>
      <xdr:spPr>
        <a:xfrm>
          <a:off x="3562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38281</xdr:rowOff>
    </xdr:from>
    <xdr:to>
      <xdr:col>15</xdr:col>
      <xdr:colOff>101600</xdr:colOff>
      <xdr:row>32</xdr:row>
      <xdr:rowOff>139881</xdr:rowOff>
    </xdr:to>
    <xdr:sp macro="" textlink="">
      <xdr:nvSpPr>
        <xdr:cNvPr id="86" name="楕円 85"/>
        <xdr:cNvSpPr/>
      </xdr:nvSpPr>
      <xdr:spPr>
        <a:xfrm>
          <a:off x="2857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156408</xdr:rowOff>
    </xdr:from>
    <xdr:ext cx="469744" cy="259045"/>
    <xdr:sp macro="" textlink="">
      <xdr:nvSpPr>
        <xdr:cNvPr id="87" name="テキスト ボックス 86"/>
        <xdr:cNvSpPr txBox="1"/>
      </xdr:nvSpPr>
      <xdr:spPr>
        <a:xfrm>
          <a:off x="2673428"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105228</xdr:rowOff>
    </xdr:from>
    <xdr:to>
      <xdr:col>10</xdr:col>
      <xdr:colOff>165100</xdr:colOff>
      <xdr:row>35</xdr:row>
      <xdr:rowOff>35378</xdr:rowOff>
    </xdr:to>
    <xdr:sp macro="" textlink="">
      <xdr:nvSpPr>
        <xdr:cNvPr id="88" name="楕円 87"/>
        <xdr:cNvSpPr/>
      </xdr:nvSpPr>
      <xdr:spPr>
        <a:xfrm>
          <a:off x="1968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26505</xdr:rowOff>
    </xdr:from>
    <xdr:ext cx="469744" cy="259045"/>
    <xdr:sp macro="" textlink="">
      <xdr:nvSpPr>
        <xdr:cNvPr id="89" name="テキスト ボックス 88"/>
        <xdr:cNvSpPr txBox="1"/>
      </xdr:nvSpPr>
      <xdr:spPr>
        <a:xfrm>
          <a:off x="1784428"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57876</xdr:rowOff>
    </xdr:from>
    <xdr:to>
      <xdr:col>6</xdr:col>
      <xdr:colOff>38100</xdr:colOff>
      <xdr:row>34</xdr:row>
      <xdr:rowOff>159476</xdr:rowOff>
    </xdr:to>
    <xdr:sp macro="" textlink="">
      <xdr:nvSpPr>
        <xdr:cNvPr id="90" name="楕円 89"/>
        <xdr:cNvSpPr/>
      </xdr:nvSpPr>
      <xdr:spPr>
        <a:xfrm>
          <a:off x="1079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4553</xdr:rowOff>
    </xdr:from>
    <xdr:ext cx="469744" cy="259045"/>
    <xdr:sp macro="" textlink="">
      <xdr:nvSpPr>
        <xdr:cNvPr id="91" name="テキスト ボックス 90"/>
        <xdr:cNvSpPr txBox="1"/>
      </xdr:nvSpPr>
      <xdr:spPr>
        <a:xfrm>
          <a:off x="895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91694</xdr:rowOff>
    </xdr:from>
    <xdr:to>
      <xdr:col>24</xdr:col>
      <xdr:colOff>63500</xdr:colOff>
      <xdr:row>55</xdr:row>
      <xdr:rowOff>146147</xdr:rowOff>
    </xdr:to>
    <xdr:cxnSp macro="">
      <xdr:nvCxnSpPr>
        <xdr:cNvPr id="119" name="直線コネクタ 118"/>
        <xdr:cNvCxnSpPr/>
      </xdr:nvCxnSpPr>
      <xdr:spPr>
        <a:xfrm flipV="1">
          <a:off x="3797300" y="9521444"/>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6014</xdr:rowOff>
    </xdr:from>
    <xdr:to>
      <xdr:col>19</xdr:col>
      <xdr:colOff>177800</xdr:colOff>
      <xdr:row>55</xdr:row>
      <xdr:rowOff>146147</xdr:rowOff>
    </xdr:to>
    <xdr:cxnSp macro="">
      <xdr:nvCxnSpPr>
        <xdr:cNvPr id="122" name="直線コネクタ 121"/>
        <xdr:cNvCxnSpPr/>
      </xdr:nvCxnSpPr>
      <xdr:spPr>
        <a:xfrm>
          <a:off x="2908300" y="9435764"/>
          <a:ext cx="889000" cy="1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6014</xdr:rowOff>
    </xdr:from>
    <xdr:to>
      <xdr:col>15</xdr:col>
      <xdr:colOff>50800</xdr:colOff>
      <xdr:row>55</xdr:row>
      <xdr:rowOff>73223</xdr:rowOff>
    </xdr:to>
    <xdr:cxnSp macro="">
      <xdr:nvCxnSpPr>
        <xdr:cNvPr id="125" name="直線コネクタ 124"/>
        <xdr:cNvCxnSpPr/>
      </xdr:nvCxnSpPr>
      <xdr:spPr>
        <a:xfrm flipV="1">
          <a:off x="2019300" y="943576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7" name="テキスト ボックス 126"/>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73223</xdr:rowOff>
    </xdr:from>
    <xdr:to>
      <xdr:col>10</xdr:col>
      <xdr:colOff>114300</xdr:colOff>
      <xdr:row>57</xdr:row>
      <xdr:rowOff>35092</xdr:rowOff>
    </xdr:to>
    <xdr:cxnSp macro="">
      <xdr:nvCxnSpPr>
        <xdr:cNvPr id="128" name="直線コネクタ 127"/>
        <xdr:cNvCxnSpPr/>
      </xdr:nvCxnSpPr>
      <xdr:spPr>
        <a:xfrm flipV="1">
          <a:off x="1130300" y="9502973"/>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157480</xdr:rowOff>
    </xdr:from>
    <xdr:to>
      <xdr:col>10</xdr:col>
      <xdr:colOff>165100</xdr:colOff>
      <xdr:row>57</xdr:row>
      <xdr:rowOff>87630</xdr:rowOff>
    </xdr:to>
    <xdr:sp macro="" textlink="">
      <xdr:nvSpPr>
        <xdr:cNvPr id="129" name="フローチャート: 判断 128"/>
        <xdr:cNvSpPr/>
      </xdr:nvSpPr>
      <xdr:spPr>
        <a:xfrm>
          <a:off x="1968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78757</xdr:rowOff>
    </xdr:from>
    <xdr:ext cx="534377" cy="259045"/>
    <xdr:sp macro="" textlink="">
      <xdr:nvSpPr>
        <xdr:cNvPr id="130" name="テキスト ボックス 129"/>
        <xdr:cNvSpPr txBox="1"/>
      </xdr:nvSpPr>
      <xdr:spPr>
        <a:xfrm>
          <a:off x="1752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165024</xdr:rowOff>
    </xdr:from>
    <xdr:to>
      <xdr:col>6</xdr:col>
      <xdr:colOff>38100</xdr:colOff>
      <xdr:row>56</xdr:row>
      <xdr:rowOff>95174</xdr:rowOff>
    </xdr:to>
    <xdr:sp macro="" textlink="">
      <xdr:nvSpPr>
        <xdr:cNvPr id="131" name="フローチャート: 判断 130"/>
        <xdr:cNvSpPr/>
      </xdr:nvSpPr>
      <xdr:spPr>
        <a:xfrm>
          <a:off x="1079500" y="959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111701</xdr:rowOff>
    </xdr:from>
    <xdr:ext cx="534377" cy="259045"/>
    <xdr:sp macro="" textlink="">
      <xdr:nvSpPr>
        <xdr:cNvPr id="132" name="テキスト ボックス 131"/>
        <xdr:cNvSpPr txBox="1"/>
      </xdr:nvSpPr>
      <xdr:spPr>
        <a:xfrm>
          <a:off x="863111"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40894</xdr:rowOff>
    </xdr:from>
    <xdr:to>
      <xdr:col>24</xdr:col>
      <xdr:colOff>114300</xdr:colOff>
      <xdr:row>55</xdr:row>
      <xdr:rowOff>142494</xdr:rowOff>
    </xdr:to>
    <xdr:sp macro="" textlink="">
      <xdr:nvSpPr>
        <xdr:cNvPr id="138" name="楕円 137"/>
        <xdr:cNvSpPr/>
      </xdr:nvSpPr>
      <xdr:spPr>
        <a:xfrm>
          <a:off x="45847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63771</xdr:rowOff>
    </xdr:from>
    <xdr:ext cx="534377" cy="259045"/>
    <xdr:sp macro="" textlink="">
      <xdr:nvSpPr>
        <xdr:cNvPr id="139" name="総務費該当値テキスト"/>
        <xdr:cNvSpPr txBox="1"/>
      </xdr:nvSpPr>
      <xdr:spPr>
        <a:xfrm>
          <a:off x="4686300"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95347</xdr:rowOff>
    </xdr:from>
    <xdr:to>
      <xdr:col>20</xdr:col>
      <xdr:colOff>38100</xdr:colOff>
      <xdr:row>56</xdr:row>
      <xdr:rowOff>25497</xdr:rowOff>
    </xdr:to>
    <xdr:sp macro="" textlink="">
      <xdr:nvSpPr>
        <xdr:cNvPr id="140" name="楕円 139"/>
        <xdr:cNvSpPr/>
      </xdr:nvSpPr>
      <xdr:spPr>
        <a:xfrm>
          <a:off x="3746500" y="9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16624</xdr:rowOff>
    </xdr:from>
    <xdr:ext cx="534377" cy="259045"/>
    <xdr:sp macro="" textlink="">
      <xdr:nvSpPr>
        <xdr:cNvPr id="141" name="テキスト ボックス 140"/>
        <xdr:cNvSpPr txBox="1"/>
      </xdr:nvSpPr>
      <xdr:spPr>
        <a:xfrm>
          <a:off x="3530111" y="9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126664</xdr:rowOff>
    </xdr:from>
    <xdr:to>
      <xdr:col>15</xdr:col>
      <xdr:colOff>101600</xdr:colOff>
      <xdr:row>55</xdr:row>
      <xdr:rowOff>56814</xdr:rowOff>
    </xdr:to>
    <xdr:sp macro="" textlink="">
      <xdr:nvSpPr>
        <xdr:cNvPr id="142" name="楕円 141"/>
        <xdr:cNvSpPr/>
      </xdr:nvSpPr>
      <xdr:spPr>
        <a:xfrm>
          <a:off x="2857500" y="93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47941</xdr:rowOff>
    </xdr:from>
    <xdr:ext cx="534377" cy="259045"/>
    <xdr:sp macro="" textlink="">
      <xdr:nvSpPr>
        <xdr:cNvPr id="143" name="テキスト ボックス 142"/>
        <xdr:cNvSpPr txBox="1"/>
      </xdr:nvSpPr>
      <xdr:spPr>
        <a:xfrm>
          <a:off x="2641111" y="94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22423</xdr:rowOff>
    </xdr:from>
    <xdr:to>
      <xdr:col>10</xdr:col>
      <xdr:colOff>165100</xdr:colOff>
      <xdr:row>55</xdr:row>
      <xdr:rowOff>124023</xdr:rowOff>
    </xdr:to>
    <xdr:sp macro="" textlink="">
      <xdr:nvSpPr>
        <xdr:cNvPr id="144" name="楕円 143"/>
        <xdr:cNvSpPr/>
      </xdr:nvSpPr>
      <xdr:spPr>
        <a:xfrm>
          <a:off x="1968500" y="94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140550</xdr:rowOff>
    </xdr:from>
    <xdr:ext cx="534377" cy="259045"/>
    <xdr:sp macro="" textlink="">
      <xdr:nvSpPr>
        <xdr:cNvPr id="145" name="テキスト ボックス 144"/>
        <xdr:cNvSpPr txBox="1"/>
      </xdr:nvSpPr>
      <xdr:spPr>
        <a:xfrm>
          <a:off x="1752111" y="92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155742</xdr:rowOff>
    </xdr:from>
    <xdr:to>
      <xdr:col>6</xdr:col>
      <xdr:colOff>38100</xdr:colOff>
      <xdr:row>57</xdr:row>
      <xdr:rowOff>85892</xdr:rowOff>
    </xdr:to>
    <xdr:sp macro="" textlink="">
      <xdr:nvSpPr>
        <xdr:cNvPr id="146" name="楕円 145"/>
        <xdr:cNvSpPr/>
      </xdr:nvSpPr>
      <xdr:spPr>
        <a:xfrm>
          <a:off x="1079500" y="9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77019</xdr:rowOff>
    </xdr:from>
    <xdr:ext cx="534377" cy="259045"/>
    <xdr:sp macro="" textlink="">
      <xdr:nvSpPr>
        <xdr:cNvPr id="147" name="テキスト ボックス 146"/>
        <xdr:cNvSpPr txBox="1"/>
      </xdr:nvSpPr>
      <xdr:spPr>
        <a:xfrm>
          <a:off x="863111" y="984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0" name="直線コネクタ 169"/>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1"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2" name="直線コネクタ 171"/>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3"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4" name="直線コネクタ 173"/>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66319</xdr:rowOff>
    </xdr:from>
    <xdr:to>
      <xdr:col>24</xdr:col>
      <xdr:colOff>63500</xdr:colOff>
      <xdr:row>74</xdr:row>
      <xdr:rowOff>131768</xdr:rowOff>
    </xdr:to>
    <xdr:cxnSp macro="">
      <xdr:nvCxnSpPr>
        <xdr:cNvPr id="175" name="直線コネクタ 174"/>
        <xdr:cNvCxnSpPr/>
      </xdr:nvCxnSpPr>
      <xdr:spPr>
        <a:xfrm flipV="1">
          <a:off x="3797300" y="12753619"/>
          <a:ext cx="838200" cy="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9903</xdr:rowOff>
    </xdr:from>
    <xdr:ext cx="599010" cy="259045"/>
    <xdr:sp macro="" textlink="">
      <xdr:nvSpPr>
        <xdr:cNvPr id="176" name="民生費平均値テキスト"/>
        <xdr:cNvSpPr txBox="1"/>
      </xdr:nvSpPr>
      <xdr:spPr>
        <a:xfrm>
          <a:off x="4686300" y="12697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7" name="フローチャート: 判断 176"/>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131768</xdr:rowOff>
    </xdr:from>
    <xdr:to>
      <xdr:col>19</xdr:col>
      <xdr:colOff>177800</xdr:colOff>
      <xdr:row>75</xdr:row>
      <xdr:rowOff>94643</xdr:rowOff>
    </xdr:to>
    <xdr:cxnSp macro="">
      <xdr:nvCxnSpPr>
        <xdr:cNvPr id="178" name="直線コネクタ 177"/>
        <xdr:cNvCxnSpPr/>
      </xdr:nvCxnSpPr>
      <xdr:spPr>
        <a:xfrm flipV="1">
          <a:off x="2908300" y="12819068"/>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79" name="フローチャート: 判断 178"/>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0" name="テキスト ボックス 179"/>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94643</xdr:rowOff>
    </xdr:from>
    <xdr:to>
      <xdr:col>15</xdr:col>
      <xdr:colOff>50800</xdr:colOff>
      <xdr:row>76</xdr:row>
      <xdr:rowOff>52032</xdr:rowOff>
    </xdr:to>
    <xdr:cxnSp macro="">
      <xdr:nvCxnSpPr>
        <xdr:cNvPr id="181" name="直線コネクタ 180"/>
        <xdr:cNvCxnSpPr/>
      </xdr:nvCxnSpPr>
      <xdr:spPr>
        <a:xfrm flipV="1">
          <a:off x="2019300" y="12953393"/>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2" name="フローチャート: 判断 181"/>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137141</xdr:rowOff>
    </xdr:from>
    <xdr:ext cx="599010" cy="259045"/>
    <xdr:sp macro="" textlink="">
      <xdr:nvSpPr>
        <xdr:cNvPr id="183" name="テキスト ボックス 182"/>
        <xdr:cNvSpPr txBox="1"/>
      </xdr:nvSpPr>
      <xdr:spPr>
        <a:xfrm>
          <a:off x="2608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52032</xdr:rowOff>
    </xdr:from>
    <xdr:to>
      <xdr:col>10</xdr:col>
      <xdr:colOff>114300</xdr:colOff>
      <xdr:row>77</xdr:row>
      <xdr:rowOff>50067</xdr:rowOff>
    </xdr:to>
    <xdr:cxnSp macro="">
      <xdr:nvCxnSpPr>
        <xdr:cNvPr id="184" name="直線コネクタ 183"/>
        <xdr:cNvCxnSpPr/>
      </xdr:nvCxnSpPr>
      <xdr:spPr>
        <a:xfrm flipV="1">
          <a:off x="1130300" y="13082232"/>
          <a:ext cx="889000" cy="16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103051</xdr:rowOff>
    </xdr:from>
    <xdr:to>
      <xdr:col>10</xdr:col>
      <xdr:colOff>165100</xdr:colOff>
      <xdr:row>77</xdr:row>
      <xdr:rowOff>33201</xdr:rowOff>
    </xdr:to>
    <xdr:sp macro="" textlink="">
      <xdr:nvSpPr>
        <xdr:cNvPr id="185" name="フローチャート: 判断 184"/>
        <xdr:cNvSpPr/>
      </xdr:nvSpPr>
      <xdr:spPr>
        <a:xfrm>
          <a:off x="1968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24328</xdr:rowOff>
    </xdr:from>
    <xdr:ext cx="599010" cy="259045"/>
    <xdr:sp macro="" textlink="">
      <xdr:nvSpPr>
        <xdr:cNvPr id="186" name="テキスト ボックス 185"/>
        <xdr:cNvSpPr txBox="1"/>
      </xdr:nvSpPr>
      <xdr:spPr>
        <a:xfrm>
          <a:off x="1719795"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125704</xdr:rowOff>
    </xdr:from>
    <xdr:to>
      <xdr:col>6</xdr:col>
      <xdr:colOff>38100</xdr:colOff>
      <xdr:row>78</xdr:row>
      <xdr:rowOff>55854</xdr:rowOff>
    </xdr:to>
    <xdr:sp macro="" textlink="">
      <xdr:nvSpPr>
        <xdr:cNvPr id="187" name="フローチャート: 判断 186"/>
        <xdr:cNvSpPr/>
      </xdr:nvSpPr>
      <xdr:spPr>
        <a:xfrm>
          <a:off x="1079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46981</xdr:rowOff>
    </xdr:from>
    <xdr:ext cx="599010" cy="259045"/>
    <xdr:sp macro="" textlink="">
      <xdr:nvSpPr>
        <xdr:cNvPr id="188" name="テキスト ボックス 187"/>
        <xdr:cNvSpPr txBox="1"/>
      </xdr:nvSpPr>
      <xdr:spPr>
        <a:xfrm>
          <a:off x="830795"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15519</xdr:rowOff>
    </xdr:from>
    <xdr:to>
      <xdr:col>24</xdr:col>
      <xdr:colOff>114300</xdr:colOff>
      <xdr:row>74</xdr:row>
      <xdr:rowOff>117119</xdr:rowOff>
    </xdr:to>
    <xdr:sp macro="" textlink="">
      <xdr:nvSpPr>
        <xdr:cNvPr id="194" name="楕円 193"/>
        <xdr:cNvSpPr/>
      </xdr:nvSpPr>
      <xdr:spPr>
        <a:xfrm>
          <a:off x="45847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38396</xdr:rowOff>
    </xdr:from>
    <xdr:ext cx="599010" cy="259045"/>
    <xdr:sp macro="" textlink="">
      <xdr:nvSpPr>
        <xdr:cNvPr id="195" name="民生費該当値テキスト"/>
        <xdr:cNvSpPr txBox="1"/>
      </xdr:nvSpPr>
      <xdr:spPr>
        <a:xfrm>
          <a:off x="4686300" y="1255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80968</xdr:rowOff>
    </xdr:from>
    <xdr:to>
      <xdr:col>20</xdr:col>
      <xdr:colOff>38100</xdr:colOff>
      <xdr:row>75</xdr:row>
      <xdr:rowOff>11118</xdr:rowOff>
    </xdr:to>
    <xdr:sp macro="" textlink="">
      <xdr:nvSpPr>
        <xdr:cNvPr id="196" name="楕円 195"/>
        <xdr:cNvSpPr/>
      </xdr:nvSpPr>
      <xdr:spPr>
        <a:xfrm>
          <a:off x="3746500" y="127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2245</xdr:rowOff>
    </xdr:from>
    <xdr:ext cx="599010" cy="259045"/>
    <xdr:sp macro="" textlink="">
      <xdr:nvSpPr>
        <xdr:cNvPr id="197" name="テキスト ボックス 196"/>
        <xdr:cNvSpPr txBox="1"/>
      </xdr:nvSpPr>
      <xdr:spPr>
        <a:xfrm>
          <a:off x="3497795" y="128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43843</xdr:rowOff>
    </xdr:from>
    <xdr:to>
      <xdr:col>15</xdr:col>
      <xdr:colOff>101600</xdr:colOff>
      <xdr:row>75</xdr:row>
      <xdr:rowOff>145443</xdr:rowOff>
    </xdr:to>
    <xdr:sp macro="" textlink="">
      <xdr:nvSpPr>
        <xdr:cNvPr id="198" name="楕円 197"/>
        <xdr:cNvSpPr/>
      </xdr:nvSpPr>
      <xdr:spPr>
        <a:xfrm>
          <a:off x="2857500" y="129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161970</xdr:rowOff>
    </xdr:from>
    <xdr:ext cx="599010" cy="259045"/>
    <xdr:sp macro="" textlink="">
      <xdr:nvSpPr>
        <xdr:cNvPr id="199" name="テキスト ボックス 198"/>
        <xdr:cNvSpPr txBox="1"/>
      </xdr:nvSpPr>
      <xdr:spPr>
        <a:xfrm>
          <a:off x="2608795" y="1267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1232</xdr:rowOff>
    </xdr:from>
    <xdr:to>
      <xdr:col>10</xdr:col>
      <xdr:colOff>165100</xdr:colOff>
      <xdr:row>76</xdr:row>
      <xdr:rowOff>102832</xdr:rowOff>
    </xdr:to>
    <xdr:sp macro="" textlink="">
      <xdr:nvSpPr>
        <xdr:cNvPr id="200" name="楕円 199"/>
        <xdr:cNvSpPr/>
      </xdr:nvSpPr>
      <xdr:spPr>
        <a:xfrm>
          <a:off x="1968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119359</xdr:rowOff>
    </xdr:from>
    <xdr:ext cx="599010" cy="259045"/>
    <xdr:sp macro="" textlink="">
      <xdr:nvSpPr>
        <xdr:cNvPr id="201" name="テキスト ボックス 200"/>
        <xdr:cNvSpPr txBox="1"/>
      </xdr:nvSpPr>
      <xdr:spPr>
        <a:xfrm>
          <a:off x="1719795" y="128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170717</xdr:rowOff>
    </xdr:from>
    <xdr:to>
      <xdr:col>6</xdr:col>
      <xdr:colOff>38100</xdr:colOff>
      <xdr:row>77</xdr:row>
      <xdr:rowOff>100867</xdr:rowOff>
    </xdr:to>
    <xdr:sp macro="" textlink="">
      <xdr:nvSpPr>
        <xdr:cNvPr id="202" name="楕円 201"/>
        <xdr:cNvSpPr/>
      </xdr:nvSpPr>
      <xdr:spPr>
        <a:xfrm>
          <a:off x="1079500" y="13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117394</xdr:rowOff>
    </xdr:from>
    <xdr:ext cx="599010" cy="259045"/>
    <xdr:sp macro="" textlink="">
      <xdr:nvSpPr>
        <xdr:cNvPr id="203" name="テキスト ボックス 202"/>
        <xdr:cNvSpPr txBox="1"/>
      </xdr:nvSpPr>
      <xdr:spPr>
        <a:xfrm>
          <a:off x="830795" y="1297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6" name="直線コネクタ 225"/>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7"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28" name="直線コネクタ 227"/>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29"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0" name="直線コネクタ 229"/>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29491</xdr:rowOff>
    </xdr:from>
    <xdr:to>
      <xdr:col>24</xdr:col>
      <xdr:colOff>63500</xdr:colOff>
      <xdr:row>96</xdr:row>
      <xdr:rowOff>119675</xdr:rowOff>
    </xdr:to>
    <xdr:cxnSp macro="">
      <xdr:nvCxnSpPr>
        <xdr:cNvPr id="231" name="直線コネクタ 230"/>
        <xdr:cNvCxnSpPr/>
      </xdr:nvCxnSpPr>
      <xdr:spPr>
        <a:xfrm>
          <a:off x="3797300" y="16317241"/>
          <a:ext cx="838200" cy="2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2" name="衛生費平均値テキスト"/>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3" name="フローチャート: 判断 232"/>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29491</xdr:rowOff>
    </xdr:from>
    <xdr:to>
      <xdr:col>19</xdr:col>
      <xdr:colOff>177800</xdr:colOff>
      <xdr:row>96</xdr:row>
      <xdr:rowOff>100837</xdr:rowOff>
    </xdr:to>
    <xdr:cxnSp macro="">
      <xdr:nvCxnSpPr>
        <xdr:cNvPr id="234" name="直線コネクタ 233"/>
        <xdr:cNvCxnSpPr/>
      </xdr:nvCxnSpPr>
      <xdr:spPr>
        <a:xfrm flipV="1">
          <a:off x="2908300" y="16317241"/>
          <a:ext cx="889000" cy="24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5" name="フローチャート: 判断 234"/>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36" name="テキスト ボックス 235"/>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100837</xdr:rowOff>
    </xdr:from>
    <xdr:to>
      <xdr:col>15</xdr:col>
      <xdr:colOff>50800</xdr:colOff>
      <xdr:row>97</xdr:row>
      <xdr:rowOff>41287</xdr:rowOff>
    </xdr:to>
    <xdr:cxnSp macro="">
      <xdr:nvCxnSpPr>
        <xdr:cNvPr id="237" name="直線コネクタ 236"/>
        <xdr:cNvCxnSpPr/>
      </xdr:nvCxnSpPr>
      <xdr:spPr>
        <a:xfrm flipV="1">
          <a:off x="2019300" y="16560037"/>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38" name="フローチャート: 判断 237"/>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39" name="テキスト ボックス 238"/>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41287</xdr:rowOff>
    </xdr:from>
    <xdr:to>
      <xdr:col>10</xdr:col>
      <xdr:colOff>114300</xdr:colOff>
      <xdr:row>97</xdr:row>
      <xdr:rowOff>78687</xdr:rowOff>
    </xdr:to>
    <xdr:cxnSp macro="">
      <xdr:nvCxnSpPr>
        <xdr:cNvPr id="240" name="直線コネクタ 239"/>
        <xdr:cNvCxnSpPr/>
      </xdr:nvCxnSpPr>
      <xdr:spPr>
        <a:xfrm flipV="1">
          <a:off x="1130300" y="16671937"/>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148290</xdr:rowOff>
    </xdr:from>
    <xdr:to>
      <xdr:col>10</xdr:col>
      <xdr:colOff>165100</xdr:colOff>
      <xdr:row>97</xdr:row>
      <xdr:rowOff>78440</xdr:rowOff>
    </xdr:to>
    <xdr:sp macro="" textlink="">
      <xdr:nvSpPr>
        <xdr:cNvPr id="241" name="フローチャート: 判断 240"/>
        <xdr:cNvSpPr/>
      </xdr:nvSpPr>
      <xdr:spPr>
        <a:xfrm>
          <a:off x="1968500" y="166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94967</xdr:rowOff>
    </xdr:from>
    <xdr:ext cx="534377" cy="259045"/>
    <xdr:sp macro="" textlink="">
      <xdr:nvSpPr>
        <xdr:cNvPr id="242" name="テキスト ボックス 241"/>
        <xdr:cNvSpPr txBox="1"/>
      </xdr:nvSpPr>
      <xdr:spPr>
        <a:xfrm>
          <a:off x="1752111" y="163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125865</xdr:rowOff>
    </xdr:from>
    <xdr:to>
      <xdr:col>6</xdr:col>
      <xdr:colOff>38100</xdr:colOff>
      <xdr:row>97</xdr:row>
      <xdr:rowOff>56015</xdr:rowOff>
    </xdr:to>
    <xdr:sp macro="" textlink="">
      <xdr:nvSpPr>
        <xdr:cNvPr id="243" name="フローチャート: 判断 242"/>
        <xdr:cNvSpPr/>
      </xdr:nvSpPr>
      <xdr:spPr>
        <a:xfrm>
          <a:off x="1079500" y="1658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72542</xdr:rowOff>
    </xdr:from>
    <xdr:ext cx="534377" cy="259045"/>
    <xdr:sp macro="" textlink="">
      <xdr:nvSpPr>
        <xdr:cNvPr id="244" name="テキスト ボックス 243"/>
        <xdr:cNvSpPr txBox="1"/>
      </xdr:nvSpPr>
      <xdr:spPr>
        <a:xfrm>
          <a:off x="863111" y="163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68875</xdr:rowOff>
    </xdr:from>
    <xdr:to>
      <xdr:col>24</xdr:col>
      <xdr:colOff>114300</xdr:colOff>
      <xdr:row>96</xdr:row>
      <xdr:rowOff>170475</xdr:rowOff>
    </xdr:to>
    <xdr:sp macro="" textlink="">
      <xdr:nvSpPr>
        <xdr:cNvPr id="250" name="楕円 249"/>
        <xdr:cNvSpPr/>
      </xdr:nvSpPr>
      <xdr:spPr>
        <a:xfrm>
          <a:off x="4584700" y="165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91752</xdr:rowOff>
    </xdr:from>
    <xdr:ext cx="534377" cy="259045"/>
    <xdr:sp macro="" textlink="">
      <xdr:nvSpPr>
        <xdr:cNvPr id="251" name="衛生費該当値テキスト"/>
        <xdr:cNvSpPr txBox="1"/>
      </xdr:nvSpPr>
      <xdr:spPr>
        <a:xfrm>
          <a:off x="4686300" y="163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150141</xdr:rowOff>
    </xdr:from>
    <xdr:to>
      <xdr:col>20</xdr:col>
      <xdr:colOff>38100</xdr:colOff>
      <xdr:row>95</xdr:row>
      <xdr:rowOff>80291</xdr:rowOff>
    </xdr:to>
    <xdr:sp macro="" textlink="">
      <xdr:nvSpPr>
        <xdr:cNvPr id="252" name="楕円 251"/>
        <xdr:cNvSpPr/>
      </xdr:nvSpPr>
      <xdr:spPr>
        <a:xfrm>
          <a:off x="3746500" y="162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96818</xdr:rowOff>
    </xdr:from>
    <xdr:ext cx="534377" cy="259045"/>
    <xdr:sp macro="" textlink="">
      <xdr:nvSpPr>
        <xdr:cNvPr id="253" name="テキスト ボックス 252"/>
        <xdr:cNvSpPr txBox="1"/>
      </xdr:nvSpPr>
      <xdr:spPr>
        <a:xfrm>
          <a:off x="3530111" y="160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50037</xdr:rowOff>
    </xdr:from>
    <xdr:to>
      <xdr:col>15</xdr:col>
      <xdr:colOff>101600</xdr:colOff>
      <xdr:row>96</xdr:row>
      <xdr:rowOff>151637</xdr:rowOff>
    </xdr:to>
    <xdr:sp macro="" textlink="">
      <xdr:nvSpPr>
        <xdr:cNvPr id="254" name="楕円 253"/>
        <xdr:cNvSpPr/>
      </xdr:nvSpPr>
      <xdr:spPr>
        <a:xfrm>
          <a:off x="2857500" y="165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168164</xdr:rowOff>
    </xdr:from>
    <xdr:ext cx="534377" cy="259045"/>
    <xdr:sp macro="" textlink="">
      <xdr:nvSpPr>
        <xdr:cNvPr id="255" name="テキスト ボックス 254"/>
        <xdr:cNvSpPr txBox="1"/>
      </xdr:nvSpPr>
      <xdr:spPr>
        <a:xfrm>
          <a:off x="2641111" y="162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161937</xdr:rowOff>
    </xdr:from>
    <xdr:to>
      <xdr:col>10</xdr:col>
      <xdr:colOff>165100</xdr:colOff>
      <xdr:row>97</xdr:row>
      <xdr:rowOff>92087</xdr:rowOff>
    </xdr:to>
    <xdr:sp macro="" textlink="">
      <xdr:nvSpPr>
        <xdr:cNvPr id="256" name="楕円 255"/>
        <xdr:cNvSpPr/>
      </xdr:nvSpPr>
      <xdr:spPr>
        <a:xfrm>
          <a:off x="1968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83214</xdr:rowOff>
    </xdr:from>
    <xdr:ext cx="534377" cy="259045"/>
    <xdr:sp macro="" textlink="">
      <xdr:nvSpPr>
        <xdr:cNvPr id="257" name="テキスト ボックス 256"/>
        <xdr:cNvSpPr txBox="1"/>
      </xdr:nvSpPr>
      <xdr:spPr>
        <a:xfrm>
          <a:off x="1752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27887</xdr:rowOff>
    </xdr:from>
    <xdr:to>
      <xdr:col>6</xdr:col>
      <xdr:colOff>38100</xdr:colOff>
      <xdr:row>97</xdr:row>
      <xdr:rowOff>129487</xdr:rowOff>
    </xdr:to>
    <xdr:sp macro="" textlink="">
      <xdr:nvSpPr>
        <xdr:cNvPr id="258" name="楕円 257"/>
        <xdr:cNvSpPr/>
      </xdr:nvSpPr>
      <xdr:spPr>
        <a:xfrm>
          <a:off x="1079500" y="166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120614</xdr:rowOff>
    </xdr:from>
    <xdr:ext cx="534377" cy="259045"/>
    <xdr:sp macro="" textlink="">
      <xdr:nvSpPr>
        <xdr:cNvPr id="259" name="テキスト ボックス 258"/>
        <xdr:cNvSpPr txBox="1"/>
      </xdr:nvSpPr>
      <xdr:spPr>
        <a:xfrm>
          <a:off x="863111" y="167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3" name="直線コネクタ 282"/>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4"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5" name="直線コネクタ 284"/>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6"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7" name="直線コネクタ 286"/>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140970</xdr:rowOff>
    </xdr:from>
    <xdr:to>
      <xdr:col>55</xdr:col>
      <xdr:colOff>0</xdr:colOff>
      <xdr:row>38</xdr:row>
      <xdr:rowOff>147193</xdr:rowOff>
    </xdr:to>
    <xdr:cxnSp macro="">
      <xdr:nvCxnSpPr>
        <xdr:cNvPr id="288" name="直線コネクタ 287"/>
        <xdr:cNvCxnSpPr/>
      </xdr:nvCxnSpPr>
      <xdr:spPr>
        <a:xfrm>
          <a:off x="9639300" y="6656070"/>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89"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0" name="フローチャート: 判断 289"/>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140970</xdr:rowOff>
    </xdr:from>
    <xdr:to>
      <xdr:col>50</xdr:col>
      <xdr:colOff>114300</xdr:colOff>
      <xdr:row>38</xdr:row>
      <xdr:rowOff>144018</xdr:rowOff>
    </xdr:to>
    <xdr:cxnSp macro="">
      <xdr:nvCxnSpPr>
        <xdr:cNvPr id="291" name="直線コネクタ 290"/>
        <xdr:cNvCxnSpPr/>
      </xdr:nvCxnSpPr>
      <xdr:spPr>
        <a:xfrm flipV="1">
          <a:off x="8750300" y="66560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2" name="フローチャート: 判断 291"/>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3" name="テキスト ボックス 292"/>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102108</xdr:rowOff>
    </xdr:from>
    <xdr:to>
      <xdr:col>45</xdr:col>
      <xdr:colOff>177800</xdr:colOff>
      <xdr:row>38</xdr:row>
      <xdr:rowOff>144018</xdr:rowOff>
    </xdr:to>
    <xdr:cxnSp macro="">
      <xdr:nvCxnSpPr>
        <xdr:cNvPr id="294" name="直線コネクタ 293"/>
        <xdr:cNvCxnSpPr/>
      </xdr:nvCxnSpPr>
      <xdr:spPr>
        <a:xfrm>
          <a:off x="7861300" y="661720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5" name="フローチャート: 判断 294"/>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96" name="テキスト ボックス 295"/>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102108</xdr:rowOff>
    </xdr:from>
    <xdr:to>
      <xdr:col>41</xdr:col>
      <xdr:colOff>50800</xdr:colOff>
      <xdr:row>38</xdr:row>
      <xdr:rowOff>123952</xdr:rowOff>
    </xdr:to>
    <xdr:cxnSp macro="">
      <xdr:nvCxnSpPr>
        <xdr:cNvPr id="297" name="直線コネクタ 296"/>
        <xdr:cNvCxnSpPr/>
      </xdr:nvCxnSpPr>
      <xdr:spPr>
        <a:xfrm flipV="1">
          <a:off x="6972300" y="661720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156591</xdr:rowOff>
    </xdr:from>
    <xdr:to>
      <xdr:col>41</xdr:col>
      <xdr:colOff>101600</xdr:colOff>
      <xdr:row>36</xdr:row>
      <xdr:rowOff>86741</xdr:rowOff>
    </xdr:to>
    <xdr:sp macro="" textlink="">
      <xdr:nvSpPr>
        <xdr:cNvPr id="298" name="フローチャート: 判断 297"/>
        <xdr:cNvSpPr/>
      </xdr:nvSpPr>
      <xdr:spPr>
        <a:xfrm>
          <a:off x="7810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103268</xdr:rowOff>
    </xdr:from>
    <xdr:ext cx="469744" cy="259045"/>
    <xdr:sp macro="" textlink="">
      <xdr:nvSpPr>
        <xdr:cNvPr id="299" name="テキスト ボックス 298"/>
        <xdr:cNvSpPr txBox="1"/>
      </xdr:nvSpPr>
      <xdr:spPr>
        <a:xfrm>
          <a:off x="7626428"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93599</xdr:rowOff>
    </xdr:from>
    <xdr:to>
      <xdr:col>36</xdr:col>
      <xdr:colOff>165100</xdr:colOff>
      <xdr:row>36</xdr:row>
      <xdr:rowOff>23749</xdr:rowOff>
    </xdr:to>
    <xdr:sp macro="" textlink="">
      <xdr:nvSpPr>
        <xdr:cNvPr id="300" name="フローチャート: 判断 299"/>
        <xdr:cNvSpPr/>
      </xdr:nvSpPr>
      <xdr:spPr>
        <a:xfrm>
          <a:off x="6921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40276</xdr:rowOff>
    </xdr:from>
    <xdr:ext cx="469744" cy="259045"/>
    <xdr:sp macro="" textlink="">
      <xdr:nvSpPr>
        <xdr:cNvPr id="301" name="テキスト ボックス 300"/>
        <xdr:cNvSpPr txBox="1"/>
      </xdr:nvSpPr>
      <xdr:spPr>
        <a:xfrm>
          <a:off x="6737428"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96393</xdr:rowOff>
    </xdr:from>
    <xdr:to>
      <xdr:col>55</xdr:col>
      <xdr:colOff>50800</xdr:colOff>
      <xdr:row>39</xdr:row>
      <xdr:rowOff>26543</xdr:rowOff>
    </xdr:to>
    <xdr:sp macro="" textlink="">
      <xdr:nvSpPr>
        <xdr:cNvPr id="307" name="楕円 306"/>
        <xdr:cNvSpPr/>
      </xdr:nvSpPr>
      <xdr:spPr>
        <a:xfrm>
          <a:off x="10426700" y="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11320</xdr:rowOff>
    </xdr:from>
    <xdr:ext cx="378565" cy="259045"/>
    <xdr:sp macro="" textlink="">
      <xdr:nvSpPr>
        <xdr:cNvPr id="308" name="労働費該当値テキスト"/>
        <xdr:cNvSpPr txBox="1"/>
      </xdr:nvSpPr>
      <xdr:spPr>
        <a:xfrm>
          <a:off x="10528300"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90170</xdr:rowOff>
    </xdr:from>
    <xdr:to>
      <xdr:col>50</xdr:col>
      <xdr:colOff>165100</xdr:colOff>
      <xdr:row>39</xdr:row>
      <xdr:rowOff>20320</xdr:rowOff>
    </xdr:to>
    <xdr:sp macro="" textlink="">
      <xdr:nvSpPr>
        <xdr:cNvPr id="309" name="楕円 308"/>
        <xdr:cNvSpPr/>
      </xdr:nvSpPr>
      <xdr:spPr>
        <a:xfrm>
          <a:off x="9588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11447</xdr:rowOff>
    </xdr:from>
    <xdr:ext cx="378565" cy="259045"/>
    <xdr:sp macro="" textlink="">
      <xdr:nvSpPr>
        <xdr:cNvPr id="310" name="テキスト ボックス 309"/>
        <xdr:cNvSpPr txBox="1"/>
      </xdr:nvSpPr>
      <xdr:spPr>
        <a:xfrm>
          <a:off x="9450017"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93218</xdr:rowOff>
    </xdr:from>
    <xdr:to>
      <xdr:col>46</xdr:col>
      <xdr:colOff>38100</xdr:colOff>
      <xdr:row>39</xdr:row>
      <xdr:rowOff>23368</xdr:rowOff>
    </xdr:to>
    <xdr:sp macro="" textlink="">
      <xdr:nvSpPr>
        <xdr:cNvPr id="311" name="楕円 310"/>
        <xdr:cNvSpPr/>
      </xdr:nvSpPr>
      <xdr:spPr>
        <a:xfrm>
          <a:off x="8699500" y="6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14495</xdr:rowOff>
    </xdr:from>
    <xdr:ext cx="378565" cy="259045"/>
    <xdr:sp macro="" textlink="">
      <xdr:nvSpPr>
        <xdr:cNvPr id="312" name="テキスト ボックス 311"/>
        <xdr:cNvSpPr txBox="1"/>
      </xdr:nvSpPr>
      <xdr:spPr>
        <a:xfrm>
          <a:off x="8561017" y="67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51308</xdr:rowOff>
    </xdr:from>
    <xdr:to>
      <xdr:col>41</xdr:col>
      <xdr:colOff>101600</xdr:colOff>
      <xdr:row>38</xdr:row>
      <xdr:rowOff>152908</xdr:rowOff>
    </xdr:to>
    <xdr:sp macro="" textlink="">
      <xdr:nvSpPr>
        <xdr:cNvPr id="313" name="楕円 312"/>
        <xdr:cNvSpPr/>
      </xdr:nvSpPr>
      <xdr:spPr>
        <a:xfrm>
          <a:off x="7810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144035</xdr:rowOff>
    </xdr:from>
    <xdr:ext cx="378565" cy="259045"/>
    <xdr:sp macro="" textlink="">
      <xdr:nvSpPr>
        <xdr:cNvPr id="314" name="テキスト ボックス 313"/>
        <xdr:cNvSpPr txBox="1"/>
      </xdr:nvSpPr>
      <xdr:spPr>
        <a:xfrm>
          <a:off x="7672017" y="66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73152</xdr:rowOff>
    </xdr:from>
    <xdr:to>
      <xdr:col>36</xdr:col>
      <xdr:colOff>165100</xdr:colOff>
      <xdr:row>39</xdr:row>
      <xdr:rowOff>3302</xdr:rowOff>
    </xdr:to>
    <xdr:sp macro="" textlink="">
      <xdr:nvSpPr>
        <xdr:cNvPr id="315" name="楕円 314"/>
        <xdr:cNvSpPr/>
      </xdr:nvSpPr>
      <xdr:spPr>
        <a:xfrm>
          <a:off x="6921500" y="65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165879</xdr:rowOff>
    </xdr:from>
    <xdr:ext cx="378565" cy="259045"/>
    <xdr:sp macro="" textlink="">
      <xdr:nvSpPr>
        <xdr:cNvPr id="316" name="テキスト ボックス 315"/>
        <xdr:cNvSpPr txBox="1"/>
      </xdr:nvSpPr>
      <xdr:spPr>
        <a:xfrm>
          <a:off x="6783017" y="6680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101753</xdr:rowOff>
    </xdr:from>
    <xdr:to>
      <xdr:col>55</xdr:col>
      <xdr:colOff>0</xdr:colOff>
      <xdr:row>57</xdr:row>
      <xdr:rowOff>170698</xdr:rowOff>
    </xdr:to>
    <xdr:cxnSp macro="">
      <xdr:nvCxnSpPr>
        <xdr:cNvPr id="343" name="直線コネクタ 342"/>
        <xdr:cNvCxnSpPr/>
      </xdr:nvCxnSpPr>
      <xdr:spPr>
        <a:xfrm flipV="1">
          <a:off x="9639300" y="9874403"/>
          <a:ext cx="8382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4"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168184</xdr:rowOff>
    </xdr:from>
    <xdr:to>
      <xdr:col>50</xdr:col>
      <xdr:colOff>114300</xdr:colOff>
      <xdr:row>57</xdr:row>
      <xdr:rowOff>170698</xdr:rowOff>
    </xdr:to>
    <xdr:cxnSp macro="">
      <xdr:nvCxnSpPr>
        <xdr:cNvPr id="346" name="直線コネクタ 345"/>
        <xdr:cNvCxnSpPr/>
      </xdr:nvCxnSpPr>
      <xdr:spPr>
        <a:xfrm>
          <a:off x="8750300" y="994083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48" name="テキスト ボックス 347"/>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168184</xdr:rowOff>
    </xdr:from>
    <xdr:to>
      <xdr:col>45</xdr:col>
      <xdr:colOff>177800</xdr:colOff>
      <xdr:row>58</xdr:row>
      <xdr:rowOff>2769</xdr:rowOff>
    </xdr:to>
    <xdr:cxnSp macro="">
      <xdr:nvCxnSpPr>
        <xdr:cNvPr id="349" name="直線コネクタ 348"/>
        <xdr:cNvCxnSpPr/>
      </xdr:nvCxnSpPr>
      <xdr:spPr>
        <a:xfrm flipV="1">
          <a:off x="7861300" y="994083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2769</xdr:rowOff>
    </xdr:from>
    <xdr:to>
      <xdr:col>41</xdr:col>
      <xdr:colOff>50800</xdr:colOff>
      <xdr:row>58</xdr:row>
      <xdr:rowOff>23617</xdr:rowOff>
    </xdr:to>
    <xdr:cxnSp macro="">
      <xdr:nvCxnSpPr>
        <xdr:cNvPr id="352" name="直線コネクタ 351"/>
        <xdr:cNvCxnSpPr/>
      </xdr:nvCxnSpPr>
      <xdr:spPr>
        <a:xfrm flipV="1">
          <a:off x="6972300" y="994686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162464</xdr:rowOff>
    </xdr:from>
    <xdr:to>
      <xdr:col>41</xdr:col>
      <xdr:colOff>101600</xdr:colOff>
      <xdr:row>57</xdr:row>
      <xdr:rowOff>92614</xdr:rowOff>
    </xdr:to>
    <xdr:sp macro="" textlink="">
      <xdr:nvSpPr>
        <xdr:cNvPr id="353" name="フローチャート: 判断 352"/>
        <xdr:cNvSpPr/>
      </xdr:nvSpPr>
      <xdr:spPr>
        <a:xfrm>
          <a:off x="7810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109141</xdr:rowOff>
    </xdr:from>
    <xdr:ext cx="469744" cy="259045"/>
    <xdr:sp macro="" textlink="">
      <xdr:nvSpPr>
        <xdr:cNvPr id="354" name="テキスト ボックス 353"/>
        <xdr:cNvSpPr txBox="1"/>
      </xdr:nvSpPr>
      <xdr:spPr>
        <a:xfrm>
          <a:off x="7626428" y="95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13233</xdr:rowOff>
    </xdr:from>
    <xdr:to>
      <xdr:col>36</xdr:col>
      <xdr:colOff>165100</xdr:colOff>
      <xdr:row>57</xdr:row>
      <xdr:rowOff>114833</xdr:rowOff>
    </xdr:to>
    <xdr:sp macro="" textlink="">
      <xdr:nvSpPr>
        <xdr:cNvPr id="355" name="フローチャート: 判断 354"/>
        <xdr:cNvSpPr/>
      </xdr:nvSpPr>
      <xdr:spPr>
        <a:xfrm>
          <a:off x="6921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131360</xdr:rowOff>
    </xdr:from>
    <xdr:ext cx="469744" cy="259045"/>
    <xdr:sp macro="" textlink="">
      <xdr:nvSpPr>
        <xdr:cNvPr id="356" name="テキスト ボックス 355"/>
        <xdr:cNvSpPr txBox="1"/>
      </xdr:nvSpPr>
      <xdr:spPr>
        <a:xfrm>
          <a:off x="6737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50953</xdr:rowOff>
    </xdr:from>
    <xdr:to>
      <xdr:col>55</xdr:col>
      <xdr:colOff>50800</xdr:colOff>
      <xdr:row>57</xdr:row>
      <xdr:rowOff>152553</xdr:rowOff>
    </xdr:to>
    <xdr:sp macro="" textlink="">
      <xdr:nvSpPr>
        <xdr:cNvPr id="362" name="楕円 361"/>
        <xdr:cNvSpPr/>
      </xdr:nvSpPr>
      <xdr:spPr>
        <a:xfrm>
          <a:off x="104267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29380</xdr:rowOff>
    </xdr:from>
    <xdr:ext cx="469744" cy="259045"/>
    <xdr:sp macro="" textlink="">
      <xdr:nvSpPr>
        <xdr:cNvPr id="363" name="農林水産業費該当値テキスト"/>
        <xdr:cNvSpPr txBox="1"/>
      </xdr:nvSpPr>
      <xdr:spPr>
        <a:xfrm>
          <a:off x="10528300" y="98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119898</xdr:rowOff>
    </xdr:from>
    <xdr:to>
      <xdr:col>50</xdr:col>
      <xdr:colOff>165100</xdr:colOff>
      <xdr:row>58</xdr:row>
      <xdr:rowOff>50048</xdr:rowOff>
    </xdr:to>
    <xdr:sp macro="" textlink="">
      <xdr:nvSpPr>
        <xdr:cNvPr id="364" name="楕円 363"/>
        <xdr:cNvSpPr/>
      </xdr:nvSpPr>
      <xdr:spPr>
        <a:xfrm>
          <a:off x="9588500" y="9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41175</xdr:rowOff>
    </xdr:from>
    <xdr:ext cx="469744" cy="259045"/>
    <xdr:sp macro="" textlink="">
      <xdr:nvSpPr>
        <xdr:cNvPr id="365" name="テキスト ボックス 364"/>
        <xdr:cNvSpPr txBox="1"/>
      </xdr:nvSpPr>
      <xdr:spPr>
        <a:xfrm>
          <a:off x="9404428" y="9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117384</xdr:rowOff>
    </xdr:from>
    <xdr:to>
      <xdr:col>46</xdr:col>
      <xdr:colOff>38100</xdr:colOff>
      <xdr:row>58</xdr:row>
      <xdr:rowOff>47534</xdr:rowOff>
    </xdr:to>
    <xdr:sp macro="" textlink="">
      <xdr:nvSpPr>
        <xdr:cNvPr id="366" name="楕円 365"/>
        <xdr:cNvSpPr/>
      </xdr:nvSpPr>
      <xdr:spPr>
        <a:xfrm>
          <a:off x="8699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38661</xdr:rowOff>
    </xdr:from>
    <xdr:ext cx="469744" cy="259045"/>
    <xdr:sp macro="" textlink="">
      <xdr:nvSpPr>
        <xdr:cNvPr id="367" name="テキスト ボックス 366"/>
        <xdr:cNvSpPr txBox="1"/>
      </xdr:nvSpPr>
      <xdr:spPr>
        <a:xfrm>
          <a:off x="8515428"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123419</xdr:rowOff>
    </xdr:from>
    <xdr:to>
      <xdr:col>41</xdr:col>
      <xdr:colOff>101600</xdr:colOff>
      <xdr:row>58</xdr:row>
      <xdr:rowOff>53569</xdr:rowOff>
    </xdr:to>
    <xdr:sp macro="" textlink="">
      <xdr:nvSpPr>
        <xdr:cNvPr id="368" name="楕円 367"/>
        <xdr:cNvSpPr/>
      </xdr:nvSpPr>
      <xdr:spPr>
        <a:xfrm>
          <a:off x="7810500" y="9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44696</xdr:rowOff>
    </xdr:from>
    <xdr:ext cx="469744" cy="259045"/>
    <xdr:sp macro="" textlink="">
      <xdr:nvSpPr>
        <xdr:cNvPr id="369" name="テキスト ボックス 368"/>
        <xdr:cNvSpPr txBox="1"/>
      </xdr:nvSpPr>
      <xdr:spPr>
        <a:xfrm>
          <a:off x="7626428" y="99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144267</xdr:rowOff>
    </xdr:from>
    <xdr:to>
      <xdr:col>36</xdr:col>
      <xdr:colOff>165100</xdr:colOff>
      <xdr:row>58</xdr:row>
      <xdr:rowOff>74417</xdr:rowOff>
    </xdr:to>
    <xdr:sp macro="" textlink="">
      <xdr:nvSpPr>
        <xdr:cNvPr id="370" name="楕円 369"/>
        <xdr:cNvSpPr/>
      </xdr:nvSpPr>
      <xdr:spPr>
        <a:xfrm>
          <a:off x="6921500" y="9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65544</xdr:rowOff>
    </xdr:from>
    <xdr:ext cx="469744" cy="259045"/>
    <xdr:sp macro="" textlink="">
      <xdr:nvSpPr>
        <xdr:cNvPr id="371" name="テキスト ボックス 370"/>
        <xdr:cNvSpPr txBox="1"/>
      </xdr:nvSpPr>
      <xdr:spPr>
        <a:xfrm>
          <a:off x="6737428" y="1000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50812</xdr:rowOff>
    </xdr:from>
    <xdr:to>
      <xdr:col>55</xdr:col>
      <xdr:colOff>0</xdr:colOff>
      <xdr:row>77</xdr:row>
      <xdr:rowOff>118287</xdr:rowOff>
    </xdr:to>
    <xdr:cxnSp macro="">
      <xdr:nvCxnSpPr>
        <xdr:cNvPr id="400" name="直線コネクタ 399"/>
        <xdr:cNvCxnSpPr/>
      </xdr:nvCxnSpPr>
      <xdr:spPr>
        <a:xfrm>
          <a:off x="9639300" y="13252462"/>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50812</xdr:rowOff>
    </xdr:from>
    <xdr:to>
      <xdr:col>50</xdr:col>
      <xdr:colOff>114300</xdr:colOff>
      <xdr:row>77</xdr:row>
      <xdr:rowOff>53975</xdr:rowOff>
    </xdr:to>
    <xdr:cxnSp macro="">
      <xdr:nvCxnSpPr>
        <xdr:cNvPr id="403" name="直線コネクタ 402"/>
        <xdr:cNvCxnSpPr/>
      </xdr:nvCxnSpPr>
      <xdr:spPr>
        <a:xfrm flipV="1">
          <a:off x="8750300" y="1325246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53975</xdr:rowOff>
    </xdr:from>
    <xdr:to>
      <xdr:col>45</xdr:col>
      <xdr:colOff>177800</xdr:colOff>
      <xdr:row>77</xdr:row>
      <xdr:rowOff>62509</xdr:rowOff>
    </xdr:to>
    <xdr:cxnSp macro="">
      <xdr:nvCxnSpPr>
        <xdr:cNvPr id="406" name="直線コネクタ 405"/>
        <xdr:cNvCxnSpPr/>
      </xdr:nvCxnSpPr>
      <xdr:spPr>
        <a:xfrm flipV="1">
          <a:off x="7861300" y="1325562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24257</xdr:rowOff>
    </xdr:from>
    <xdr:to>
      <xdr:col>41</xdr:col>
      <xdr:colOff>50800</xdr:colOff>
      <xdr:row>77</xdr:row>
      <xdr:rowOff>62509</xdr:rowOff>
    </xdr:to>
    <xdr:cxnSp macro="">
      <xdr:nvCxnSpPr>
        <xdr:cNvPr id="409" name="直線コネクタ 408"/>
        <xdr:cNvCxnSpPr/>
      </xdr:nvCxnSpPr>
      <xdr:spPr>
        <a:xfrm>
          <a:off x="6972300" y="13225907"/>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128676</xdr:rowOff>
    </xdr:from>
    <xdr:to>
      <xdr:col>41</xdr:col>
      <xdr:colOff>101600</xdr:colOff>
      <xdr:row>78</xdr:row>
      <xdr:rowOff>58826</xdr:rowOff>
    </xdr:to>
    <xdr:sp macro="" textlink="">
      <xdr:nvSpPr>
        <xdr:cNvPr id="410" name="フローチャート: 判断 409"/>
        <xdr:cNvSpPr/>
      </xdr:nvSpPr>
      <xdr:spPr>
        <a:xfrm>
          <a:off x="7810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49953</xdr:rowOff>
    </xdr:from>
    <xdr:ext cx="469744" cy="259045"/>
    <xdr:sp macro="" textlink="">
      <xdr:nvSpPr>
        <xdr:cNvPr id="411" name="テキスト ボックス 410"/>
        <xdr:cNvSpPr txBox="1"/>
      </xdr:nvSpPr>
      <xdr:spPr>
        <a:xfrm>
          <a:off x="7626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121819</xdr:rowOff>
    </xdr:from>
    <xdr:to>
      <xdr:col>36</xdr:col>
      <xdr:colOff>165100</xdr:colOff>
      <xdr:row>78</xdr:row>
      <xdr:rowOff>51969</xdr:rowOff>
    </xdr:to>
    <xdr:sp macro="" textlink="">
      <xdr:nvSpPr>
        <xdr:cNvPr id="412" name="フローチャート: 判断 411"/>
        <xdr:cNvSpPr/>
      </xdr:nvSpPr>
      <xdr:spPr>
        <a:xfrm>
          <a:off x="6921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43096</xdr:rowOff>
    </xdr:from>
    <xdr:ext cx="469744" cy="259045"/>
    <xdr:sp macro="" textlink="">
      <xdr:nvSpPr>
        <xdr:cNvPr id="413" name="テキスト ボックス 412"/>
        <xdr:cNvSpPr txBox="1"/>
      </xdr:nvSpPr>
      <xdr:spPr>
        <a:xfrm>
          <a:off x="6737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67487</xdr:rowOff>
    </xdr:from>
    <xdr:to>
      <xdr:col>55</xdr:col>
      <xdr:colOff>50800</xdr:colOff>
      <xdr:row>77</xdr:row>
      <xdr:rowOff>169087</xdr:rowOff>
    </xdr:to>
    <xdr:sp macro="" textlink="">
      <xdr:nvSpPr>
        <xdr:cNvPr id="419" name="楕円 418"/>
        <xdr:cNvSpPr/>
      </xdr:nvSpPr>
      <xdr:spPr>
        <a:xfrm>
          <a:off x="104267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153864</xdr:rowOff>
    </xdr:from>
    <xdr:ext cx="469744" cy="259045"/>
    <xdr:sp macro="" textlink="">
      <xdr:nvSpPr>
        <xdr:cNvPr id="420" name="商工費該当値テキスト"/>
        <xdr:cNvSpPr txBox="1"/>
      </xdr:nvSpPr>
      <xdr:spPr>
        <a:xfrm>
          <a:off x="10528300" y="131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xdr:rowOff>
    </xdr:from>
    <xdr:to>
      <xdr:col>50</xdr:col>
      <xdr:colOff>165100</xdr:colOff>
      <xdr:row>77</xdr:row>
      <xdr:rowOff>101612</xdr:rowOff>
    </xdr:to>
    <xdr:sp macro="" textlink="">
      <xdr:nvSpPr>
        <xdr:cNvPr id="421" name="楕円 420"/>
        <xdr:cNvSpPr/>
      </xdr:nvSpPr>
      <xdr:spPr>
        <a:xfrm>
          <a:off x="9588500" y="132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92739</xdr:rowOff>
    </xdr:from>
    <xdr:ext cx="469744" cy="259045"/>
    <xdr:sp macro="" textlink="">
      <xdr:nvSpPr>
        <xdr:cNvPr id="422" name="テキスト ボックス 421"/>
        <xdr:cNvSpPr txBox="1"/>
      </xdr:nvSpPr>
      <xdr:spPr>
        <a:xfrm>
          <a:off x="9404428" y="1329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3175</xdr:rowOff>
    </xdr:from>
    <xdr:to>
      <xdr:col>46</xdr:col>
      <xdr:colOff>38100</xdr:colOff>
      <xdr:row>77</xdr:row>
      <xdr:rowOff>104775</xdr:rowOff>
    </xdr:to>
    <xdr:sp macro="" textlink="">
      <xdr:nvSpPr>
        <xdr:cNvPr id="423" name="楕円 422"/>
        <xdr:cNvSpPr/>
      </xdr:nvSpPr>
      <xdr:spPr>
        <a:xfrm>
          <a:off x="869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95902</xdr:rowOff>
    </xdr:from>
    <xdr:ext cx="469744" cy="259045"/>
    <xdr:sp macro="" textlink="">
      <xdr:nvSpPr>
        <xdr:cNvPr id="424" name="テキスト ボックス 423"/>
        <xdr:cNvSpPr txBox="1"/>
      </xdr:nvSpPr>
      <xdr:spPr>
        <a:xfrm>
          <a:off x="8515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11709</xdr:rowOff>
    </xdr:from>
    <xdr:to>
      <xdr:col>41</xdr:col>
      <xdr:colOff>101600</xdr:colOff>
      <xdr:row>77</xdr:row>
      <xdr:rowOff>113309</xdr:rowOff>
    </xdr:to>
    <xdr:sp macro="" textlink="">
      <xdr:nvSpPr>
        <xdr:cNvPr id="425" name="楕円 424"/>
        <xdr:cNvSpPr/>
      </xdr:nvSpPr>
      <xdr:spPr>
        <a:xfrm>
          <a:off x="7810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129836</xdr:rowOff>
    </xdr:from>
    <xdr:ext cx="469744" cy="259045"/>
    <xdr:sp macro="" textlink="">
      <xdr:nvSpPr>
        <xdr:cNvPr id="426" name="テキスト ボックス 425"/>
        <xdr:cNvSpPr txBox="1"/>
      </xdr:nvSpPr>
      <xdr:spPr>
        <a:xfrm>
          <a:off x="7626428" y="129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144907</xdr:rowOff>
    </xdr:from>
    <xdr:to>
      <xdr:col>36</xdr:col>
      <xdr:colOff>165100</xdr:colOff>
      <xdr:row>77</xdr:row>
      <xdr:rowOff>75057</xdr:rowOff>
    </xdr:to>
    <xdr:sp macro="" textlink="">
      <xdr:nvSpPr>
        <xdr:cNvPr id="427" name="楕円 426"/>
        <xdr:cNvSpPr/>
      </xdr:nvSpPr>
      <xdr:spPr>
        <a:xfrm>
          <a:off x="6921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91584</xdr:rowOff>
    </xdr:from>
    <xdr:ext cx="469744" cy="259045"/>
    <xdr:sp macro="" textlink="">
      <xdr:nvSpPr>
        <xdr:cNvPr id="428" name="テキスト ボックス 427"/>
        <xdr:cNvSpPr txBox="1"/>
      </xdr:nvSpPr>
      <xdr:spPr>
        <a:xfrm>
          <a:off x="6737428" y="1295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3" name="直線コネクタ 452"/>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4"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5" name="直線コネクタ 454"/>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6"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7" name="直線コネクタ 456"/>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61213</xdr:rowOff>
    </xdr:from>
    <xdr:to>
      <xdr:col>55</xdr:col>
      <xdr:colOff>0</xdr:colOff>
      <xdr:row>99</xdr:row>
      <xdr:rowOff>34697</xdr:rowOff>
    </xdr:to>
    <xdr:cxnSp macro="">
      <xdr:nvCxnSpPr>
        <xdr:cNvPr id="458" name="直線コネクタ 457"/>
        <xdr:cNvCxnSpPr/>
      </xdr:nvCxnSpPr>
      <xdr:spPr>
        <a:xfrm>
          <a:off x="9639300" y="16863313"/>
          <a:ext cx="838200" cy="14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59"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0" name="フローチャート: 判断 459"/>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61213</xdr:rowOff>
    </xdr:from>
    <xdr:to>
      <xdr:col>50</xdr:col>
      <xdr:colOff>114300</xdr:colOff>
      <xdr:row>99</xdr:row>
      <xdr:rowOff>20676</xdr:rowOff>
    </xdr:to>
    <xdr:cxnSp macro="">
      <xdr:nvCxnSpPr>
        <xdr:cNvPr id="461" name="直線コネクタ 460"/>
        <xdr:cNvCxnSpPr/>
      </xdr:nvCxnSpPr>
      <xdr:spPr>
        <a:xfrm flipV="1">
          <a:off x="8750300" y="16863313"/>
          <a:ext cx="889000" cy="1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2" name="フローチャート: 判断 461"/>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3" name="テキスト ボックス 462"/>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20676</xdr:rowOff>
    </xdr:from>
    <xdr:to>
      <xdr:col>45</xdr:col>
      <xdr:colOff>177800</xdr:colOff>
      <xdr:row>99</xdr:row>
      <xdr:rowOff>94171</xdr:rowOff>
    </xdr:to>
    <xdr:cxnSp macro="">
      <xdr:nvCxnSpPr>
        <xdr:cNvPr id="464" name="直線コネクタ 463"/>
        <xdr:cNvCxnSpPr/>
      </xdr:nvCxnSpPr>
      <xdr:spPr>
        <a:xfrm flipV="1">
          <a:off x="7861300" y="16994226"/>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5" name="フローチャート: 判断 464"/>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66" name="テキスト ボックス 465"/>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5587</xdr:rowOff>
    </xdr:from>
    <xdr:to>
      <xdr:col>41</xdr:col>
      <xdr:colOff>50800</xdr:colOff>
      <xdr:row>99</xdr:row>
      <xdr:rowOff>94171</xdr:rowOff>
    </xdr:to>
    <xdr:cxnSp macro="">
      <xdr:nvCxnSpPr>
        <xdr:cNvPr id="467" name="直線コネクタ 466"/>
        <xdr:cNvCxnSpPr/>
      </xdr:nvCxnSpPr>
      <xdr:spPr>
        <a:xfrm>
          <a:off x="6972300" y="16979137"/>
          <a:ext cx="889000" cy="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99377</xdr:rowOff>
    </xdr:from>
    <xdr:to>
      <xdr:col>41</xdr:col>
      <xdr:colOff>101600</xdr:colOff>
      <xdr:row>97</xdr:row>
      <xdr:rowOff>29527</xdr:rowOff>
    </xdr:to>
    <xdr:sp macro="" textlink="">
      <xdr:nvSpPr>
        <xdr:cNvPr id="468" name="フローチャート: 判断 467"/>
        <xdr:cNvSpPr/>
      </xdr:nvSpPr>
      <xdr:spPr>
        <a:xfrm>
          <a:off x="7810500" y="165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46054</xdr:rowOff>
    </xdr:from>
    <xdr:ext cx="534377" cy="259045"/>
    <xdr:sp macro="" textlink="">
      <xdr:nvSpPr>
        <xdr:cNvPr id="469" name="テキスト ボックス 468"/>
        <xdr:cNvSpPr txBox="1"/>
      </xdr:nvSpPr>
      <xdr:spPr>
        <a:xfrm>
          <a:off x="7594111" y="163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76098</xdr:rowOff>
    </xdr:from>
    <xdr:to>
      <xdr:col>36</xdr:col>
      <xdr:colOff>165100</xdr:colOff>
      <xdr:row>97</xdr:row>
      <xdr:rowOff>6248</xdr:rowOff>
    </xdr:to>
    <xdr:sp macro="" textlink="">
      <xdr:nvSpPr>
        <xdr:cNvPr id="470" name="フローチャート: 判断 469"/>
        <xdr:cNvSpPr/>
      </xdr:nvSpPr>
      <xdr:spPr>
        <a:xfrm>
          <a:off x="6921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22775</xdr:rowOff>
    </xdr:from>
    <xdr:ext cx="534377" cy="259045"/>
    <xdr:sp macro="" textlink="">
      <xdr:nvSpPr>
        <xdr:cNvPr id="471" name="テキスト ボックス 470"/>
        <xdr:cNvSpPr txBox="1"/>
      </xdr:nvSpPr>
      <xdr:spPr>
        <a:xfrm>
          <a:off x="6705111" y="163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155347</xdr:rowOff>
    </xdr:from>
    <xdr:to>
      <xdr:col>55</xdr:col>
      <xdr:colOff>50800</xdr:colOff>
      <xdr:row>99</xdr:row>
      <xdr:rowOff>85497</xdr:rowOff>
    </xdr:to>
    <xdr:sp macro="" textlink="">
      <xdr:nvSpPr>
        <xdr:cNvPr id="477" name="楕円 476"/>
        <xdr:cNvSpPr/>
      </xdr:nvSpPr>
      <xdr:spPr>
        <a:xfrm>
          <a:off x="10426700" y="169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70274</xdr:rowOff>
    </xdr:from>
    <xdr:ext cx="534377" cy="259045"/>
    <xdr:sp macro="" textlink="">
      <xdr:nvSpPr>
        <xdr:cNvPr id="478" name="土木費該当値テキスト"/>
        <xdr:cNvSpPr txBox="1"/>
      </xdr:nvSpPr>
      <xdr:spPr>
        <a:xfrm>
          <a:off x="10528300" y="168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10413</xdr:rowOff>
    </xdr:from>
    <xdr:to>
      <xdr:col>50</xdr:col>
      <xdr:colOff>165100</xdr:colOff>
      <xdr:row>98</xdr:row>
      <xdr:rowOff>112013</xdr:rowOff>
    </xdr:to>
    <xdr:sp macro="" textlink="">
      <xdr:nvSpPr>
        <xdr:cNvPr id="479" name="楕円 478"/>
        <xdr:cNvSpPr/>
      </xdr:nvSpPr>
      <xdr:spPr>
        <a:xfrm>
          <a:off x="9588500" y="168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103140</xdr:rowOff>
    </xdr:from>
    <xdr:ext cx="534377" cy="259045"/>
    <xdr:sp macro="" textlink="">
      <xdr:nvSpPr>
        <xdr:cNvPr id="480" name="テキスト ボックス 479"/>
        <xdr:cNvSpPr txBox="1"/>
      </xdr:nvSpPr>
      <xdr:spPr>
        <a:xfrm>
          <a:off x="9372111" y="169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141326</xdr:rowOff>
    </xdr:from>
    <xdr:to>
      <xdr:col>46</xdr:col>
      <xdr:colOff>38100</xdr:colOff>
      <xdr:row>99</xdr:row>
      <xdr:rowOff>71476</xdr:rowOff>
    </xdr:to>
    <xdr:sp macro="" textlink="">
      <xdr:nvSpPr>
        <xdr:cNvPr id="481" name="楕円 480"/>
        <xdr:cNvSpPr/>
      </xdr:nvSpPr>
      <xdr:spPr>
        <a:xfrm>
          <a:off x="8699500" y="16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62603</xdr:rowOff>
    </xdr:from>
    <xdr:ext cx="534377" cy="259045"/>
    <xdr:sp macro="" textlink="">
      <xdr:nvSpPr>
        <xdr:cNvPr id="482" name="テキスト ボックス 481"/>
        <xdr:cNvSpPr txBox="1"/>
      </xdr:nvSpPr>
      <xdr:spPr>
        <a:xfrm>
          <a:off x="8483111"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43371</xdr:rowOff>
    </xdr:from>
    <xdr:to>
      <xdr:col>41</xdr:col>
      <xdr:colOff>101600</xdr:colOff>
      <xdr:row>99</xdr:row>
      <xdr:rowOff>144971</xdr:rowOff>
    </xdr:to>
    <xdr:sp macro="" textlink="">
      <xdr:nvSpPr>
        <xdr:cNvPr id="483" name="楕円 482"/>
        <xdr:cNvSpPr/>
      </xdr:nvSpPr>
      <xdr:spPr>
        <a:xfrm>
          <a:off x="7810500" y="170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136098</xdr:rowOff>
    </xdr:from>
    <xdr:ext cx="534377" cy="259045"/>
    <xdr:sp macro="" textlink="">
      <xdr:nvSpPr>
        <xdr:cNvPr id="484" name="テキスト ボックス 483"/>
        <xdr:cNvSpPr txBox="1"/>
      </xdr:nvSpPr>
      <xdr:spPr>
        <a:xfrm>
          <a:off x="7594111" y="171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126237</xdr:rowOff>
    </xdr:from>
    <xdr:to>
      <xdr:col>36</xdr:col>
      <xdr:colOff>165100</xdr:colOff>
      <xdr:row>99</xdr:row>
      <xdr:rowOff>56387</xdr:rowOff>
    </xdr:to>
    <xdr:sp macro="" textlink="">
      <xdr:nvSpPr>
        <xdr:cNvPr id="485" name="楕円 484"/>
        <xdr:cNvSpPr/>
      </xdr:nvSpPr>
      <xdr:spPr>
        <a:xfrm>
          <a:off x="6921500" y="16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47514</xdr:rowOff>
    </xdr:from>
    <xdr:ext cx="534377" cy="259045"/>
    <xdr:sp macro="" textlink="">
      <xdr:nvSpPr>
        <xdr:cNvPr id="486" name="テキスト ボックス 485"/>
        <xdr:cNvSpPr txBox="1"/>
      </xdr:nvSpPr>
      <xdr:spPr>
        <a:xfrm>
          <a:off x="6705111" y="170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1" name="直線コネクタ 510"/>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2"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3" name="直線コネクタ 512"/>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4"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5" name="直線コネクタ 514"/>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42926</xdr:rowOff>
    </xdr:from>
    <xdr:to>
      <xdr:col>85</xdr:col>
      <xdr:colOff>127000</xdr:colOff>
      <xdr:row>37</xdr:row>
      <xdr:rowOff>32766</xdr:rowOff>
    </xdr:to>
    <xdr:cxnSp macro="">
      <xdr:nvCxnSpPr>
        <xdr:cNvPr id="516" name="直線コネクタ 515"/>
        <xdr:cNvCxnSpPr/>
      </xdr:nvCxnSpPr>
      <xdr:spPr>
        <a:xfrm flipV="1">
          <a:off x="15481300" y="6215126"/>
          <a:ext cx="8382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7"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18" name="フローチャート: 判断 517"/>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32766</xdr:rowOff>
    </xdr:from>
    <xdr:to>
      <xdr:col>81</xdr:col>
      <xdr:colOff>50800</xdr:colOff>
      <xdr:row>37</xdr:row>
      <xdr:rowOff>138049</xdr:rowOff>
    </xdr:to>
    <xdr:cxnSp macro="">
      <xdr:nvCxnSpPr>
        <xdr:cNvPr id="519" name="直線コネクタ 518"/>
        <xdr:cNvCxnSpPr/>
      </xdr:nvCxnSpPr>
      <xdr:spPr>
        <a:xfrm flipV="1">
          <a:off x="14592300" y="6376416"/>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0" name="フローチャート: 判断 519"/>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1" name="テキスト ボックス 520"/>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103632</xdr:rowOff>
    </xdr:from>
    <xdr:to>
      <xdr:col>76</xdr:col>
      <xdr:colOff>114300</xdr:colOff>
      <xdr:row>37</xdr:row>
      <xdr:rowOff>138049</xdr:rowOff>
    </xdr:to>
    <xdr:cxnSp macro="">
      <xdr:nvCxnSpPr>
        <xdr:cNvPr id="522" name="直線コネクタ 521"/>
        <xdr:cNvCxnSpPr/>
      </xdr:nvCxnSpPr>
      <xdr:spPr>
        <a:xfrm>
          <a:off x="13703300" y="6447282"/>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3" name="フローチャート: 判断 522"/>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4" name="テキスト ボックス 523"/>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44577</xdr:rowOff>
    </xdr:from>
    <xdr:to>
      <xdr:col>71</xdr:col>
      <xdr:colOff>177800</xdr:colOff>
      <xdr:row>37</xdr:row>
      <xdr:rowOff>103632</xdr:rowOff>
    </xdr:to>
    <xdr:cxnSp macro="">
      <xdr:nvCxnSpPr>
        <xdr:cNvPr id="525" name="直線コネクタ 524"/>
        <xdr:cNvCxnSpPr/>
      </xdr:nvCxnSpPr>
      <xdr:spPr>
        <a:xfrm>
          <a:off x="12814300" y="6388227"/>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122047</xdr:rowOff>
    </xdr:from>
    <xdr:to>
      <xdr:col>72</xdr:col>
      <xdr:colOff>38100</xdr:colOff>
      <xdr:row>35</xdr:row>
      <xdr:rowOff>52197</xdr:rowOff>
    </xdr:to>
    <xdr:sp macro="" textlink="">
      <xdr:nvSpPr>
        <xdr:cNvPr id="526" name="フローチャート: 判断 525"/>
        <xdr:cNvSpPr/>
      </xdr:nvSpPr>
      <xdr:spPr>
        <a:xfrm>
          <a:off x="13652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68724</xdr:rowOff>
    </xdr:from>
    <xdr:ext cx="534377" cy="259045"/>
    <xdr:sp macro="" textlink="">
      <xdr:nvSpPr>
        <xdr:cNvPr id="527" name="テキスト ボックス 526"/>
        <xdr:cNvSpPr txBox="1"/>
      </xdr:nvSpPr>
      <xdr:spPr>
        <a:xfrm>
          <a:off x="13436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95123</xdr:rowOff>
    </xdr:from>
    <xdr:to>
      <xdr:col>67</xdr:col>
      <xdr:colOff>101600</xdr:colOff>
      <xdr:row>36</xdr:row>
      <xdr:rowOff>25273</xdr:rowOff>
    </xdr:to>
    <xdr:sp macro="" textlink="">
      <xdr:nvSpPr>
        <xdr:cNvPr id="528" name="フローチャート: 判断 527"/>
        <xdr:cNvSpPr/>
      </xdr:nvSpPr>
      <xdr:spPr>
        <a:xfrm>
          <a:off x="12763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41800</xdr:rowOff>
    </xdr:from>
    <xdr:ext cx="534377" cy="259045"/>
    <xdr:sp macro="" textlink="">
      <xdr:nvSpPr>
        <xdr:cNvPr id="529" name="テキスト ボックス 528"/>
        <xdr:cNvSpPr txBox="1"/>
      </xdr:nvSpPr>
      <xdr:spPr>
        <a:xfrm>
          <a:off x="12547111"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163576</xdr:rowOff>
    </xdr:from>
    <xdr:to>
      <xdr:col>85</xdr:col>
      <xdr:colOff>177800</xdr:colOff>
      <xdr:row>36</xdr:row>
      <xdr:rowOff>93726</xdr:rowOff>
    </xdr:to>
    <xdr:sp macro="" textlink="">
      <xdr:nvSpPr>
        <xdr:cNvPr id="535" name="楕円 534"/>
        <xdr:cNvSpPr/>
      </xdr:nvSpPr>
      <xdr:spPr>
        <a:xfrm>
          <a:off x="162687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142003</xdr:rowOff>
    </xdr:from>
    <xdr:ext cx="534377" cy="259045"/>
    <xdr:sp macro="" textlink="">
      <xdr:nvSpPr>
        <xdr:cNvPr id="536" name="消防費該当値テキスト"/>
        <xdr:cNvSpPr txBox="1"/>
      </xdr:nvSpPr>
      <xdr:spPr>
        <a:xfrm>
          <a:off x="16370300" y="61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153416</xdr:rowOff>
    </xdr:from>
    <xdr:to>
      <xdr:col>81</xdr:col>
      <xdr:colOff>101600</xdr:colOff>
      <xdr:row>37</xdr:row>
      <xdr:rowOff>83566</xdr:rowOff>
    </xdr:to>
    <xdr:sp macro="" textlink="">
      <xdr:nvSpPr>
        <xdr:cNvPr id="537" name="楕円 536"/>
        <xdr:cNvSpPr/>
      </xdr:nvSpPr>
      <xdr:spPr>
        <a:xfrm>
          <a:off x="15430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74693</xdr:rowOff>
    </xdr:from>
    <xdr:ext cx="534377" cy="259045"/>
    <xdr:sp macro="" textlink="">
      <xdr:nvSpPr>
        <xdr:cNvPr id="538" name="テキスト ボックス 537"/>
        <xdr:cNvSpPr txBox="1"/>
      </xdr:nvSpPr>
      <xdr:spPr>
        <a:xfrm>
          <a:off x="15214111" y="64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87249</xdr:rowOff>
    </xdr:from>
    <xdr:to>
      <xdr:col>76</xdr:col>
      <xdr:colOff>165100</xdr:colOff>
      <xdr:row>38</xdr:row>
      <xdr:rowOff>17399</xdr:rowOff>
    </xdr:to>
    <xdr:sp macro="" textlink="">
      <xdr:nvSpPr>
        <xdr:cNvPr id="539" name="楕円 538"/>
        <xdr:cNvSpPr/>
      </xdr:nvSpPr>
      <xdr:spPr>
        <a:xfrm>
          <a:off x="14541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8526</xdr:rowOff>
    </xdr:from>
    <xdr:ext cx="534377" cy="259045"/>
    <xdr:sp macro="" textlink="">
      <xdr:nvSpPr>
        <xdr:cNvPr id="540" name="テキスト ボックス 539"/>
        <xdr:cNvSpPr txBox="1"/>
      </xdr:nvSpPr>
      <xdr:spPr>
        <a:xfrm>
          <a:off x="14325111" y="65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52832</xdr:rowOff>
    </xdr:from>
    <xdr:to>
      <xdr:col>72</xdr:col>
      <xdr:colOff>38100</xdr:colOff>
      <xdr:row>37</xdr:row>
      <xdr:rowOff>154432</xdr:rowOff>
    </xdr:to>
    <xdr:sp macro="" textlink="">
      <xdr:nvSpPr>
        <xdr:cNvPr id="541" name="楕円 540"/>
        <xdr:cNvSpPr/>
      </xdr:nvSpPr>
      <xdr:spPr>
        <a:xfrm>
          <a:off x="13652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145559</xdr:rowOff>
    </xdr:from>
    <xdr:ext cx="534377" cy="259045"/>
    <xdr:sp macro="" textlink="">
      <xdr:nvSpPr>
        <xdr:cNvPr id="542" name="テキスト ボックス 541"/>
        <xdr:cNvSpPr txBox="1"/>
      </xdr:nvSpPr>
      <xdr:spPr>
        <a:xfrm>
          <a:off x="13436111" y="64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165227</xdr:rowOff>
    </xdr:from>
    <xdr:to>
      <xdr:col>67</xdr:col>
      <xdr:colOff>101600</xdr:colOff>
      <xdr:row>37</xdr:row>
      <xdr:rowOff>95377</xdr:rowOff>
    </xdr:to>
    <xdr:sp macro="" textlink="">
      <xdr:nvSpPr>
        <xdr:cNvPr id="543" name="楕円 542"/>
        <xdr:cNvSpPr/>
      </xdr:nvSpPr>
      <xdr:spPr>
        <a:xfrm>
          <a:off x="12763500" y="63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86504</xdr:rowOff>
    </xdr:from>
    <xdr:ext cx="534377" cy="259045"/>
    <xdr:sp macro="" textlink="">
      <xdr:nvSpPr>
        <xdr:cNvPr id="544" name="テキスト ボックス 543"/>
        <xdr:cNvSpPr txBox="1"/>
      </xdr:nvSpPr>
      <xdr:spPr>
        <a:xfrm>
          <a:off x="12547111" y="64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1" name="直線コネクタ 570"/>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2"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3" name="直線コネクタ 572"/>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4"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5" name="直線コネクタ 574"/>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21220</xdr:rowOff>
    </xdr:from>
    <xdr:to>
      <xdr:col>85</xdr:col>
      <xdr:colOff>127000</xdr:colOff>
      <xdr:row>58</xdr:row>
      <xdr:rowOff>55673</xdr:rowOff>
    </xdr:to>
    <xdr:cxnSp macro="">
      <xdr:nvCxnSpPr>
        <xdr:cNvPr id="576" name="直線コネクタ 575"/>
        <xdr:cNvCxnSpPr/>
      </xdr:nvCxnSpPr>
      <xdr:spPr>
        <a:xfrm flipV="1">
          <a:off x="15481300" y="9793870"/>
          <a:ext cx="8382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77"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8" name="フローチャート: 判断 577"/>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143162</xdr:rowOff>
    </xdr:from>
    <xdr:to>
      <xdr:col>81</xdr:col>
      <xdr:colOff>50800</xdr:colOff>
      <xdr:row>58</xdr:row>
      <xdr:rowOff>55673</xdr:rowOff>
    </xdr:to>
    <xdr:cxnSp macro="">
      <xdr:nvCxnSpPr>
        <xdr:cNvPr id="579" name="直線コネクタ 578"/>
        <xdr:cNvCxnSpPr/>
      </xdr:nvCxnSpPr>
      <xdr:spPr>
        <a:xfrm>
          <a:off x="14592300" y="9744362"/>
          <a:ext cx="889000" cy="2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0" name="フローチャート: 判断 579"/>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1" name="テキスト ボックス 580"/>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143162</xdr:rowOff>
    </xdr:from>
    <xdr:to>
      <xdr:col>76</xdr:col>
      <xdr:colOff>114300</xdr:colOff>
      <xdr:row>57</xdr:row>
      <xdr:rowOff>91270</xdr:rowOff>
    </xdr:to>
    <xdr:cxnSp macro="">
      <xdr:nvCxnSpPr>
        <xdr:cNvPr id="582" name="直線コネクタ 581"/>
        <xdr:cNvCxnSpPr/>
      </xdr:nvCxnSpPr>
      <xdr:spPr>
        <a:xfrm flipV="1">
          <a:off x="13703300" y="974436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3" name="フローチャート: 判断 582"/>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4" name="テキスト ボックス 583"/>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68181</xdr:rowOff>
    </xdr:from>
    <xdr:to>
      <xdr:col>71</xdr:col>
      <xdr:colOff>177800</xdr:colOff>
      <xdr:row>57</xdr:row>
      <xdr:rowOff>91270</xdr:rowOff>
    </xdr:to>
    <xdr:cxnSp macro="">
      <xdr:nvCxnSpPr>
        <xdr:cNvPr id="585" name="直線コネクタ 584"/>
        <xdr:cNvCxnSpPr/>
      </xdr:nvCxnSpPr>
      <xdr:spPr>
        <a:xfrm>
          <a:off x="12814300" y="984083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92819</xdr:rowOff>
    </xdr:from>
    <xdr:to>
      <xdr:col>72</xdr:col>
      <xdr:colOff>38100</xdr:colOff>
      <xdr:row>56</xdr:row>
      <xdr:rowOff>22969</xdr:rowOff>
    </xdr:to>
    <xdr:sp macro="" textlink="">
      <xdr:nvSpPr>
        <xdr:cNvPr id="586" name="フローチャート: 判断 585"/>
        <xdr:cNvSpPr/>
      </xdr:nvSpPr>
      <xdr:spPr>
        <a:xfrm>
          <a:off x="13652500" y="9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39496</xdr:rowOff>
    </xdr:from>
    <xdr:ext cx="534377" cy="259045"/>
    <xdr:sp macro="" textlink="">
      <xdr:nvSpPr>
        <xdr:cNvPr id="587" name="テキスト ボックス 586"/>
        <xdr:cNvSpPr txBox="1"/>
      </xdr:nvSpPr>
      <xdr:spPr>
        <a:xfrm>
          <a:off x="13436111" y="92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588" name="フローチャート: 判断 587"/>
        <xdr:cNvSpPr/>
      </xdr:nvSpPr>
      <xdr:spPr>
        <a:xfrm>
          <a:off x="12763500" y="95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89265</xdr:rowOff>
    </xdr:from>
    <xdr:ext cx="534377" cy="259045"/>
    <xdr:sp macro="" textlink="">
      <xdr:nvSpPr>
        <xdr:cNvPr id="589" name="テキスト ボックス 588"/>
        <xdr:cNvSpPr txBox="1"/>
      </xdr:nvSpPr>
      <xdr:spPr>
        <a:xfrm>
          <a:off x="12547111" y="93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141870</xdr:rowOff>
    </xdr:from>
    <xdr:to>
      <xdr:col>85</xdr:col>
      <xdr:colOff>177800</xdr:colOff>
      <xdr:row>57</xdr:row>
      <xdr:rowOff>72020</xdr:rowOff>
    </xdr:to>
    <xdr:sp macro="" textlink="">
      <xdr:nvSpPr>
        <xdr:cNvPr id="595" name="楕円 594"/>
        <xdr:cNvSpPr/>
      </xdr:nvSpPr>
      <xdr:spPr>
        <a:xfrm>
          <a:off x="16268700" y="97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120297</xdr:rowOff>
    </xdr:from>
    <xdr:ext cx="534377" cy="259045"/>
    <xdr:sp macro="" textlink="">
      <xdr:nvSpPr>
        <xdr:cNvPr id="596" name="教育費該当値テキスト"/>
        <xdr:cNvSpPr txBox="1"/>
      </xdr:nvSpPr>
      <xdr:spPr>
        <a:xfrm>
          <a:off x="16370300" y="97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4873</xdr:rowOff>
    </xdr:from>
    <xdr:to>
      <xdr:col>81</xdr:col>
      <xdr:colOff>101600</xdr:colOff>
      <xdr:row>58</xdr:row>
      <xdr:rowOff>106473</xdr:rowOff>
    </xdr:to>
    <xdr:sp macro="" textlink="">
      <xdr:nvSpPr>
        <xdr:cNvPr id="597" name="楕円 596"/>
        <xdr:cNvSpPr/>
      </xdr:nvSpPr>
      <xdr:spPr>
        <a:xfrm>
          <a:off x="15430500" y="99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97600</xdr:rowOff>
    </xdr:from>
    <xdr:ext cx="534377" cy="259045"/>
    <xdr:sp macro="" textlink="">
      <xdr:nvSpPr>
        <xdr:cNvPr id="598" name="テキスト ボックス 597"/>
        <xdr:cNvSpPr txBox="1"/>
      </xdr:nvSpPr>
      <xdr:spPr>
        <a:xfrm>
          <a:off x="15214111" y="100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92362</xdr:rowOff>
    </xdr:from>
    <xdr:to>
      <xdr:col>76</xdr:col>
      <xdr:colOff>165100</xdr:colOff>
      <xdr:row>57</xdr:row>
      <xdr:rowOff>22512</xdr:rowOff>
    </xdr:to>
    <xdr:sp macro="" textlink="">
      <xdr:nvSpPr>
        <xdr:cNvPr id="599" name="楕円 598"/>
        <xdr:cNvSpPr/>
      </xdr:nvSpPr>
      <xdr:spPr>
        <a:xfrm>
          <a:off x="14541500" y="96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13639</xdr:rowOff>
    </xdr:from>
    <xdr:ext cx="534377" cy="259045"/>
    <xdr:sp macro="" textlink="">
      <xdr:nvSpPr>
        <xdr:cNvPr id="600" name="テキスト ボックス 599"/>
        <xdr:cNvSpPr txBox="1"/>
      </xdr:nvSpPr>
      <xdr:spPr>
        <a:xfrm>
          <a:off x="14325111" y="97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40470</xdr:rowOff>
    </xdr:from>
    <xdr:to>
      <xdr:col>72</xdr:col>
      <xdr:colOff>38100</xdr:colOff>
      <xdr:row>57</xdr:row>
      <xdr:rowOff>142070</xdr:rowOff>
    </xdr:to>
    <xdr:sp macro="" textlink="">
      <xdr:nvSpPr>
        <xdr:cNvPr id="601" name="楕円 600"/>
        <xdr:cNvSpPr/>
      </xdr:nvSpPr>
      <xdr:spPr>
        <a:xfrm>
          <a:off x="136525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133197</xdr:rowOff>
    </xdr:from>
    <xdr:ext cx="534377" cy="259045"/>
    <xdr:sp macro="" textlink="">
      <xdr:nvSpPr>
        <xdr:cNvPr id="602" name="テキスト ボックス 601"/>
        <xdr:cNvSpPr txBox="1"/>
      </xdr:nvSpPr>
      <xdr:spPr>
        <a:xfrm>
          <a:off x="13436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17381</xdr:rowOff>
    </xdr:from>
    <xdr:to>
      <xdr:col>67</xdr:col>
      <xdr:colOff>101600</xdr:colOff>
      <xdr:row>57</xdr:row>
      <xdr:rowOff>118981</xdr:rowOff>
    </xdr:to>
    <xdr:sp macro="" textlink="">
      <xdr:nvSpPr>
        <xdr:cNvPr id="603" name="楕円 602"/>
        <xdr:cNvSpPr/>
      </xdr:nvSpPr>
      <xdr:spPr>
        <a:xfrm>
          <a:off x="12763500" y="97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110108</xdr:rowOff>
    </xdr:from>
    <xdr:ext cx="534377" cy="259045"/>
    <xdr:sp macro="" textlink="">
      <xdr:nvSpPr>
        <xdr:cNvPr id="604" name="テキスト ボックス 603"/>
        <xdr:cNvSpPr txBox="1"/>
      </xdr:nvSpPr>
      <xdr:spPr>
        <a:xfrm>
          <a:off x="12547111" y="98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6" name="直線コネクタ 625"/>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29"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0" name="直線コネクタ 629"/>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131927</xdr:rowOff>
    </xdr:from>
    <xdr:to>
      <xdr:col>85</xdr:col>
      <xdr:colOff>127000</xdr:colOff>
      <xdr:row>78</xdr:row>
      <xdr:rowOff>139700</xdr:rowOff>
    </xdr:to>
    <xdr:cxnSp macro="">
      <xdr:nvCxnSpPr>
        <xdr:cNvPr id="631" name="直線コネクタ 630"/>
        <xdr:cNvCxnSpPr/>
      </xdr:nvCxnSpPr>
      <xdr:spPr>
        <a:xfrm flipV="1">
          <a:off x="15481300" y="1350502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2"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3" name="フローチャート: 判断 632"/>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135128</xdr:rowOff>
    </xdr:from>
    <xdr:to>
      <xdr:col>81</xdr:col>
      <xdr:colOff>50800</xdr:colOff>
      <xdr:row>78</xdr:row>
      <xdr:rowOff>139700</xdr:rowOff>
    </xdr:to>
    <xdr:cxnSp macro="">
      <xdr:nvCxnSpPr>
        <xdr:cNvPr id="634" name="直線コネクタ 633"/>
        <xdr:cNvCxnSpPr/>
      </xdr:nvCxnSpPr>
      <xdr:spPr>
        <a:xfrm>
          <a:off x="14592300" y="1350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5" name="フローチャート: 判断 634"/>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6" name="テキスト ボックス 635"/>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120041</xdr:rowOff>
    </xdr:from>
    <xdr:to>
      <xdr:col>76</xdr:col>
      <xdr:colOff>114300</xdr:colOff>
      <xdr:row>78</xdr:row>
      <xdr:rowOff>135128</xdr:rowOff>
    </xdr:to>
    <xdr:cxnSp macro="">
      <xdr:nvCxnSpPr>
        <xdr:cNvPr id="637" name="直線コネクタ 636"/>
        <xdr:cNvCxnSpPr/>
      </xdr:nvCxnSpPr>
      <xdr:spPr>
        <a:xfrm>
          <a:off x="13703300" y="1349314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38" name="フローチャート: 判断 637"/>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39" name="テキスト ボックス 638"/>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83922</xdr:rowOff>
    </xdr:from>
    <xdr:to>
      <xdr:col>71</xdr:col>
      <xdr:colOff>177800</xdr:colOff>
      <xdr:row>78</xdr:row>
      <xdr:rowOff>120041</xdr:rowOff>
    </xdr:to>
    <xdr:cxnSp macro="">
      <xdr:nvCxnSpPr>
        <xdr:cNvPr id="640" name="直線コネクタ 639"/>
        <xdr:cNvCxnSpPr/>
      </xdr:nvCxnSpPr>
      <xdr:spPr>
        <a:xfrm>
          <a:off x="12814300" y="1345702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61925</xdr:rowOff>
    </xdr:from>
    <xdr:to>
      <xdr:col>72</xdr:col>
      <xdr:colOff>38100</xdr:colOff>
      <xdr:row>78</xdr:row>
      <xdr:rowOff>163525</xdr:rowOff>
    </xdr:to>
    <xdr:sp macro="" textlink="">
      <xdr:nvSpPr>
        <xdr:cNvPr id="641" name="フローチャート: 判断 640"/>
        <xdr:cNvSpPr/>
      </xdr:nvSpPr>
      <xdr:spPr>
        <a:xfrm>
          <a:off x="13652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8602</xdr:rowOff>
    </xdr:from>
    <xdr:ext cx="313932" cy="259045"/>
    <xdr:sp macro="" textlink="">
      <xdr:nvSpPr>
        <xdr:cNvPr id="642" name="テキスト ボックス 641"/>
        <xdr:cNvSpPr txBox="1"/>
      </xdr:nvSpPr>
      <xdr:spPr>
        <a:xfrm>
          <a:off x="13546333" y="13210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3" name="フローチャート: 判断 642"/>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166997</xdr:rowOff>
    </xdr:from>
    <xdr:ext cx="313932" cy="259045"/>
    <xdr:sp macro="" textlink="">
      <xdr:nvSpPr>
        <xdr:cNvPr id="644" name="テキスト ボックス 643"/>
        <xdr:cNvSpPr txBox="1"/>
      </xdr:nvSpPr>
      <xdr:spPr>
        <a:xfrm>
          <a:off x="12657333" y="13540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81127</xdr:rowOff>
    </xdr:from>
    <xdr:to>
      <xdr:col>85</xdr:col>
      <xdr:colOff>177800</xdr:colOff>
      <xdr:row>79</xdr:row>
      <xdr:rowOff>11277</xdr:rowOff>
    </xdr:to>
    <xdr:sp macro="" textlink="">
      <xdr:nvSpPr>
        <xdr:cNvPr id="650" name="楕円 649"/>
        <xdr:cNvSpPr/>
      </xdr:nvSpPr>
      <xdr:spPr>
        <a:xfrm>
          <a:off x="162687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167504</xdr:rowOff>
    </xdr:from>
    <xdr:ext cx="313932" cy="259045"/>
    <xdr:sp macro="" textlink="">
      <xdr:nvSpPr>
        <xdr:cNvPr id="651" name="災害復旧費該当値テキスト"/>
        <xdr:cNvSpPr txBox="1"/>
      </xdr:nvSpPr>
      <xdr:spPr>
        <a:xfrm>
          <a:off x="16370300" y="133691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84328</xdr:rowOff>
    </xdr:from>
    <xdr:to>
      <xdr:col>76</xdr:col>
      <xdr:colOff>165100</xdr:colOff>
      <xdr:row>79</xdr:row>
      <xdr:rowOff>14478</xdr:rowOff>
    </xdr:to>
    <xdr:sp macro="" textlink="">
      <xdr:nvSpPr>
        <xdr:cNvPr id="654" name="楕円 653"/>
        <xdr:cNvSpPr/>
      </xdr:nvSpPr>
      <xdr:spPr>
        <a:xfrm>
          <a:off x="14541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5605</xdr:rowOff>
    </xdr:from>
    <xdr:ext cx="313932" cy="259045"/>
    <xdr:sp macro="" textlink="">
      <xdr:nvSpPr>
        <xdr:cNvPr id="655" name="テキスト ボックス 654"/>
        <xdr:cNvSpPr txBox="1"/>
      </xdr:nvSpPr>
      <xdr:spPr>
        <a:xfrm>
          <a:off x="14435333" y="135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69241</xdr:rowOff>
    </xdr:from>
    <xdr:to>
      <xdr:col>72</xdr:col>
      <xdr:colOff>38100</xdr:colOff>
      <xdr:row>78</xdr:row>
      <xdr:rowOff>170841</xdr:rowOff>
    </xdr:to>
    <xdr:sp macro="" textlink="">
      <xdr:nvSpPr>
        <xdr:cNvPr id="656" name="楕円 655"/>
        <xdr:cNvSpPr/>
      </xdr:nvSpPr>
      <xdr:spPr>
        <a:xfrm>
          <a:off x="13652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161968</xdr:rowOff>
    </xdr:from>
    <xdr:ext cx="313932" cy="259045"/>
    <xdr:sp macro="" textlink="">
      <xdr:nvSpPr>
        <xdr:cNvPr id="657" name="テキスト ボックス 656"/>
        <xdr:cNvSpPr txBox="1"/>
      </xdr:nvSpPr>
      <xdr:spPr>
        <a:xfrm>
          <a:off x="13546333" y="1353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33122</xdr:rowOff>
    </xdr:from>
    <xdr:to>
      <xdr:col>67</xdr:col>
      <xdr:colOff>101600</xdr:colOff>
      <xdr:row>78</xdr:row>
      <xdr:rowOff>134722</xdr:rowOff>
    </xdr:to>
    <xdr:sp macro="" textlink="">
      <xdr:nvSpPr>
        <xdr:cNvPr id="658" name="楕円 657"/>
        <xdr:cNvSpPr/>
      </xdr:nvSpPr>
      <xdr:spPr>
        <a:xfrm>
          <a:off x="12763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151249</xdr:rowOff>
    </xdr:from>
    <xdr:ext cx="378565" cy="259045"/>
    <xdr:sp macro="" textlink="">
      <xdr:nvSpPr>
        <xdr:cNvPr id="659" name="テキスト ボックス 658"/>
        <xdr:cNvSpPr txBox="1"/>
      </xdr:nvSpPr>
      <xdr:spPr>
        <a:xfrm>
          <a:off x="12625017" y="1318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3" name="直線コネクタ 682"/>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4"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5" name="直線コネクタ 684"/>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6"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7" name="直線コネクタ 686"/>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11418</xdr:rowOff>
    </xdr:from>
    <xdr:to>
      <xdr:col>85</xdr:col>
      <xdr:colOff>127000</xdr:colOff>
      <xdr:row>96</xdr:row>
      <xdr:rowOff>30657</xdr:rowOff>
    </xdr:to>
    <xdr:cxnSp macro="">
      <xdr:nvCxnSpPr>
        <xdr:cNvPr id="688" name="直線コネクタ 687"/>
        <xdr:cNvCxnSpPr/>
      </xdr:nvCxnSpPr>
      <xdr:spPr>
        <a:xfrm>
          <a:off x="15481300" y="16470618"/>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89"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0" name="フローチャート: 判断 689"/>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153378</xdr:rowOff>
    </xdr:from>
    <xdr:to>
      <xdr:col>81</xdr:col>
      <xdr:colOff>50800</xdr:colOff>
      <xdr:row>96</xdr:row>
      <xdr:rowOff>11418</xdr:rowOff>
    </xdr:to>
    <xdr:cxnSp macro="">
      <xdr:nvCxnSpPr>
        <xdr:cNvPr id="691" name="直線コネクタ 690"/>
        <xdr:cNvCxnSpPr/>
      </xdr:nvCxnSpPr>
      <xdr:spPr>
        <a:xfrm>
          <a:off x="14592300" y="16441128"/>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2" name="フローチャート: 判断 691"/>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3" name="テキスト ボックス 692"/>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96132</xdr:rowOff>
    </xdr:from>
    <xdr:to>
      <xdr:col>76</xdr:col>
      <xdr:colOff>114300</xdr:colOff>
      <xdr:row>95</xdr:row>
      <xdr:rowOff>153378</xdr:rowOff>
    </xdr:to>
    <xdr:cxnSp macro="">
      <xdr:nvCxnSpPr>
        <xdr:cNvPr id="694" name="直線コネクタ 693"/>
        <xdr:cNvCxnSpPr/>
      </xdr:nvCxnSpPr>
      <xdr:spPr>
        <a:xfrm>
          <a:off x="13703300" y="16383882"/>
          <a:ext cx="889000" cy="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5" name="フローチャート: 判断 694"/>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6" name="テキスト ボックス 695"/>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46983</xdr:rowOff>
    </xdr:from>
    <xdr:to>
      <xdr:col>71</xdr:col>
      <xdr:colOff>177800</xdr:colOff>
      <xdr:row>95</xdr:row>
      <xdr:rowOff>96132</xdr:rowOff>
    </xdr:to>
    <xdr:cxnSp macro="">
      <xdr:nvCxnSpPr>
        <xdr:cNvPr id="697" name="直線コネクタ 696"/>
        <xdr:cNvCxnSpPr/>
      </xdr:nvCxnSpPr>
      <xdr:spPr>
        <a:xfrm>
          <a:off x="12814300" y="1633473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124504</xdr:rowOff>
    </xdr:from>
    <xdr:to>
      <xdr:col>72</xdr:col>
      <xdr:colOff>38100</xdr:colOff>
      <xdr:row>96</xdr:row>
      <xdr:rowOff>54654</xdr:rowOff>
    </xdr:to>
    <xdr:sp macro="" textlink="">
      <xdr:nvSpPr>
        <xdr:cNvPr id="698" name="フローチャート: 判断 697"/>
        <xdr:cNvSpPr/>
      </xdr:nvSpPr>
      <xdr:spPr>
        <a:xfrm>
          <a:off x="13652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45781</xdr:rowOff>
    </xdr:from>
    <xdr:ext cx="534377" cy="259045"/>
    <xdr:sp macro="" textlink="">
      <xdr:nvSpPr>
        <xdr:cNvPr id="699" name="テキスト ボックス 698"/>
        <xdr:cNvSpPr txBox="1"/>
      </xdr:nvSpPr>
      <xdr:spPr>
        <a:xfrm>
          <a:off x="13436111" y="16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94196</xdr:rowOff>
    </xdr:from>
    <xdr:to>
      <xdr:col>67</xdr:col>
      <xdr:colOff>101600</xdr:colOff>
      <xdr:row>96</xdr:row>
      <xdr:rowOff>24346</xdr:rowOff>
    </xdr:to>
    <xdr:sp macro="" textlink="">
      <xdr:nvSpPr>
        <xdr:cNvPr id="700" name="フローチャート: 判断 699"/>
        <xdr:cNvSpPr/>
      </xdr:nvSpPr>
      <xdr:spPr>
        <a:xfrm>
          <a:off x="12763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15473</xdr:rowOff>
    </xdr:from>
    <xdr:ext cx="534377" cy="259045"/>
    <xdr:sp macro="" textlink="">
      <xdr:nvSpPr>
        <xdr:cNvPr id="701" name="テキスト ボックス 700"/>
        <xdr:cNvSpPr txBox="1"/>
      </xdr:nvSpPr>
      <xdr:spPr>
        <a:xfrm>
          <a:off x="12547111" y="164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151307</xdr:rowOff>
    </xdr:from>
    <xdr:to>
      <xdr:col>85</xdr:col>
      <xdr:colOff>177800</xdr:colOff>
      <xdr:row>96</xdr:row>
      <xdr:rowOff>81457</xdr:rowOff>
    </xdr:to>
    <xdr:sp macro="" textlink="">
      <xdr:nvSpPr>
        <xdr:cNvPr id="707" name="楕円 706"/>
        <xdr:cNvSpPr/>
      </xdr:nvSpPr>
      <xdr:spPr>
        <a:xfrm>
          <a:off x="162687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129734</xdr:rowOff>
    </xdr:from>
    <xdr:ext cx="534377" cy="259045"/>
    <xdr:sp macro="" textlink="">
      <xdr:nvSpPr>
        <xdr:cNvPr id="708" name="公債費該当値テキスト"/>
        <xdr:cNvSpPr txBox="1"/>
      </xdr:nvSpPr>
      <xdr:spPr>
        <a:xfrm>
          <a:off x="16370300" y="1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132068</xdr:rowOff>
    </xdr:from>
    <xdr:to>
      <xdr:col>81</xdr:col>
      <xdr:colOff>101600</xdr:colOff>
      <xdr:row>96</xdr:row>
      <xdr:rowOff>62218</xdr:rowOff>
    </xdr:to>
    <xdr:sp macro="" textlink="">
      <xdr:nvSpPr>
        <xdr:cNvPr id="709" name="楕円 708"/>
        <xdr:cNvSpPr/>
      </xdr:nvSpPr>
      <xdr:spPr>
        <a:xfrm>
          <a:off x="15430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53345</xdr:rowOff>
    </xdr:from>
    <xdr:ext cx="534377" cy="259045"/>
    <xdr:sp macro="" textlink="">
      <xdr:nvSpPr>
        <xdr:cNvPr id="710" name="テキスト ボックス 709"/>
        <xdr:cNvSpPr txBox="1"/>
      </xdr:nvSpPr>
      <xdr:spPr>
        <a:xfrm>
          <a:off x="15214111" y="165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102578</xdr:rowOff>
    </xdr:from>
    <xdr:to>
      <xdr:col>76</xdr:col>
      <xdr:colOff>165100</xdr:colOff>
      <xdr:row>96</xdr:row>
      <xdr:rowOff>32728</xdr:rowOff>
    </xdr:to>
    <xdr:sp macro="" textlink="">
      <xdr:nvSpPr>
        <xdr:cNvPr id="711" name="楕円 710"/>
        <xdr:cNvSpPr/>
      </xdr:nvSpPr>
      <xdr:spPr>
        <a:xfrm>
          <a:off x="14541500" y="16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23855</xdr:rowOff>
    </xdr:from>
    <xdr:ext cx="534377" cy="259045"/>
    <xdr:sp macro="" textlink="">
      <xdr:nvSpPr>
        <xdr:cNvPr id="712" name="テキスト ボックス 711"/>
        <xdr:cNvSpPr txBox="1"/>
      </xdr:nvSpPr>
      <xdr:spPr>
        <a:xfrm>
          <a:off x="14325111" y="16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45332</xdr:rowOff>
    </xdr:from>
    <xdr:to>
      <xdr:col>72</xdr:col>
      <xdr:colOff>38100</xdr:colOff>
      <xdr:row>95</xdr:row>
      <xdr:rowOff>146932</xdr:rowOff>
    </xdr:to>
    <xdr:sp macro="" textlink="">
      <xdr:nvSpPr>
        <xdr:cNvPr id="713" name="楕円 712"/>
        <xdr:cNvSpPr/>
      </xdr:nvSpPr>
      <xdr:spPr>
        <a:xfrm>
          <a:off x="13652500" y="16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163459</xdr:rowOff>
    </xdr:from>
    <xdr:ext cx="534377" cy="259045"/>
    <xdr:sp macro="" textlink="">
      <xdr:nvSpPr>
        <xdr:cNvPr id="714" name="テキスト ボックス 713"/>
        <xdr:cNvSpPr txBox="1"/>
      </xdr:nvSpPr>
      <xdr:spPr>
        <a:xfrm>
          <a:off x="13436111" y="161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167633</xdr:rowOff>
    </xdr:from>
    <xdr:to>
      <xdr:col>67</xdr:col>
      <xdr:colOff>101600</xdr:colOff>
      <xdr:row>95</xdr:row>
      <xdr:rowOff>97783</xdr:rowOff>
    </xdr:to>
    <xdr:sp macro="" textlink="">
      <xdr:nvSpPr>
        <xdr:cNvPr id="715" name="楕円 714"/>
        <xdr:cNvSpPr/>
      </xdr:nvSpPr>
      <xdr:spPr>
        <a:xfrm>
          <a:off x="12763500" y="16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114310</xdr:rowOff>
    </xdr:from>
    <xdr:ext cx="534377" cy="259045"/>
    <xdr:sp macro="" textlink="">
      <xdr:nvSpPr>
        <xdr:cNvPr id="716" name="テキスト ボックス 715"/>
        <xdr:cNvSpPr txBox="1"/>
      </xdr:nvSpPr>
      <xdr:spPr>
        <a:xfrm>
          <a:off x="12547111" y="160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93001</xdr:rowOff>
    </xdr:from>
    <xdr:to>
      <xdr:col>116</xdr:col>
      <xdr:colOff>62864</xdr:colOff>
      <xdr:row>39</xdr:row>
      <xdr:rowOff>98878</xdr:rowOff>
    </xdr:to>
    <xdr:cxnSp macro="">
      <xdr:nvCxnSpPr>
        <xdr:cNvPr id="742" name="直線コネクタ 741"/>
        <xdr:cNvCxnSpPr/>
      </xdr:nvCxnSpPr>
      <xdr:spPr>
        <a:xfrm flipV="1">
          <a:off x="22159595" y="6608101"/>
          <a:ext cx="1269" cy="177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133258</xdr:rowOff>
    </xdr:from>
    <xdr:ext cx="249299" cy="259045"/>
    <xdr:sp macro="" textlink="">
      <xdr:nvSpPr>
        <xdr:cNvPr id="743" name="諸支出金最小値テキスト"/>
        <xdr:cNvSpPr txBox="1"/>
      </xdr:nvSpPr>
      <xdr:spPr>
        <a:xfrm>
          <a:off x="22212300" y="681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39677</xdr:rowOff>
    </xdr:from>
    <xdr:ext cx="378565" cy="259045"/>
    <xdr:sp macro="" textlink="">
      <xdr:nvSpPr>
        <xdr:cNvPr id="745" name="諸支出金最大値テキスト"/>
        <xdr:cNvSpPr txBox="1"/>
      </xdr:nvSpPr>
      <xdr:spPr>
        <a:xfrm>
          <a:off x="22212300" y="638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93001</xdr:rowOff>
    </xdr:from>
    <xdr:to>
      <xdr:col>116</xdr:col>
      <xdr:colOff>152400</xdr:colOff>
      <xdr:row>38</xdr:row>
      <xdr:rowOff>93001</xdr:rowOff>
    </xdr:to>
    <xdr:cxnSp macro="">
      <xdr:nvCxnSpPr>
        <xdr:cNvPr id="746" name="直線コネクタ 745"/>
        <xdr:cNvCxnSpPr/>
      </xdr:nvCxnSpPr>
      <xdr:spPr>
        <a:xfrm>
          <a:off x="22072600" y="6608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74712</xdr:rowOff>
    </xdr:from>
    <xdr:to>
      <xdr:col>116</xdr:col>
      <xdr:colOff>63500</xdr:colOff>
      <xdr:row>39</xdr:row>
      <xdr:rowOff>98878</xdr:rowOff>
    </xdr:to>
    <xdr:cxnSp macro="">
      <xdr:nvCxnSpPr>
        <xdr:cNvPr id="747" name="直線コネクタ 746"/>
        <xdr:cNvCxnSpPr/>
      </xdr:nvCxnSpPr>
      <xdr:spPr>
        <a:xfrm>
          <a:off x="21323300" y="6589812"/>
          <a:ext cx="8382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50708</xdr:rowOff>
    </xdr:from>
    <xdr:ext cx="313932" cy="259045"/>
    <xdr:sp macro="" textlink="">
      <xdr:nvSpPr>
        <xdr:cNvPr id="748" name="諸支出金平均値テキスト"/>
        <xdr:cNvSpPr txBox="1"/>
      </xdr:nvSpPr>
      <xdr:spPr>
        <a:xfrm>
          <a:off x="22212300" y="65658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27831</xdr:rowOff>
    </xdr:from>
    <xdr:to>
      <xdr:col>116</xdr:col>
      <xdr:colOff>114300</xdr:colOff>
      <xdr:row>39</xdr:row>
      <xdr:rowOff>129431</xdr:rowOff>
    </xdr:to>
    <xdr:sp macro="" textlink="">
      <xdr:nvSpPr>
        <xdr:cNvPr id="749" name="フローチャート: 判断 748"/>
        <xdr:cNvSpPr/>
      </xdr:nvSpPr>
      <xdr:spPr>
        <a:xfrm>
          <a:off x="22110700" y="67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74712</xdr:rowOff>
    </xdr:from>
    <xdr:to>
      <xdr:col>111</xdr:col>
      <xdr:colOff>177800</xdr:colOff>
      <xdr:row>39</xdr:row>
      <xdr:rowOff>98878</xdr:rowOff>
    </xdr:to>
    <xdr:cxnSp macro="">
      <xdr:nvCxnSpPr>
        <xdr:cNvPr id="750" name="直線コネクタ 749"/>
        <xdr:cNvCxnSpPr/>
      </xdr:nvCxnSpPr>
      <xdr:spPr>
        <a:xfrm flipV="1">
          <a:off x="20434300" y="6589812"/>
          <a:ext cx="8890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15422</xdr:rowOff>
    </xdr:from>
    <xdr:to>
      <xdr:col>112</xdr:col>
      <xdr:colOff>38100</xdr:colOff>
      <xdr:row>39</xdr:row>
      <xdr:rowOff>117022</xdr:rowOff>
    </xdr:to>
    <xdr:sp macro="" textlink="">
      <xdr:nvSpPr>
        <xdr:cNvPr id="751" name="フローチャート: 判断 750"/>
        <xdr:cNvSpPr/>
      </xdr:nvSpPr>
      <xdr:spPr>
        <a:xfrm>
          <a:off x="21272500" y="6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108149</xdr:rowOff>
    </xdr:from>
    <xdr:ext cx="378565" cy="259045"/>
    <xdr:sp macro="" textlink="">
      <xdr:nvSpPr>
        <xdr:cNvPr id="752" name="テキスト ボックス 751"/>
        <xdr:cNvSpPr txBox="1"/>
      </xdr:nvSpPr>
      <xdr:spPr>
        <a:xfrm>
          <a:off x="21134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153743</xdr:rowOff>
    </xdr:from>
    <xdr:to>
      <xdr:col>107</xdr:col>
      <xdr:colOff>50800</xdr:colOff>
      <xdr:row>39</xdr:row>
      <xdr:rowOff>98878</xdr:rowOff>
    </xdr:to>
    <xdr:cxnSp macro="">
      <xdr:nvCxnSpPr>
        <xdr:cNvPr id="753" name="直線コネクタ 752"/>
        <xdr:cNvCxnSpPr/>
      </xdr:nvCxnSpPr>
      <xdr:spPr>
        <a:xfrm>
          <a:off x="19545300" y="5297243"/>
          <a:ext cx="889000" cy="148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40241</xdr:rowOff>
    </xdr:from>
    <xdr:to>
      <xdr:col>107</xdr:col>
      <xdr:colOff>101600</xdr:colOff>
      <xdr:row>39</xdr:row>
      <xdr:rowOff>141841</xdr:rowOff>
    </xdr:to>
    <xdr:sp macro="" textlink="">
      <xdr:nvSpPr>
        <xdr:cNvPr id="754" name="フローチャート: 判断 753"/>
        <xdr:cNvSpPr/>
      </xdr:nvSpPr>
      <xdr:spPr>
        <a:xfrm>
          <a:off x="20383500" y="67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158368</xdr:rowOff>
    </xdr:from>
    <xdr:ext cx="313932" cy="259045"/>
    <xdr:sp macro="" textlink="">
      <xdr:nvSpPr>
        <xdr:cNvPr id="755" name="テキスト ボックス 754"/>
        <xdr:cNvSpPr txBox="1"/>
      </xdr:nvSpPr>
      <xdr:spPr>
        <a:xfrm>
          <a:off x="20277333" y="6502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153743</xdr:rowOff>
    </xdr:from>
    <xdr:to>
      <xdr:col>102</xdr:col>
      <xdr:colOff>114300</xdr:colOff>
      <xdr:row>37</xdr:row>
      <xdr:rowOff>152763</xdr:rowOff>
    </xdr:to>
    <xdr:cxnSp macro="">
      <xdr:nvCxnSpPr>
        <xdr:cNvPr id="756" name="直線コネクタ 755"/>
        <xdr:cNvCxnSpPr/>
      </xdr:nvCxnSpPr>
      <xdr:spPr>
        <a:xfrm flipV="1">
          <a:off x="18656300" y="5297243"/>
          <a:ext cx="889000" cy="11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3012</xdr:rowOff>
    </xdr:from>
    <xdr:to>
      <xdr:col>102</xdr:col>
      <xdr:colOff>165100</xdr:colOff>
      <xdr:row>37</xdr:row>
      <xdr:rowOff>104612</xdr:rowOff>
    </xdr:to>
    <xdr:sp macro="" textlink="">
      <xdr:nvSpPr>
        <xdr:cNvPr id="757" name="フローチャート: 判断 756"/>
        <xdr:cNvSpPr/>
      </xdr:nvSpPr>
      <xdr:spPr>
        <a:xfrm>
          <a:off x="19494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95739</xdr:rowOff>
    </xdr:from>
    <xdr:ext cx="469744" cy="259045"/>
    <xdr:sp macro="" textlink="">
      <xdr:nvSpPr>
        <xdr:cNvPr id="758" name="テキスト ボックス 757"/>
        <xdr:cNvSpPr txBox="1"/>
      </xdr:nvSpPr>
      <xdr:spPr>
        <a:xfrm>
          <a:off x="19310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142784</xdr:rowOff>
    </xdr:from>
    <xdr:to>
      <xdr:col>98</xdr:col>
      <xdr:colOff>38100</xdr:colOff>
      <xdr:row>39</xdr:row>
      <xdr:rowOff>72934</xdr:rowOff>
    </xdr:to>
    <xdr:sp macro="" textlink="">
      <xdr:nvSpPr>
        <xdr:cNvPr id="759" name="フローチャート: 判断 758"/>
        <xdr:cNvSpPr/>
      </xdr:nvSpPr>
      <xdr:spPr>
        <a:xfrm>
          <a:off x="18605500" y="66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64061</xdr:rowOff>
    </xdr:from>
    <xdr:ext cx="378565" cy="259045"/>
    <xdr:sp macro="" textlink="">
      <xdr:nvSpPr>
        <xdr:cNvPr id="760" name="テキスト ボックス 759"/>
        <xdr:cNvSpPr txBox="1"/>
      </xdr:nvSpPr>
      <xdr:spPr>
        <a:xfrm>
          <a:off x="18467017" y="675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6258</xdr:rowOff>
    </xdr:from>
    <xdr:ext cx="249299" cy="259045"/>
    <xdr:sp macro="" textlink="">
      <xdr:nvSpPr>
        <xdr:cNvPr id="767" name="諸支出金該当値テキスト"/>
        <xdr:cNvSpPr txBox="1"/>
      </xdr:nvSpPr>
      <xdr:spPr>
        <a:xfrm>
          <a:off x="22212300" y="6692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23912</xdr:rowOff>
    </xdr:from>
    <xdr:to>
      <xdr:col>112</xdr:col>
      <xdr:colOff>38100</xdr:colOff>
      <xdr:row>38</xdr:row>
      <xdr:rowOff>125512</xdr:rowOff>
    </xdr:to>
    <xdr:sp macro="" textlink="">
      <xdr:nvSpPr>
        <xdr:cNvPr id="768" name="楕円 767"/>
        <xdr:cNvSpPr/>
      </xdr:nvSpPr>
      <xdr:spPr>
        <a:xfrm>
          <a:off x="21272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142039</xdr:rowOff>
    </xdr:from>
    <xdr:ext cx="378565" cy="259045"/>
    <xdr:sp macro="" textlink="">
      <xdr:nvSpPr>
        <xdr:cNvPr id="769" name="テキスト ボックス 768"/>
        <xdr:cNvSpPr txBox="1"/>
      </xdr:nvSpPr>
      <xdr:spPr>
        <a:xfrm>
          <a:off x="21134017" y="631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102943</xdr:rowOff>
    </xdr:from>
    <xdr:to>
      <xdr:col>102</xdr:col>
      <xdr:colOff>165100</xdr:colOff>
      <xdr:row>31</xdr:row>
      <xdr:rowOff>33093</xdr:rowOff>
    </xdr:to>
    <xdr:sp macro="" textlink="">
      <xdr:nvSpPr>
        <xdr:cNvPr id="772" name="楕円 771"/>
        <xdr:cNvSpPr/>
      </xdr:nvSpPr>
      <xdr:spPr>
        <a:xfrm>
          <a:off x="19494500" y="52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49620</xdr:rowOff>
    </xdr:from>
    <xdr:ext cx="469744" cy="259045"/>
    <xdr:sp macro="" textlink="">
      <xdr:nvSpPr>
        <xdr:cNvPr id="773" name="テキスト ボックス 772"/>
        <xdr:cNvSpPr txBox="1"/>
      </xdr:nvSpPr>
      <xdr:spPr>
        <a:xfrm>
          <a:off x="19310428" y="50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101963</xdr:rowOff>
    </xdr:from>
    <xdr:to>
      <xdr:col>98</xdr:col>
      <xdr:colOff>38100</xdr:colOff>
      <xdr:row>38</xdr:row>
      <xdr:rowOff>32113</xdr:rowOff>
    </xdr:to>
    <xdr:sp macro="" textlink="">
      <xdr:nvSpPr>
        <xdr:cNvPr id="774" name="楕円 773"/>
        <xdr:cNvSpPr/>
      </xdr:nvSpPr>
      <xdr:spPr>
        <a:xfrm>
          <a:off x="18605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48640</xdr:rowOff>
    </xdr:from>
    <xdr:ext cx="378565" cy="259045"/>
    <xdr:sp macro="" textlink="">
      <xdr:nvSpPr>
        <xdr:cNvPr id="775" name="テキスト ボックス 774"/>
        <xdr:cNvSpPr txBox="1"/>
      </xdr:nvSpPr>
      <xdr:spPr>
        <a:xfrm>
          <a:off x="18467017" y="622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133,210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2,863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円上回っている。これは、障害福祉サービス費の増などによる障害自立支援事業費の増加、医療扶助の増などによる生活保護扶助費の増加などが主な要因となっている。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35,876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11,445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円上回っている。これは、資源化施設整備事業の完了や清掃工場基幹的設備改良事業の減少などが主な要因となっている。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30,256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15,107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円下回っている。これは、平和公園（仮称）整備事業や橋りょうの架け替えなどを実施する橋りょう整備事業費の減少などが主な要因となっている。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32,878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円の増加）となっており、類似団体平均を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円下回っている。これは、明許繰越しで施工した中学校の普通教室空調設備設置工事費の皆増や平和公園（仮称）整備事業の増加などが主な要因となっている。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27,724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円（対前年度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円の減少）となっており、類似団体平均を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円下回っている。これは、過去からの新規借入の抑制や繰上償還の成果により、地方債残高が減少していることが主な要因となっている。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を確保している。実質単年度収支についても、景気回復に伴い地方税が前年比増収となったことに加え、資源化施設整備事業が完了し、大型建設事業がピークを越したことで、歳出決算額が減額決算となったことなど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年度は黒字となった。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財政調整基金は、中期的な見通しのもとに決算余剰金を中心に積み立てるとともに、最低水準の取り崩しに努めている。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一般会計等の実質赤字及び公営企業会計の資金不足は生じておらず、連結実質赤字額は発生していない。</a:t>
          </a:r>
        </a:p>
        <a:p>
          <a:r>
            <a:rPr kumimoji="1" lang="ja-JP" altLang="en-US" sz="1400">
              <a:solidFill>
                <a:sysClr val="windowText" lastClr="000000"/>
              </a:solidFill>
              <a:latin typeface="ＭＳ ゴシック" pitchFamily="49" charset="-128"/>
              <a:ea typeface="ＭＳ ゴシック" pitchFamily="49" charset="-128"/>
            </a:rPr>
            <a:t>　実質収支については、連結会計全体において</a:t>
          </a:r>
          <a:r>
            <a:rPr kumimoji="1" lang="en-US" altLang="ja-JP" sz="1400">
              <a:solidFill>
                <a:sysClr val="windowText" lastClr="000000"/>
              </a:solidFill>
              <a:latin typeface="ＭＳ ゴシック" pitchFamily="49" charset="-128"/>
              <a:ea typeface="ＭＳ ゴシック" pitchFamily="49" charset="-128"/>
            </a:rPr>
            <a:t>1,384</a:t>
          </a:r>
          <a:r>
            <a:rPr kumimoji="1" lang="ja-JP" altLang="en-US" sz="1400">
              <a:solidFill>
                <a:sysClr val="windowText" lastClr="000000"/>
              </a:solidFill>
              <a:latin typeface="ＭＳ ゴシック" pitchFamily="49" charset="-128"/>
              <a:ea typeface="ＭＳ ゴシック" pitchFamily="49" charset="-128"/>
            </a:rPr>
            <a:t>百万円減少した。</a:t>
          </a:r>
        </a:p>
        <a:p>
          <a:r>
            <a:rPr kumimoji="1" lang="ja-JP" altLang="en-US" sz="1400">
              <a:solidFill>
                <a:sysClr val="windowText" lastClr="000000"/>
              </a:solidFill>
              <a:latin typeface="ＭＳ ゴシック" pitchFamily="49" charset="-128"/>
              <a:ea typeface="ＭＳ ゴシック" pitchFamily="49" charset="-128"/>
            </a:rPr>
            <a:t>　主な要因としては、一般会計で、資源化施設整備事業の皆減などにより</a:t>
          </a:r>
          <a:r>
            <a:rPr kumimoji="1" lang="en-US" altLang="ja-JP" sz="1400">
              <a:solidFill>
                <a:sysClr val="windowText" lastClr="000000"/>
              </a:solidFill>
              <a:latin typeface="ＭＳ ゴシック" pitchFamily="49" charset="-128"/>
              <a:ea typeface="ＭＳ ゴシック" pitchFamily="49" charset="-128"/>
            </a:rPr>
            <a:t>474</a:t>
          </a:r>
          <a:r>
            <a:rPr kumimoji="1" lang="ja-JP" altLang="en-US" sz="1400">
              <a:solidFill>
                <a:sysClr val="windowText" lastClr="000000"/>
              </a:solidFill>
              <a:latin typeface="ＭＳ ゴシック" pitchFamily="49" charset="-128"/>
              <a:ea typeface="ＭＳ ゴシック" pitchFamily="49" charset="-128"/>
            </a:rPr>
            <a:t>百万円、国民健康保険特別会計で、保険給付費の減などにより</a:t>
          </a:r>
          <a:r>
            <a:rPr kumimoji="1" lang="en-US" altLang="ja-JP" sz="1400">
              <a:solidFill>
                <a:sysClr val="windowText" lastClr="000000"/>
              </a:solidFill>
              <a:latin typeface="ＭＳ ゴシック" pitchFamily="49" charset="-128"/>
              <a:ea typeface="ＭＳ ゴシック" pitchFamily="49" charset="-128"/>
            </a:rPr>
            <a:t>196</a:t>
          </a:r>
          <a:r>
            <a:rPr kumimoji="1" lang="ja-JP" altLang="en-US" sz="1400">
              <a:solidFill>
                <a:sysClr val="windowText" lastClr="000000"/>
              </a:solidFill>
              <a:latin typeface="ＭＳ ゴシック" pitchFamily="49" charset="-128"/>
              <a:ea typeface="ＭＳ ゴシック" pitchFamily="49" charset="-128"/>
            </a:rPr>
            <a:t>百万円増加したものの、病院事業会計で、未払金及び未払費用の増や控除引当金等の経過措置終了などにより</a:t>
          </a:r>
          <a:r>
            <a:rPr kumimoji="1" lang="en-US" altLang="ja-JP" sz="1400">
              <a:solidFill>
                <a:sysClr val="windowText" lastClr="000000"/>
              </a:solidFill>
              <a:latin typeface="ＭＳ ゴシック" pitchFamily="49" charset="-128"/>
              <a:ea typeface="ＭＳ ゴシック" pitchFamily="49" charset="-128"/>
            </a:rPr>
            <a:t>1,275</a:t>
          </a:r>
          <a:r>
            <a:rPr kumimoji="1" lang="ja-JP" altLang="en-US" sz="1400">
              <a:solidFill>
                <a:sysClr val="windowText" lastClr="000000"/>
              </a:solidFill>
              <a:latin typeface="ＭＳ ゴシック" pitchFamily="49" charset="-128"/>
              <a:ea typeface="ＭＳ ゴシック" pitchFamily="49" charset="-128"/>
            </a:rPr>
            <a:t>百万円、介護保険特別会計で、保険給付費の増などにより</a:t>
          </a:r>
          <a:r>
            <a:rPr kumimoji="1" lang="en-US" altLang="ja-JP" sz="1400">
              <a:solidFill>
                <a:sysClr val="windowText" lastClr="000000"/>
              </a:solidFill>
              <a:latin typeface="ＭＳ ゴシック" pitchFamily="49" charset="-128"/>
              <a:ea typeface="ＭＳ ゴシック" pitchFamily="49" charset="-128"/>
            </a:rPr>
            <a:t>445</a:t>
          </a:r>
          <a:r>
            <a:rPr kumimoji="1" lang="ja-JP" altLang="en-US" sz="1400">
              <a:solidFill>
                <a:sysClr val="windowText" lastClr="000000"/>
              </a:solidFill>
              <a:latin typeface="ＭＳ ゴシック" pitchFamily="49" charset="-128"/>
              <a:ea typeface="ＭＳ ゴシック" pitchFamily="49" charset="-128"/>
            </a:rPr>
            <a:t>百万円減少したことなどがあげられる。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また、標準財政規模比で、平成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年度決算と比較すると、一般会計で</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％、国民健康保険特別会計で</a:t>
          </a:r>
          <a:r>
            <a:rPr kumimoji="1" lang="en-US" altLang="ja-JP" sz="1400">
              <a:solidFill>
                <a:sysClr val="windowText" lastClr="000000"/>
              </a:solidFill>
              <a:latin typeface="ＭＳ ゴシック" pitchFamily="49" charset="-128"/>
              <a:ea typeface="ＭＳ ゴシック" pitchFamily="49" charset="-128"/>
            </a:rPr>
            <a:t>0.5</a:t>
          </a:r>
          <a:r>
            <a:rPr kumimoji="1" lang="ja-JP" altLang="en-US" sz="1400">
              <a:solidFill>
                <a:sysClr val="windowText" lastClr="000000"/>
              </a:solidFill>
              <a:latin typeface="ＭＳ ゴシック" pitchFamily="49" charset="-128"/>
              <a:ea typeface="ＭＳ ゴシック" pitchFamily="49" charset="-128"/>
            </a:rPr>
            <a:t>％それぞれ黒字額が増加した一方、病院事業会計で</a:t>
          </a:r>
          <a:r>
            <a:rPr kumimoji="1" lang="en-US" altLang="ja-JP" sz="1400">
              <a:solidFill>
                <a:sysClr val="windowText" lastClr="000000"/>
              </a:solidFill>
              <a:latin typeface="ＭＳ ゴシック" pitchFamily="49" charset="-128"/>
              <a:ea typeface="ＭＳ ゴシック" pitchFamily="49" charset="-128"/>
            </a:rPr>
            <a:t>3.39</a:t>
          </a:r>
          <a:r>
            <a:rPr kumimoji="1" lang="ja-JP" altLang="en-US" sz="1400">
              <a:solidFill>
                <a:sysClr val="windowText" lastClr="000000"/>
              </a:solidFill>
              <a:latin typeface="ＭＳ ゴシック" pitchFamily="49" charset="-128"/>
              <a:ea typeface="ＭＳ ゴシック" pitchFamily="49" charset="-128"/>
            </a:rPr>
            <a:t>％、介護保険特別会計で</a:t>
          </a:r>
          <a:r>
            <a:rPr kumimoji="1" lang="en-US" altLang="ja-JP" sz="1400">
              <a:solidFill>
                <a:sysClr val="windowText" lastClr="000000"/>
              </a:solidFill>
              <a:latin typeface="ＭＳ ゴシック" pitchFamily="49" charset="-128"/>
              <a:ea typeface="ＭＳ ゴシック" pitchFamily="49" charset="-128"/>
            </a:rPr>
            <a:t>1.16</a:t>
          </a:r>
          <a:r>
            <a:rPr kumimoji="1" lang="ja-JP" altLang="en-US" sz="1400">
              <a:solidFill>
                <a:sysClr val="windowText" lastClr="000000"/>
              </a:solidFill>
              <a:latin typeface="ＭＳ ゴシック" pitchFamily="49" charset="-128"/>
              <a:ea typeface="ＭＳ ゴシック" pitchFamily="49" charset="-128"/>
            </a:rPr>
            <a:t>％それぞれ黒字額が減少したことなどにより、全体では</a:t>
          </a:r>
          <a:r>
            <a:rPr kumimoji="1" lang="en-US" altLang="ja-JP" sz="1400">
              <a:solidFill>
                <a:sysClr val="windowText" lastClr="000000"/>
              </a:solidFill>
              <a:latin typeface="ＭＳ ゴシック" pitchFamily="49" charset="-128"/>
              <a:ea typeface="ＭＳ ゴシック" pitchFamily="49" charset="-128"/>
            </a:rPr>
            <a:t>3.76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37.35</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33.59</a:t>
          </a:r>
          <a:r>
            <a:rPr kumimoji="1" lang="ja-JP" altLang="en-US" sz="1400">
              <a:solidFill>
                <a:sysClr val="windowText" lastClr="000000"/>
              </a:solidFill>
              <a:latin typeface="ＭＳ ゴシック" pitchFamily="49" charset="-128"/>
              <a:ea typeface="ＭＳ ゴシック" pitchFamily="49" charset="-128"/>
            </a:rPr>
            <a:t>％）減少した。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64985274</v>
      </c>
      <c r="BO4" s="441"/>
      <c r="BP4" s="441"/>
      <c r="BQ4" s="441"/>
      <c r="BR4" s="441"/>
      <c r="BS4" s="441"/>
      <c r="BT4" s="441"/>
      <c r="BU4" s="442"/>
      <c r="BV4" s="440">
        <v>65377487</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8.6</v>
      </c>
      <c r="CU4" s="622"/>
      <c r="CV4" s="622"/>
      <c r="CW4" s="622"/>
      <c r="CX4" s="622"/>
      <c r="CY4" s="622"/>
      <c r="CZ4" s="622"/>
      <c r="DA4" s="623"/>
      <c r="DB4" s="621">
        <v>7.4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61351048</v>
      </c>
      <c r="BO5" s="446"/>
      <c r="BP5" s="446"/>
      <c r="BQ5" s="446"/>
      <c r="BR5" s="446"/>
      <c r="BS5" s="446"/>
      <c r="BT5" s="446"/>
      <c r="BU5" s="447"/>
      <c r="BV5" s="445">
        <v>62317006</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88.6</v>
      </c>
      <c r="CU5" s="416"/>
      <c r="CV5" s="416"/>
      <c r="CW5" s="416"/>
      <c r="CX5" s="416"/>
      <c r="CY5" s="416"/>
      <c r="CZ5" s="416"/>
      <c r="DA5" s="417"/>
      <c r="DB5" s="415">
        <v>90.8</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3634226</v>
      </c>
      <c r="BO6" s="446"/>
      <c r="BP6" s="446"/>
      <c r="BQ6" s="446"/>
      <c r="BR6" s="446"/>
      <c r="BS6" s="446"/>
      <c r="BT6" s="446"/>
      <c r="BU6" s="447"/>
      <c r="BV6" s="445">
        <v>3060481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88.6</v>
      </c>
      <c r="CU6" s="596"/>
      <c r="CV6" s="596"/>
      <c r="CW6" s="596"/>
      <c r="CX6" s="596"/>
      <c r="CY6" s="596"/>
      <c r="CZ6" s="596"/>
      <c r="DA6" s="597"/>
      <c r="DB6" s="595">
        <v>90.8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327966</v>
      </c>
      <c r="BO7" s="446"/>
      <c r="BP7" s="446"/>
      <c r="BQ7" s="446"/>
      <c r="BR7" s="446"/>
      <c r="BS7" s="446"/>
      <c r="BT7" s="446"/>
      <c r="BU7" s="447"/>
      <c r="BV7" s="445">
        <v>227967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38415736</v>
      </c>
      <c r="CU7" s="446"/>
      <c r="CV7" s="446"/>
      <c r="CW7" s="446"/>
      <c r="CX7" s="446"/>
      <c r="CY7" s="446"/>
      <c r="CZ7" s="446"/>
      <c r="DA7" s="447"/>
      <c r="DB7" s="445">
        <v>38238030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94</v>
      </c>
      <c r="AV8" s="503"/>
      <c r="AW8" s="503"/>
      <c r="AX8" s="503"/>
      <c r="AY8" s="425" t="s">
        <v>102</v>
      </c>
      <c r="AZ8" s="426"/>
      <c r="BA8" s="426"/>
      <c r="BB8" s="426"/>
      <c r="BC8" s="426"/>
      <c r="BD8" s="426"/>
      <c r="BE8" s="426"/>
      <c r="BF8" s="426"/>
      <c r="BG8" s="426"/>
      <c r="BH8" s="426"/>
      <c r="BI8" s="426"/>
      <c r="BJ8" s="426"/>
      <c r="BK8" s="426"/>
      <c r="BL8" s="426"/>
      <c r="BM8" s="427"/>
      <c r="BN8" s="445">
        <v>3306260</v>
      </c>
      <c r="BO8" s="446"/>
      <c r="BP8" s="446"/>
      <c r="BQ8" s="446"/>
      <c r="BR8" s="446"/>
      <c r="BS8" s="446"/>
      <c r="BT8" s="446"/>
      <c r="BU8" s="447"/>
      <c r="BV8" s="445">
        <v>2832514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0.88</v>
      </c>
      <c r="CU8" s="559"/>
      <c r="CV8" s="559"/>
      <c r="CW8" s="559"/>
      <c r="CX8" s="559"/>
      <c r="CY8" s="559"/>
      <c r="CZ8" s="559"/>
      <c r="DA8" s="560"/>
      <c r="DB8" s="558">
        <v>0.88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182436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473746</v>
      </c>
      <c r="BO9" s="446"/>
      <c r="BP9" s="446"/>
      <c r="BQ9" s="446"/>
      <c r="BR9" s="446"/>
      <c r="BS9" s="446"/>
      <c r="BT9" s="446"/>
      <c r="BU9" s="447"/>
      <c r="BV9" s="445">
        <v>-524916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181928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1430863</v>
      </c>
      <c r="BO10" s="446"/>
      <c r="BP10" s="446"/>
      <c r="BQ10" s="446"/>
      <c r="BR10" s="446"/>
      <c r="BS10" s="446"/>
      <c r="BT10" s="446"/>
      <c r="BU10" s="447"/>
      <c r="BV10" s="445">
        <v>1695455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43053</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186009</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113</v>
      </c>
      <c r="AV12" s="503"/>
      <c r="AW12" s="503"/>
      <c r="AX12" s="503"/>
      <c r="AY12" s="425" t="s">
        <v>127</v>
      </c>
      <c r="AZ12" s="426"/>
      <c r="BA12" s="426"/>
      <c r="BB12" s="426"/>
      <c r="BC12" s="426"/>
      <c r="BD12" s="426"/>
      <c r="BE12" s="426"/>
      <c r="BF12" s="426"/>
      <c r="BG12" s="426"/>
      <c r="BH12" s="426"/>
      <c r="BI12" s="426"/>
      <c r="BJ12" s="426"/>
      <c r="BK12" s="426"/>
      <c r="BL12" s="426"/>
      <c r="BM12" s="427"/>
      <c r="BN12" s="445">
        <v>1700000</v>
      </c>
      <c r="BO12" s="446"/>
      <c r="BP12" s="446"/>
      <c r="BQ12" s="446"/>
      <c r="BR12" s="446"/>
      <c r="BS12" s="446"/>
      <c r="BT12" s="446"/>
      <c r="BU12" s="447"/>
      <c r="BV12" s="445">
        <v>1300000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180374</v>
      </c>
      <c r="S13" s="549"/>
      <c r="T13" s="549"/>
      <c r="U13" s="549"/>
      <c r="V13" s="550"/>
      <c r="W13" s="536" t="s">
        <v>131</v>
      </c>
      <c r="X13" s="458"/>
      <c r="Y13" s="458"/>
      <c r="Z13" s="458"/>
      <c r="AA13" s="458"/>
      <c r="AB13" s="459"/>
      <c r="AC13" s="421">
        <v>4994</v>
      </c>
      <c r="AD13" s="422"/>
      <c r="AE13" s="422"/>
      <c r="AF13" s="422"/>
      <c r="AG13" s="423"/>
      <c r="AH13" s="421">
        <v>5531</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247662</v>
      </c>
      <c r="BO13" s="446"/>
      <c r="BP13" s="446"/>
      <c r="BQ13" s="446"/>
      <c r="BR13" s="446"/>
      <c r="BS13" s="446"/>
      <c r="BT13" s="446"/>
      <c r="BU13" s="447"/>
      <c r="BV13" s="445">
        <v>-129461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-0.1</v>
      </c>
      <c r="CU13" s="416"/>
      <c r="CV13" s="416"/>
      <c r="CW13" s="416"/>
      <c r="CX13" s="416"/>
      <c r="CY13" s="416"/>
      <c r="CZ13" s="416"/>
      <c r="DA13" s="417"/>
      <c r="DB13" s="415">
        <v>0.9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185833</v>
      </c>
      <c r="S14" s="549"/>
      <c r="T14" s="549"/>
      <c r="U14" s="549"/>
      <c r="V14" s="550"/>
      <c r="W14" s="551"/>
      <c r="X14" s="461"/>
      <c r="Y14" s="461"/>
      <c r="Z14" s="461"/>
      <c r="AA14" s="461"/>
      <c r="AB14" s="462"/>
      <c r="AC14" s="541">
        <v>5.4</v>
      </c>
      <c r="AD14" s="542"/>
      <c r="AE14" s="542"/>
      <c r="AF14" s="542"/>
      <c r="AG14" s="543"/>
      <c r="AH14" s="541">
        <v>6.1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180564</v>
      </c>
      <c r="S15" s="549"/>
      <c r="T15" s="549"/>
      <c r="U15" s="549"/>
      <c r="V15" s="550"/>
      <c r="W15" s="536" t="s">
        <v>139</v>
      </c>
      <c r="X15" s="458"/>
      <c r="Y15" s="458"/>
      <c r="Z15" s="458"/>
      <c r="AA15" s="458"/>
      <c r="AB15" s="459"/>
      <c r="AC15" s="421">
        <v>35100</v>
      </c>
      <c r="AD15" s="422"/>
      <c r="AE15" s="422"/>
      <c r="AF15" s="422"/>
      <c r="AG15" s="423"/>
      <c r="AH15" s="421">
        <v>34593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24259752</v>
      </c>
      <c r="BO15" s="441"/>
      <c r="BP15" s="441"/>
      <c r="BQ15" s="441"/>
      <c r="BR15" s="441"/>
      <c r="BS15" s="441"/>
      <c r="BT15" s="441"/>
      <c r="BU15" s="442"/>
      <c r="BV15" s="440">
        <v>24307992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38.200000000000003</v>
      </c>
      <c r="AD16" s="542"/>
      <c r="AE16" s="542"/>
      <c r="AF16" s="542"/>
      <c r="AG16" s="543"/>
      <c r="AH16" s="541">
        <v>38.299999999999997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27813775</v>
      </c>
      <c r="BO16" s="446"/>
      <c r="BP16" s="446"/>
      <c r="BQ16" s="446"/>
      <c r="BR16" s="446"/>
      <c r="BS16" s="446"/>
      <c r="BT16" s="446"/>
      <c r="BU16" s="447"/>
      <c r="BV16" s="445">
        <v>27692193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51740</v>
      </c>
      <c r="AD17" s="422"/>
      <c r="AE17" s="422"/>
      <c r="AF17" s="422"/>
      <c r="AG17" s="423"/>
      <c r="AH17" s="421">
        <v>50262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31014218</v>
      </c>
      <c r="BO17" s="446"/>
      <c r="BP17" s="446"/>
      <c r="BQ17" s="446"/>
      <c r="BR17" s="446"/>
      <c r="BS17" s="446"/>
      <c r="BT17" s="446"/>
      <c r="BU17" s="447"/>
      <c r="BV17" s="445">
        <v>31059111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161.13999999999999</v>
      </c>
      <c r="M18" s="510"/>
      <c r="N18" s="510"/>
      <c r="O18" s="510"/>
      <c r="P18" s="510"/>
      <c r="Q18" s="510"/>
      <c r="R18" s="511"/>
      <c r="S18" s="511"/>
      <c r="T18" s="511"/>
      <c r="U18" s="511"/>
      <c r="V18" s="512"/>
      <c r="W18" s="526"/>
      <c r="X18" s="527"/>
      <c r="Y18" s="527"/>
      <c r="Z18" s="527"/>
      <c r="AA18" s="527"/>
      <c r="AB18" s="537"/>
      <c r="AC18" s="409">
        <v>56.3</v>
      </c>
      <c r="AD18" s="410"/>
      <c r="AE18" s="410"/>
      <c r="AF18" s="410"/>
      <c r="AG18" s="513"/>
      <c r="AH18" s="409">
        <v>55.6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32665000</v>
      </c>
      <c r="BO18" s="446"/>
      <c r="BP18" s="446"/>
      <c r="BQ18" s="446"/>
      <c r="BR18" s="446"/>
      <c r="BS18" s="446"/>
      <c r="BT18" s="446"/>
      <c r="BU18" s="447"/>
      <c r="BV18" s="445">
        <v>32780377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1132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45086943</v>
      </c>
      <c r="BO19" s="446"/>
      <c r="BP19" s="446"/>
      <c r="BQ19" s="446"/>
      <c r="BR19" s="446"/>
      <c r="BS19" s="446"/>
      <c r="BT19" s="446"/>
      <c r="BU19" s="447"/>
      <c r="BV19" s="445">
        <v>44221219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67976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44992406</v>
      </c>
      <c r="BO23" s="446"/>
      <c r="BP23" s="446"/>
      <c r="BQ23" s="446"/>
      <c r="BR23" s="446"/>
      <c r="BS23" s="446"/>
      <c r="BT23" s="446"/>
      <c r="BU23" s="447"/>
      <c r="BV23" s="445">
        <v>47582800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10690</v>
      </c>
      <c r="R24" s="422"/>
      <c r="S24" s="422"/>
      <c r="T24" s="422"/>
      <c r="U24" s="422"/>
      <c r="V24" s="423"/>
      <c r="W24" s="487"/>
      <c r="X24" s="478"/>
      <c r="Y24" s="479"/>
      <c r="Z24" s="418" t="s">
        <v>163</v>
      </c>
      <c r="AA24" s="419"/>
      <c r="AB24" s="419"/>
      <c r="AC24" s="419"/>
      <c r="AD24" s="419"/>
      <c r="AE24" s="419"/>
      <c r="AF24" s="419"/>
      <c r="AG24" s="420"/>
      <c r="AH24" s="421">
        <v>1025</v>
      </c>
      <c r="AI24" s="422"/>
      <c r="AJ24" s="422"/>
      <c r="AK24" s="422"/>
      <c r="AL24" s="423"/>
      <c r="AM24" s="421">
        <v>3284100</v>
      </c>
      <c r="AN24" s="422"/>
      <c r="AO24" s="422"/>
      <c r="AP24" s="422"/>
      <c r="AQ24" s="422"/>
      <c r="AR24" s="423"/>
      <c r="AS24" s="421">
        <v>3204</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30233421</v>
      </c>
      <c r="BO24" s="446"/>
      <c r="BP24" s="446"/>
      <c r="BQ24" s="446"/>
      <c r="BR24" s="446"/>
      <c r="BS24" s="446"/>
      <c r="BT24" s="446"/>
      <c r="BU24" s="447"/>
      <c r="BV24" s="445">
        <v>32302323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8740</v>
      </c>
      <c r="R25" s="422"/>
      <c r="S25" s="422"/>
      <c r="T25" s="422"/>
      <c r="U25" s="422"/>
      <c r="V25" s="423"/>
      <c r="W25" s="487"/>
      <c r="X25" s="478"/>
      <c r="Y25" s="479"/>
      <c r="Z25" s="418" t="s">
        <v>166</v>
      </c>
      <c r="AA25" s="419"/>
      <c r="AB25" s="419"/>
      <c r="AC25" s="419"/>
      <c r="AD25" s="419"/>
      <c r="AE25" s="419"/>
      <c r="AF25" s="419"/>
      <c r="AG25" s="420"/>
      <c r="AH25" s="421">
        <v>183</v>
      </c>
      <c r="AI25" s="422"/>
      <c r="AJ25" s="422"/>
      <c r="AK25" s="422"/>
      <c r="AL25" s="423"/>
      <c r="AM25" s="421">
        <v>586881</v>
      </c>
      <c r="AN25" s="422"/>
      <c r="AO25" s="422"/>
      <c r="AP25" s="422"/>
      <c r="AQ25" s="422"/>
      <c r="AR25" s="423"/>
      <c r="AS25" s="421">
        <v>3207</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4774414</v>
      </c>
      <c r="BO25" s="441"/>
      <c r="BP25" s="441"/>
      <c r="BQ25" s="441"/>
      <c r="BR25" s="441"/>
      <c r="BS25" s="441"/>
      <c r="BT25" s="441"/>
      <c r="BU25" s="442"/>
      <c r="BV25" s="440">
        <v>4343923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7680</v>
      </c>
      <c r="R26" s="422"/>
      <c r="S26" s="422"/>
      <c r="T26" s="422"/>
      <c r="U26" s="422"/>
      <c r="V26" s="423"/>
      <c r="W26" s="487"/>
      <c r="X26" s="478"/>
      <c r="Y26" s="479"/>
      <c r="Z26" s="418" t="s">
        <v>169</v>
      </c>
      <c r="AA26" s="500"/>
      <c r="AB26" s="500"/>
      <c r="AC26" s="500"/>
      <c r="AD26" s="500"/>
      <c r="AE26" s="500"/>
      <c r="AF26" s="500"/>
      <c r="AG26" s="501"/>
      <c r="AH26" s="421">
        <v>61</v>
      </c>
      <c r="AI26" s="422"/>
      <c r="AJ26" s="422"/>
      <c r="AK26" s="422"/>
      <c r="AL26" s="423"/>
      <c r="AM26" s="421">
        <v>190320</v>
      </c>
      <c r="AN26" s="422"/>
      <c r="AO26" s="422"/>
      <c r="AP26" s="422"/>
      <c r="AQ26" s="422"/>
      <c r="AR26" s="423"/>
      <c r="AS26" s="421">
        <v>3120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5620</v>
      </c>
      <c r="R27" s="422"/>
      <c r="S27" s="422"/>
      <c r="T27" s="422"/>
      <c r="U27" s="422"/>
      <c r="V27" s="423"/>
      <c r="W27" s="487"/>
      <c r="X27" s="478"/>
      <c r="Y27" s="479"/>
      <c r="Z27" s="418" t="s">
        <v>172</v>
      </c>
      <c r="AA27" s="419"/>
      <c r="AB27" s="419"/>
      <c r="AC27" s="419"/>
      <c r="AD27" s="419"/>
      <c r="AE27" s="419"/>
      <c r="AF27" s="419"/>
      <c r="AG27" s="420"/>
      <c r="AH27" s="421">
        <v>7</v>
      </c>
      <c r="AI27" s="422"/>
      <c r="AJ27" s="422"/>
      <c r="AK27" s="422"/>
      <c r="AL27" s="423"/>
      <c r="AM27" s="421">
        <v>30415</v>
      </c>
      <c r="AN27" s="422"/>
      <c r="AO27" s="422"/>
      <c r="AP27" s="422"/>
      <c r="AQ27" s="422"/>
      <c r="AR27" s="423"/>
      <c r="AS27" s="421">
        <v>4345</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830000</v>
      </c>
      <c r="BO27" s="449"/>
      <c r="BP27" s="449"/>
      <c r="BQ27" s="449"/>
      <c r="BR27" s="449"/>
      <c r="BS27" s="449"/>
      <c r="BT27" s="449"/>
      <c r="BU27" s="450"/>
      <c r="BV27" s="448">
        <v>830000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5120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8761500</v>
      </c>
      <c r="BO28" s="441"/>
      <c r="BP28" s="441"/>
      <c r="BQ28" s="441"/>
      <c r="BR28" s="441"/>
      <c r="BS28" s="441"/>
      <c r="BT28" s="441"/>
      <c r="BU28" s="442"/>
      <c r="BV28" s="440">
        <v>9030637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28</v>
      </c>
      <c r="M29" s="422"/>
      <c r="N29" s="422"/>
      <c r="O29" s="422"/>
      <c r="P29" s="423"/>
      <c r="Q29" s="421">
        <v>4790</v>
      </c>
      <c r="R29" s="422"/>
      <c r="S29" s="422"/>
      <c r="T29" s="422"/>
      <c r="U29" s="422"/>
      <c r="V29" s="423"/>
      <c r="W29" s="488"/>
      <c r="X29" s="489"/>
      <c r="Y29" s="490"/>
      <c r="Z29" s="418" t="s">
        <v>178</v>
      </c>
      <c r="AA29" s="419"/>
      <c r="AB29" s="419"/>
      <c r="AC29" s="419"/>
      <c r="AD29" s="419"/>
      <c r="AE29" s="419"/>
      <c r="AF29" s="419"/>
      <c r="AG29" s="420"/>
      <c r="AH29" s="421">
        <v>1032</v>
      </c>
      <c r="AI29" s="422"/>
      <c r="AJ29" s="422"/>
      <c r="AK29" s="422"/>
      <c r="AL29" s="423"/>
      <c r="AM29" s="421">
        <v>3314515</v>
      </c>
      <c r="AN29" s="422"/>
      <c r="AO29" s="422"/>
      <c r="AP29" s="422"/>
      <c r="AQ29" s="422"/>
      <c r="AR29" s="423"/>
      <c r="AS29" s="421">
        <v>3212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52963</v>
      </c>
      <c r="BO29" s="446"/>
      <c r="BP29" s="446"/>
      <c r="BQ29" s="446"/>
      <c r="BR29" s="446"/>
      <c r="BS29" s="446"/>
      <c r="BT29" s="446"/>
      <c r="BU29" s="447"/>
      <c r="BV29" s="445">
        <v>95866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7946584</v>
      </c>
      <c r="BO30" s="449"/>
      <c r="BP30" s="449"/>
      <c r="BQ30" s="449"/>
      <c r="BR30" s="449"/>
      <c r="BS30" s="449"/>
      <c r="BT30" s="449"/>
      <c r="BU30" s="450"/>
      <c r="BV30" s="448">
        <v>7063836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愛知県後期高齢者医療広域連合（一般会計）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豊川市開発ビル</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愛知県後期高齢者医療広域連合（後期高齢者医療特別会計）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豊川市国際交流協会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東三河都市計画事業豊川西部土地区画整理事業特別会計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東三河広域連合（一般会計）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豊川文化協会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公共駐車場事業特別会計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IF('各会計、関係団体の財政状況及び健全化判断比率'!B37="","",'各会計、関係団体の財政状況及び健全化判断比率'!B37)</f>
        <v>東三河都市計画事業豊川駅東土地区画整理事業特別会計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豊川市土地開発公社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本宮</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ioi2irenoNhctsrsd5U+P1DjCaOJUakYCY3bQ9jWt18UrESvLRcgz7VgKzp7zUrZ9NZhk2fXLvJp3bsR1qJqQ==" saltValue="f1R3f2ZSO0p2aFQQkU9p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556</v>
      </c>
      <c r="D34" s="1224"/>
      <c r="E34" s="1225"/>
      <c r="F34" s="32">
        <v>16.649999999999999</v>
      </c>
      <c r="G34" s="33">
        <v>17.89</v>
      </c>
      <c r="H34" s="33">
        <v>16.53</v>
      </c>
      <c r="I34" s="33">
        <v>14.84</v>
      </c>
      <c r="J34" s="34">
        <v>11.45</v>
      </c>
      <c r="K34" s="22"/>
      <c r="L34" s="22"/>
      <c r="M34" s="22"/>
      <c r="N34" s="22"/>
      <c r="O34" s="22"/>
      <c r="P34" s="22"/>
    </row>
    <row r="35" spans="1:16" ht="39" customHeight="1" x14ac:dyDescent="0.15">
      <c r="A35" s="22"/>
      <c r="B35" s="35"/>
      <c r="C35" s="1218" t="s">
        <v>557</v>
      </c>
      <c r="D35" s="1219"/>
      <c r="E35" s="1220"/>
      <c r="F35" s="36">
        <v>5.87</v>
      </c>
      <c r="G35" s="37">
        <v>7.62</v>
      </c>
      <c r="H35" s="37">
        <v>8.7799999999999994</v>
      </c>
      <c r="I35" s="37">
        <v>7.4</v>
      </c>
      <c r="J35" s="38">
        <v>8.6</v>
      </c>
      <c r="K35" s="22"/>
      <c r="L35" s="22"/>
      <c r="M35" s="22"/>
      <c r="N35" s="22"/>
      <c r="O35" s="22"/>
      <c r="P35" s="22"/>
    </row>
    <row r="36" spans="1:16" ht="39" customHeight="1" x14ac:dyDescent="0.15">
      <c r="A36" s="22"/>
      <c r="B36" s="35"/>
      <c r="C36" s="1218" t="s">
        <v>558</v>
      </c>
      <c r="D36" s="1219"/>
      <c r="E36" s="1220"/>
      <c r="F36" s="36">
        <v>9.7799999999999994</v>
      </c>
      <c r="G36" s="37">
        <v>8.66</v>
      </c>
      <c r="H36" s="37">
        <v>7.48</v>
      </c>
      <c r="I36" s="37">
        <v>7.39</v>
      </c>
      <c r="J36" s="38">
        <v>6.87</v>
      </c>
      <c r="K36" s="22"/>
      <c r="L36" s="22"/>
      <c r="M36" s="22"/>
      <c r="N36" s="22"/>
      <c r="O36" s="22"/>
      <c r="P36" s="22"/>
    </row>
    <row r="37" spans="1:16" ht="39" customHeight="1" x14ac:dyDescent="0.15">
      <c r="A37" s="22"/>
      <c r="B37" s="35"/>
      <c r="C37" s="1218" t="s">
        <v>559</v>
      </c>
      <c r="D37" s="1219"/>
      <c r="E37" s="1220"/>
      <c r="F37" s="36">
        <v>2.9</v>
      </c>
      <c r="G37" s="37">
        <v>2.73</v>
      </c>
      <c r="H37" s="37">
        <v>1.46</v>
      </c>
      <c r="I37" s="37">
        <v>2.48</v>
      </c>
      <c r="J37" s="38">
        <v>2.98</v>
      </c>
      <c r="K37" s="22"/>
      <c r="L37" s="22"/>
      <c r="M37" s="22"/>
      <c r="N37" s="22"/>
      <c r="O37" s="22"/>
      <c r="P37" s="22"/>
    </row>
    <row r="38" spans="1:16" ht="39" customHeight="1" x14ac:dyDescent="0.15">
      <c r="A38" s="22"/>
      <c r="B38" s="35"/>
      <c r="C38" s="1218" t="s">
        <v>560</v>
      </c>
      <c r="D38" s="1219"/>
      <c r="E38" s="1220"/>
      <c r="F38" s="36">
        <v>1.48</v>
      </c>
      <c r="G38" s="37">
        <v>2.0699999999999998</v>
      </c>
      <c r="H38" s="37">
        <v>2.02</v>
      </c>
      <c r="I38" s="37">
        <v>1.69</v>
      </c>
      <c r="J38" s="38">
        <v>1.22</v>
      </c>
      <c r="K38" s="22"/>
      <c r="L38" s="22"/>
      <c r="M38" s="22"/>
      <c r="N38" s="22"/>
      <c r="O38" s="22"/>
      <c r="P38" s="22"/>
    </row>
    <row r="39" spans="1:16" ht="39" customHeight="1" x14ac:dyDescent="0.15">
      <c r="A39" s="22"/>
      <c r="B39" s="35"/>
      <c r="C39" s="1218" t="s">
        <v>561</v>
      </c>
      <c r="D39" s="1219"/>
      <c r="E39" s="1220"/>
      <c r="F39" s="36">
        <v>0.37</v>
      </c>
      <c r="G39" s="37">
        <v>0.25</v>
      </c>
      <c r="H39" s="37">
        <v>0.88</v>
      </c>
      <c r="I39" s="37">
        <v>2.02</v>
      </c>
      <c r="J39" s="38">
        <v>0.86</v>
      </c>
      <c r="K39" s="22"/>
      <c r="L39" s="22"/>
      <c r="M39" s="22"/>
      <c r="N39" s="22"/>
      <c r="O39" s="22"/>
      <c r="P39" s="22"/>
    </row>
    <row r="40" spans="1:16" ht="39" customHeight="1" x14ac:dyDescent="0.15">
      <c r="A40" s="22"/>
      <c r="B40" s="35"/>
      <c r="C40" s="1218" t="s">
        <v>562</v>
      </c>
      <c r="D40" s="1219"/>
      <c r="E40" s="1220"/>
      <c r="F40" s="36">
        <v>0.62</v>
      </c>
      <c r="G40" s="37">
        <v>0.76</v>
      </c>
      <c r="H40" s="37">
        <v>0.65</v>
      </c>
      <c r="I40" s="37">
        <v>0.84</v>
      </c>
      <c r="J40" s="38">
        <v>0.79</v>
      </c>
      <c r="K40" s="22"/>
      <c r="L40" s="22"/>
      <c r="M40" s="22"/>
      <c r="N40" s="22"/>
      <c r="O40" s="22"/>
      <c r="P40" s="22"/>
    </row>
    <row r="41" spans="1:16" ht="39" customHeight="1" x14ac:dyDescent="0.15">
      <c r="A41" s="22"/>
      <c r="B41" s="35"/>
      <c r="C41" s="1218" t="s">
        <v>563</v>
      </c>
      <c r="D41" s="1219"/>
      <c r="E41" s="1220"/>
      <c r="F41" s="36">
        <v>0.62</v>
      </c>
      <c r="G41" s="37">
        <v>0.55000000000000004</v>
      </c>
      <c r="H41" s="37">
        <v>0.51</v>
      </c>
      <c r="I41" s="37">
        <v>0.57999999999999996</v>
      </c>
      <c r="J41" s="38">
        <v>0.72</v>
      </c>
      <c r="K41" s="22"/>
      <c r="L41" s="22"/>
      <c r="M41" s="22"/>
      <c r="N41" s="22"/>
      <c r="O41" s="22"/>
      <c r="P41" s="22"/>
    </row>
    <row r="42" spans="1:16" ht="39" customHeight="1" x14ac:dyDescent="0.15">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565</v>
      </c>
      <c r="D43" s="1222"/>
      <c r="E43" s="1223"/>
      <c r="F43" s="41">
        <v>0.23</v>
      </c>
      <c r="G43" s="42">
        <v>0.08</v>
      </c>
      <c r="H43" s="42">
        <v>0.14000000000000001</v>
      </c>
      <c r="I43" s="42">
        <v>0.11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ks+oC97VbmG9mhYAp3Nf7WAElkP1V3e1dWECqrpHlCTRJnXjFwEZ/qOQlTLJ8GetrFtC4iOGmLwBN51tBN1Q==" saltValue="bdYoCuvGxUSElujGJ/O2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6494</v>
      </c>
      <c r="L45" s="60">
        <v>6046</v>
      </c>
      <c r="M45" s="60">
        <v>5610</v>
      </c>
      <c r="N45" s="60">
        <v>5340</v>
      </c>
      <c r="O45" s="61">
        <v>5114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1270</v>
      </c>
      <c r="L48" s="64">
        <v>1460</v>
      </c>
      <c r="M48" s="64">
        <v>1456</v>
      </c>
      <c r="N48" s="64">
        <v>1523</v>
      </c>
      <c r="O48" s="65">
        <v>1362</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508</v>
      </c>
      <c r="L49" s="64" t="s">
        <v>508</v>
      </c>
      <c r="M49" s="64" t="s">
        <v>508</v>
      </c>
      <c r="N49" s="64" t="s">
        <v>508</v>
      </c>
      <c r="O49" s="65" t="s">
        <v>508</v>
      </c>
      <c r="P49" s="48"/>
      <c r="Q49" s="48"/>
      <c r="R49" s="48"/>
      <c r="S49" s="48"/>
      <c r="T49" s="48"/>
      <c r="U49" s="48"/>
    </row>
    <row r="50" spans="1:21" ht="30.75" customHeight="1" x14ac:dyDescent="0.15">
      <c r="A50" s="48"/>
      <c r="B50" s="1236"/>
      <c r="C50" s="1237"/>
      <c r="D50" s="62"/>
      <c r="E50" s="1228" t="s">
        <v>16</v>
      </c>
      <c r="F50" s="1228"/>
      <c r="G50" s="1228"/>
      <c r="H50" s="1228"/>
      <c r="I50" s="1228"/>
      <c r="J50" s="1229"/>
      <c r="K50" s="63">
        <v>151</v>
      </c>
      <c r="L50" s="64">
        <v>129</v>
      </c>
      <c r="M50" s="64">
        <v>146</v>
      </c>
      <c r="N50" s="64">
        <v>132</v>
      </c>
      <c r="O50" s="65">
        <v>135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6711</v>
      </c>
      <c r="L52" s="64">
        <v>7105</v>
      </c>
      <c r="M52" s="64">
        <v>6865</v>
      </c>
      <c r="N52" s="64">
        <v>6950</v>
      </c>
      <c r="O52" s="65">
        <v>7128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1204</v>
      </c>
      <c r="L53" s="69">
        <v>530</v>
      </c>
      <c r="M53" s="69">
        <v>347</v>
      </c>
      <c r="N53" s="69">
        <v>45</v>
      </c>
      <c r="O53" s="70">
        <v>-517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B0PZvsU6GPTUTO2yKqxcNMfKQpu4U2jL/ivPRkaXu86rVuHDZZj+ODEbc1gXFxJE2Fs/flNus7oEYtfeG/cWQ==" saltValue="YPlOyZhIADX6+AdTM2P6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54" t="s">
        <v>23</v>
      </c>
      <c r="C41" s="1255"/>
      <c r="D41" s="81"/>
      <c r="E41" s="1256" t="s">
        <v>24</v>
      </c>
      <c r="F41" s="1256"/>
      <c r="G41" s="1256"/>
      <c r="H41" s="1257"/>
      <c r="I41" s="82">
        <v>53482</v>
      </c>
      <c r="J41" s="83">
        <v>51352</v>
      </c>
      <c r="K41" s="83">
        <v>49114</v>
      </c>
      <c r="L41" s="83">
        <v>47583</v>
      </c>
      <c r="M41" s="84">
        <v>44992</v>
      </c>
    </row>
    <row r="42" spans="2:13" ht="27.75" customHeight="1" x14ac:dyDescent="0.15">
      <c r="B42" s="1244"/>
      <c r="C42" s="1245"/>
      <c r="D42" s="85"/>
      <c r="E42" s="1248" t="s">
        <v>25</v>
      </c>
      <c r="F42" s="1248"/>
      <c r="G42" s="1248"/>
      <c r="H42" s="1249"/>
      <c r="I42" s="86">
        <v>1704</v>
      </c>
      <c r="J42" s="87">
        <v>1574</v>
      </c>
      <c r="K42" s="87">
        <v>1333</v>
      </c>
      <c r="L42" s="87">
        <v>1694</v>
      </c>
      <c r="M42" s="88">
        <v>1567</v>
      </c>
    </row>
    <row r="43" spans="2:13" ht="27.75" customHeight="1" x14ac:dyDescent="0.15">
      <c r="B43" s="1244"/>
      <c r="C43" s="1245"/>
      <c r="D43" s="85"/>
      <c r="E43" s="1248" t="s">
        <v>26</v>
      </c>
      <c r="F43" s="1248"/>
      <c r="G43" s="1248"/>
      <c r="H43" s="1249"/>
      <c r="I43" s="86">
        <v>23738</v>
      </c>
      <c r="J43" s="87">
        <v>22595</v>
      </c>
      <c r="K43" s="87">
        <v>21827</v>
      </c>
      <c r="L43" s="87">
        <v>20254</v>
      </c>
      <c r="M43" s="88">
        <v>18867</v>
      </c>
    </row>
    <row r="44" spans="2:13" ht="27.75" customHeight="1" x14ac:dyDescent="0.15">
      <c r="B44" s="1244"/>
      <c r="C44" s="1245"/>
      <c r="D44" s="85"/>
      <c r="E44" s="1248" t="s">
        <v>27</v>
      </c>
      <c r="F44" s="1248"/>
      <c r="G44" s="1248"/>
      <c r="H44" s="1249"/>
      <c r="I44" s="86" t="s">
        <v>508</v>
      </c>
      <c r="J44" s="87" t="s">
        <v>508</v>
      </c>
      <c r="K44" s="87" t="s">
        <v>508</v>
      </c>
      <c r="L44" s="87" t="s">
        <v>508</v>
      </c>
      <c r="M44" s="88" t="s">
        <v>508</v>
      </c>
    </row>
    <row r="45" spans="2:13" ht="27.75" customHeight="1" x14ac:dyDescent="0.15">
      <c r="B45" s="1244"/>
      <c r="C45" s="1245"/>
      <c r="D45" s="85"/>
      <c r="E45" s="1248" t="s">
        <v>28</v>
      </c>
      <c r="F45" s="1248"/>
      <c r="G45" s="1248"/>
      <c r="H45" s="1249"/>
      <c r="I45" s="86">
        <v>10093</v>
      </c>
      <c r="J45" s="87">
        <v>9381</v>
      </c>
      <c r="K45" s="87">
        <v>8792</v>
      </c>
      <c r="L45" s="87">
        <v>8567</v>
      </c>
      <c r="M45" s="88">
        <v>8314</v>
      </c>
    </row>
    <row r="46" spans="2:13" ht="27.75" customHeight="1" x14ac:dyDescent="0.15">
      <c r="B46" s="1244"/>
      <c r="C46" s="1245"/>
      <c r="D46" s="89"/>
      <c r="E46" s="1248" t="s">
        <v>29</v>
      </c>
      <c r="F46" s="1248"/>
      <c r="G46" s="1248"/>
      <c r="H46" s="1249"/>
      <c r="I46" s="86">
        <v>92</v>
      </c>
      <c r="J46" s="87" t="s">
        <v>508</v>
      </c>
      <c r="K46" s="87" t="s">
        <v>508</v>
      </c>
      <c r="L46" s="87" t="s">
        <v>508</v>
      </c>
      <c r="M46" s="88">
        <v>3169</v>
      </c>
    </row>
    <row r="47" spans="2:13" ht="27.75" customHeight="1" x14ac:dyDescent="0.15">
      <c r="B47" s="1244"/>
      <c r="C47" s="1245"/>
      <c r="D47" s="90"/>
      <c r="E47" s="1258" t="s">
        <v>30</v>
      </c>
      <c r="F47" s="1259"/>
      <c r="G47" s="1259"/>
      <c r="H47" s="1260"/>
      <c r="I47" s="86" t="s">
        <v>508</v>
      </c>
      <c r="J47" s="87" t="s">
        <v>508</v>
      </c>
      <c r="K47" s="87" t="s">
        <v>508</v>
      </c>
      <c r="L47" s="87" t="s">
        <v>508</v>
      </c>
      <c r="M47" s="88" t="s">
        <v>508</v>
      </c>
    </row>
    <row r="48" spans="2:13" ht="27.75" customHeight="1" x14ac:dyDescent="0.15">
      <c r="B48" s="1244"/>
      <c r="C48" s="1245"/>
      <c r="D48" s="85"/>
      <c r="E48" s="1248" t="s">
        <v>31</v>
      </c>
      <c r="F48" s="1248"/>
      <c r="G48" s="1248"/>
      <c r="H48" s="1249"/>
      <c r="I48" s="86" t="s">
        <v>508</v>
      </c>
      <c r="J48" s="87" t="s">
        <v>508</v>
      </c>
      <c r="K48" s="87" t="s">
        <v>508</v>
      </c>
      <c r="L48" s="87" t="s">
        <v>508</v>
      </c>
      <c r="M48" s="88" t="s">
        <v>508</v>
      </c>
    </row>
    <row r="49" spans="2:13" ht="27.75" customHeight="1" x14ac:dyDescent="0.15">
      <c r="B49" s="1246"/>
      <c r="C49" s="1247"/>
      <c r="D49" s="85"/>
      <c r="E49" s="1248" t="s">
        <v>32</v>
      </c>
      <c r="F49" s="1248"/>
      <c r="G49" s="1248"/>
      <c r="H49" s="1249"/>
      <c r="I49" s="86" t="s">
        <v>508</v>
      </c>
      <c r="J49" s="87" t="s">
        <v>508</v>
      </c>
      <c r="K49" s="87" t="s">
        <v>508</v>
      </c>
      <c r="L49" s="87" t="s">
        <v>508</v>
      </c>
      <c r="M49" s="88" t="s">
        <v>508</v>
      </c>
    </row>
    <row r="50" spans="2:13" ht="27.75" customHeight="1" x14ac:dyDescent="0.15">
      <c r="B50" s="1242" t="s">
        <v>33</v>
      </c>
      <c r="C50" s="1243"/>
      <c r="D50" s="91"/>
      <c r="E50" s="1248" t="s">
        <v>34</v>
      </c>
      <c r="F50" s="1248"/>
      <c r="G50" s="1248"/>
      <c r="H50" s="1249"/>
      <c r="I50" s="86">
        <v>13351</v>
      </c>
      <c r="J50" s="87">
        <v>13804</v>
      </c>
      <c r="K50" s="87">
        <v>15861</v>
      </c>
      <c r="L50" s="87">
        <v>17161</v>
      </c>
      <c r="M50" s="88">
        <v>18089</v>
      </c>
    </row>
    <row r="51" spans="2:13" ht="27.75" customHeight="1" x14ac:dyDescent="0.15">
      <c r="B51" s="1244"/>
      <c r="C51" s="1245"/>
      <c r="D51" s="85"/>
      <c r="E51" s="1248" t="s">
        <v>35</v>
      </c>
      <c r="F51" s="1248"/>
      <c r="G51" s="1248"/>
      <c r="H51" s="1249"/>
      <c r="I51" s="86">
        <v>22689</v>
      </c>
      <c r="J51" s="87">
        <v>21572</v>
      </c>
      <c r="K51" s="87">
        <v>21922</v>
      </c>
      <c r="L51" s="87">
        <v>19722</v>
      </c>
      <c r="M51" s="88">
        <v>19094</v>
      </c>
    </row>
    <row r="52" spans="2:13" ht="27.75" customHeight="1" x14ac:dyDescent="0.15">
      <c r="B52" s="1246"/>
      <c r="C52" s="1247"/>
      <c r="D52" s="85"/>
      <c r="E52" s="1248" t="s">
        <v>36</v>
      </c>
      <c r="F52" s="1248"/>
      <c r="G52" s="1248"/>
      <c r="H52" s="1249"/>
      <c r="I52" s="86">
        <v>59672</v>
      </c>
      <c r="J52" s="87">
        <v>60199</v>
      </c>
      <c r="K52" s="87">
        <v>60255</v>
      </c>
      <c r="L52" s="87">
        <v>61243</v>
      </c>
      <c r="M52" s="88">
        <v>61164</v>
      </c>
    </row>
    <row r="53" spans="2:13" ht="27.75" customHeight="1" thickBot="1" x14ac:dyDescent="0.2">
      <c r="B53" s="1250" t="s">
        <v>37</v>
      </c>
      <c r="C53" s="1251"/>
      <c r="D53" s="92"/>
      <c r="E53" s="1252" t="s">
        <v>38</v>
      </c>
      <c r="F53" s="1252"/>
      <c r="G53" s="1252"/>
      <c r="H53" s="1253"/>
      <c r="I53" s="93">
        <v>-6603</v>
      </c>
      <c r="J53" s="94">
        <v>-10672</v>
      </c>
      <c r="K53" s="94">
        <v>-16973</v>
      </c>
      <c r="L53" s="94">
        <v>-20028</v>
      </c>
      <c r="M53" s="95">
        <v>-21437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bDFqaN44fY00OnKD3q3BOBQjeEUZVfFy5fZabwRI0ePeGbknGNxRVlCztkO8b7yBoZlr4mZUdOf4s9O92tKsA==" saltValue="KJEXJdksJeBPgmJfbLab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41</v>
      </c>
      <c r="D55" s="1269"/>
      <c r="E55" s="1270"/>
      <c r="F55" s="107">
        <v>8635</v>
      </c>
      <c r="G55" s="107">
        <v>9031</v>
      </c>
      <c r="H55" s="108">
        <v>8762</v>
      </c>
    </row>
    <row r="56" spans="2:8" ht="52.5" customHeight="1" x14ac:dyDescent="0.15">
      <c r="B56" s="109"/>
      <c r="C56" s="1271" t="s">
        <v>42</v>
      </c>
      <c r="D56" s="1271"/>
      <c r="E56" s="1272"/>
      <c r="F56" s="110">
        <v>96</v>
      </c>
      <c r="G56" s="110">
        <v>96</v>
      </c>
      <c r="H56" s="111">
        <v>53</v>
      </c>
    </row>
    <row r="57" spans="2:8" ht="53.25" customHeight="1" x14ac:dyDescent="0.15">
      <c r="B57" s="109"/>
      <c r="C57" s="1273" t="s">
        <v>43</v>
      </c>
      <c r="D57" s="1273"/>
      <c r="E57" s="1274"/>
      <c r="F57" s="112">
        <v>6339</v>
      </c>
      <c r="G57" s="112">
        <v>7064</v>
      </c>
      <c r="H57" s="113">
        <v>7947</v>
      </c>
    </row>
    <row r="58" spans="2:8" ht="45.75" customHeight="1" x14ac:dyDescent="0.15">
      <c r="B58" s="114"/>
      <c r="C58" s="1261" t="s">
        <v>575</v>
      </c>
      <c r="D58" s="1262"/>
      <c r="E58" s="1263"/>
      <c r="F58" s="115">
        <v>3605</v>
      </c>
      <c r="G58" s="115">
        <v>4458</v>
      </c>
      <c r="H58" s="116">
        <v>4381</v>
      </c>
    </row>
    <row r="59" spans="2:8" ht="45.75" customHeight="1" x14ac:dyDescent="0.15">
      <c r="B59" s="114"/>
      <c r="C59" s="1261" t="s">
        <v>576</v>
      </c>
      <c r="D59" s="1262"/>
      <c r="E59" s="1263"/>
      <c r="F59" s="115">
        <v>1006</v>
      </c>
      <c r="G59" s="115">
        <v>1007</v>
      </c>
      <c r="H59" s="116">
        <v>1006</v>
      </c>
    </row>
    <row r="60" spans="2:8" ht="45.75" customHeight="1" x14ac:dyDescent="0.15">
      <c r="B60" s="114"/>
      <c r="C60" s="1261" t="s">
        <v>577</v>
      </c>
      <c r="D60" s="1262"/>
      <c r="E60" s="1263"/>
      <c r="F60" s="115" t="s">
        <v>581</v>
      </c>
      <c r="G60" s="115" t="s">
        <v>580</v>
      </c>
      <c r="H60" s="116">
        <v>1000</v>
      </c>
    </row>
    <row r="61" spans="2:8" ht="45.75" customHeight="1" x14ac:dyDescent="0.15">
      <c r="B61" s="114"/>
      <c r="C61" s="1261" t="s">
        <v>578</v>
      </c>
      <c r="D61" s="1262"/>
      <c r="E61" s="1263"/>
      <c r="F61" s="115">
        <v>326</v>
      </c>
      <c r="G61" s="115">
        <v>327</v>
      </c>
      <c r="H61" s="116">
        <v>327</v>
      </c>
    </row>
    <row r="62" spans="2:8" ht="45.75" customHeight="1" thickBot="1" x14ac:dyDescent="0.2">
      <c r="B62" s="117"/>
      <c r="C62" s="1264" t="s">
        <v>579</v>
      </c>
      <c r="D62" s="1265"/>
      <c r="E62" s="1266"/>
      <c r="F62" s="118">
        <v>305</v>
      </c>
      <c r="G62" s="118">
        <v>305</v>
      </c>
      <c r="H62" s="119">
        <v>306</v>
      </c>
    </row>
    <row r="63" spans="2:8" ht="52.5" customHeight="1" thickBot="1" x14ac:dyDescent="0.2">
      <c r="B63" s="120"/>
      <c r="C63" s="1267" t="s">
        <v>44</v>
      </c>
      <c r="D63" s="1267"/>
      <c r="E63" s="1268"/>
      <c r="F63" s="121">
        <v>15069</v>
      </c>
      <c r="G63" s="121">
        <v>16190</v>
      </c>
      <c r="H63" s="122">
        <v>16761</v>
      </c>
    </row>
    <row r="64" spans="2:8" ht="15" customHeight="1" x14ac:dyDescent="0.15"/>
    <row r="65" ht="0" hidden="1" customHeight="1" x14ac:dyDescent="0.15"/>
    <row r="66" ht="0" hidden="1" customHeight="1" x14ac:dyDescent="0.15"/>
  </sheetData>
  <sheetProtection algorithmName="SHA-512" hashValue="O4gU9epKdB8okM1kLZKPCcHsfPilCH1C0CB11IwKaEKANjw74fGvUTuv3JvKbAY9lRbxwusUEHsNC3qUxU+QKQ==" saltValue="6cvLnCBOvWLHW3hiqNjS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49.6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589</v>
      </c>
      <c r="AO55" s="1288"/>
      <c r="AP55" s="1288"/>
      <c r="AQ55" s="1288"/>
      <c r="AR55" s="1288"/>
      <c r="AS55" s="1288"/>
      <c r="AT55" s="1288"/>
      <c r="AU55" s="1288"/>
      <c r="AV55" s="1288"/>
      <c r="AW55" s="1288"/>
      <c r="AX55" s="1288"/>
      <c r="AY55" s="1288"/>
      <c r="AZ55" s="1288"/>
      <c r="BA55" s="1288"/>
      <c r="BB55" s="1292" t="s">
        <v>587</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24.1</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586</v>
      </c>
      <c r="AO73" s="1292"/>
      <c r="AP73" s="1292"/>
      <c r="AQ73" s="1292"/>
      <c r="AR73" s="1292"/>
      <c r="AS73" s="1292"/>
      <c r="AT73" s="1292"/>
      <c r="AU73" s="1292"/>
      <c r="AV73" s="1292"/>
      <c r="AW73" s="1292"/>
      <c r="AX73" s="1292"/>
      <c r="AY73" s="1292"/>
      <c r="AZ73" s="1292"/>
      <c r="BA73" s="1292"/>
      <c r="BB73" s="1292" t="s">
        <v>587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4.9000000000000004</v>
      </c>
      <c r="BQ75" s="1290"/>
      <c r="BR75" s="1290"/>
      <c r="BS75" s="1290"/>
      <c r="BT75" s="1290"/>
      <c r="BU75" s="1290"/>
      <c r="BV75" s="1290"/>
      <c r="BW75" s="1290"/>
      <c r="BX75" s="1290">
        <v>3.5</v>
      </c>
      <c r="BY75" s="1290"/>
      <c r="BZ75" s="1290"/>
      <c r="CA75" s="1290"/>
      <c r="CB75" s="1290"/>
      <c r="CC75" s="1290"/>
      <c r="CD75" s="1290"/>
      <c r="CE75" s="1290"/>
      <c r="CF75" s="1290">
        <v>2.1</v>
      </c>
      <c r="CG75" s="1290"/>
      <c r="CH75" s="1290"/>
      <c r="CI75" s="1290"/>
      <c r="CJ75" s="1290"/>
      <c r="CK75" s="1290"/>
      <c r="CL75" s="1290"/>
      <c r="CM75" s="1290"/>
      <c r="CN75" s="1290">
        <v>0.9</v>
      </c>
      <c r="CO75" s="1290"/>
      <c r="CP75" s="1290"/>
      <c r="CQ75" s="1290"/>
      <c r="CR75" s="1290"/>
      <c r="CS75" s="1290"/>
      <c r="CT75" s="1290"/>
      <c r="CU75" s="1290"/>
      <c r="CV75" s="1290">
        <v>-0.1</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2" t="s">
        <v>587</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13.7</v>
      </c>
      <c r="CG77" s="1290"/>
      <c r="CH77" s="1290"/>
      <c r="CI77" s="1290"/>
      <c r="CJ77" s="1290"/>
      <c r="CK77" s="1290"/>
      <c r="CL77" s="1290"/>
      <c r="CM77" s="1290"/>
      <c r="CN77" s="1290">
        <v>24.1</v>
      </c>
      <c r="CO77" s="1290"/>
      <c r="CP77" s="1290"/>
      <c r="CQ77" s="1290"/>
      <c r="CR77" s="1290"/>
      <c r="CS77" s="1290"/>
      <c r="CT77" s="1290"/>
      <c r="CU77" s="1290"/>
      <c r="CV77" s="1290">
        <v>20.100000000000001</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592</v>
      </c>
      <c r="BC79" s="1292"/>
      <c r="BD79" s="1292"/>
      <c r="BE79" s="1292"/>
      <c r="BF79" s="1292"/>
      <c r="BG79" s="1292"/>
      <c r="BH79" s="1292"/>
      <c r="BI79" s="1292"/>
      <c r="BJ79" s="1292"/>
      <c r="BK79" s="1292"/>
      <c r="BL79" s="1292"/>
      <c r="BM79" s="1292"/>
      <c r="BN79" s="1292"/>
      <c r="BO79" s="1292"/>
      <c r="BP79" s="1290">
        <v>6.5</v>
      </c>
      <c r="BQ79" s="1290"/>
      <c r="BR79" s="1290"/>
      <c r="BS79" s="1290"/>
      <c r="BT79" s="1290"/>
      <c r="BU79" s="1290"/>
      <c r="BV79" s="1290"/>
      <c r="BW79" s="1290"/>
      <c r="BX79" s="1290">
        <v>5</v>
      </c>
      <c r="BY79" s="1290"/>
      <c r="BZ79" s="1290"/>
      <c r="CA79" s="1290"/>
      <c r="CB79" s="1290"/>
      <c r="CC79" s="1290"/>
      <c r="CD79" s="1290"/>
      <c r="CE79" s="1290"/>
      <c r="CF79" s="1290">
        <v>5.8</v>
      </c>
      <c r="CG79" s="1290"/>
      <c r="CH79" s="1290"/>
      <c r="CI79" s="1290"/>
      <c r="CJ79" s="1290"/>
      <c r="CK79" s="1290"/>
      <c r="CL79" s="1290"/>
      <c r="CM79" s="1290"/>
      <c r="CN79" s="1290">
        <v>6</v>
      </c>
      <c r="CO79" s="1290"/>
      <c r="CP79" s="1290"/>
      <c r="CQ79" s="1290"/>
      <c r="CR79" s="1290"/>
      <c r="CS79" s="1290"/>
      <c r="CT79" s="1290"/>
      <c r="CU79" s="1290"/>
      <c r="CV79" s="1290">
        <v>5.8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6ZIeJjkBUSPdyiIYT6A825Q2laF32vunzRdWsUkzzF8THqexIwsi5t9CVARo7NtQYU4kj7P+HmOhafQw/5WjQ==" saltValue="pF1AtbqcciCRNgTg2Ia7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LId1oSr1O6W3102EsKgvDya15VjxZlpvBmWuZ4DpgisJEpkf8YEGJNVnebQUXF5aaABx/GxLWfOqT4LW6/7g==" saltValue="lj2Qwo6PGkpaW+L8YLJt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hMOCh+HyZWxlFiL2BRV8VtDHp18UYtmEX6aR03lBTfXN8sPd6yFgQSLDMzv9RGtaFhZGRCJMk3XeaHW9Yh3Tg==" saltValue="OWIR82RIEJ5D7jvcXCUU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34626</v>
      </c>
      <c r="E3" s="141"/>
      <c r="F3" s="142">
        <v>38033</v>
      </c>
      <c r="G3" s="143"/>
      <c r="H3" s="144"/>
    </row>
    <row r="4" spans="1:8" x14ac:dyDescent="0.15">
      <c r="A4" s="145"/>
      <c r="B4" s="146"/>
      <c r="C4" s="147"/>
      <c r="D4" s="148">
        <v>21902</v>
      </c>
      <c r="E4" s="149"/>
      <c r="F4" s="150">
        <v>21537</v>
      </c>
      <c r="G4" s="151"/>
      <c r="H4" s="152"/>
    </row>
    <row r="5" spans="1:8" x14ac:dyDescent="0.15">
      <c r="A5" s="133" t="s">
        <v>542</v>
      </c>
      <c r="B5" s="138"/>
      <c r="C5" s="139"/>
      <c r="D5" s="140">
        <v>39652</v>
      </c>
      <c r="E5" s="141"/>
      <c r="F5" s="142">
        <v>44972</v>
      </c>
      <c r="G5" s="143"/>
      <c r="H5" s="144"/>
    </row>
    <row r="6" spans="1:8" x14ac:dyDescent="0.15">
      <c r="A6" s="145"/>
      <c r="B6" s="146"/>
      <c r="C6" s="147"/>
      <c r="D6" s="148">
        <v>22107</v>
      </c>
      <c r="E6" s="149"/>
      <c r="F6" s="150">
        <v>26410</v>
      </c>
      <c r="G6" s="151"/>
      <c r="H6" s="152"/>
    </row>
    <row r="7" spans="1:8" x14ac:dyDescent="0.15">
      <c r="A7" s="133" t="s">
        <v>543</v>
      </c>
      <c r="B7" s="138"/>
      <c r="C7" s="139"/>
      <c r="D7" s="140">
        <v>36409</v>
      </c>
      <c r="E7" s="141"/>
      <c r="F7" s="142">
        <v>52496</v>
      </c>
      <c r="G7" s="143"/>
      <c r="H7" s="144"/>
    </row>
    <row r="8" spans="1:8" x14ac:dyDescent="0.15">
      <c r="A8" s="145"/>
      <c r="B8" s="146"/>
      <c r="C8" s="147"/>
      <c r="D8" s="148">
        <v>16985</v>
      </c>
      <c r="E8" s="149"/>
      <c r="F8" s="150">
        <v>29467</v>
      </c>
      <c r="G8" s="151"/>
      <c r="H8" s="152"/>
    </row>
    <row r="9" spans="1:8" x14ac:dyDescent="0.15">
      <c r="A9" s="133" t="s">
        <v>544</v>
      </c>
      <c r="B9" s="138"/>
      <c r="C9" s="139"/>
      <c r="D9" s="140">
        <v>47230</v>
      </c>
      <c r="E9" s="141"/>
      <c r="F9" s="142">
        <v>52619</v>
      </c>
      <c r="G9" s="143"/>
      <c r="H9" s="144"/>
    </row>
    <row r="10" spans="1:8" x14ac:dyDescent="0.15">
      <c r="A10" s="145"/>
      <c r="B10" s="146"/>
      <c r="C10" s="147"/>
      <c r="D10" s="148">
        <v>22832</v>
      </c>
      <c r="E10" s="149"/>
      <c r="F10" s="150">
        <v>31149</v>
      </c>
      <c r="G10" s="151"/>
      <c r="H10" s="152"/>
    </row>
    <row r="11" spans="1:8" x14ac:dyDescent="0.15">
      <c r="A11" s="133" t="s">
        <v>545</v>
      </c>
      <c r="B11" s="138"/>
      <c r="C11" s="139"/>
      <c r="D11" s="140">
        <v>42528</v>
      </c>
      <c r="E11" s="141"/>
      <c r="F11" s="142">
        <v>51875</v>
      </c>
      <c r="G11" s="143"/>
      <c r="H11" s="144"/>
    </row>
    <row r="12" spans="1:8" x14ac:dyDescent="0.15">
      <c r="A12" s="145"/>
      <c r="B12" s="146"/>
      <c r="C12" s="153"/>
      <c r="D12" s="148">
        <v>20278</v>
      </c>
      <c r="E12" s="149"/>
      <c r="F12" s="150">
        <v>29372</v>
      </c>
      <c r="G12" s="151"/>
      <c r="H12" s="152"/>
    </row>
    <row r="13" spans="1:8" x14ac:dyDescent="0.15">
      <c r="A13" s="133"/>
      <c r="B13" s="138"/>
      <c r="C13" s="154"/>
      <c r="D13" s="155">
        <v>40089</v>
      </c>
      <c r="E13" s="156"/>
      <c r="F13" s="157">
        <v>47999</v>
      </c>
      <c r="G13" s="158"/>
      <c r="H13" s="144"/>
    </row>
    <row r="14" spans="1:8" x14ac:dyDescent="0.15">
      <c r="A14" s="145"/>
      <c r="B14" s="146"/>
      <c r="C14" s="147"/>
      <c r="D14" s="148">
        <v>20821</v>
      </c>
      <c r="E14" s="149"/>
      <c r="F14" s="150">
        <v>27587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5.89</v>
      </c>
      <c r="C19" s="159">
        <f>ROUND(VALUE(SUBSTITUTE(実質収支比率等に係る経年分析!G$48,"▲","-")),2)</f>
        <v>7.64</v>
      </c>
      <c r="D19" s="159">
        <f>ROUND(VALUE(SUBSTITUTE(実質収支比率等に係る経年分析!H$48,"▲","-")),2)</f>
        <v>8.81</v>
      </c>
      <c r="E19" s="159">
        <f>ROUND(VALUE(SUBSTITUTE(実質収支比率等に係る経年分析!I$48,"▲","-")),2)</f>
        <v>7.41</v>
      </c>
      <c r="F19" s="159">
        <f>ROUND(VALUE(SUBSTITUTE(実質収支比率等に係る経年分析!J$48,"▲","-")),2)</f>
        <v>8.61</v>
      </c>
    </row>
    <row r="20" spans="1:11" x14ac:dyDescent="0.15">
      <c r="A20" s="159" t="s">
        <v>48</v>
      </c>
      <c r="B20" s="159">
        <f>ROUND(VALUE(SUBSTITUTE(実質収支比率等に係る経年分析!F$47,"▲","-")),2)</f>
        <v>23.38</v>
      </c>
      <c r="C20" s="159">
        <f>ROUND(VALUE(SUBSTITUTE(実質収支比率等に係る経年分析!G$47,"▲","-")),2)</f>
        <v>23.89</v>
      </c>
      <c r="D20" s="159">
        <f>ROUND(VALUE(SUBSTITUTE(実質収支比率等に係る経年分析!H$47,"▲","-")),2)</f>
        <v>22.66</v>
      </c>
      <c r="E20" s="159">
        <f>ROUND(VALUE(SUBSTITUTE(実質収支比率等に係る経年分析!I$47,"▲","-")),2)</f>
        <v>23.62</v>
      </c>
      <c r="F20" s="159">
        <f>ROUND(VALUE(SUBSTITUTE(実質収支比率等に係る経年分析!J$47,"▲","-")),2)</f>
        <v>22.81</v>
      </c>
    </row>
    <row r="21" spans="1:11" x14ac:dyDescent="0.15">
      <c r="A21" s="159" t="s">
        <v>49</v>
      </c>
      <c r="B21" s="159">
        <f>IF(ISNUMBER(VALUE(SUBSTITUTE(実質収支比率等に係る経年分析!F$49,"▲","-"))),ROUND(VALUE(SUBSTITUTE(実質収支比率等に係る経年分析!F$49,"▲","-")),2),NA())</f>
        <v>3.12</v>
      </c>
      <c r="C21" s="159">
        <f>IF(ISNUMBER(VALUE(SUBSTITUTE(実質収支比率等に係る経年分析!G$49,"▲","-"))),ROUND(VALUE(SUBSTITUTE(実質収支比率等に係る経年分析!G$49,"▲","-")),2),NA())</f>
        <v>2.34</v>
      </c>
      <c r="D21" s="159">
        <f>IF(ISNUMBER(VALUE(SUBSTITUTE(実質収支比率等に係る経年分析!H$49,"▲","-"))),ROUND(VALUE(SUBSTITUTE(実質収支比率等に係る経年分析!H$49,"▲","-")),2),NA())</f>
        <v>0.39</v>
      </c>
      <c r="E21" s="159">
        <f>IF(ISNUMBER(VALUE(SUBSTITUTE(実質収支比率等に係る経年分析!I$49,"▲","-"))),ROUND(VALUE(SUBSTITUTE(実質収支比率等に係る経年分析!I$49,"▲","-")),2),NA())</f>
        <v>-0.34</v>
      </c>
      <c r="F21" s="159">
        <f>IF(ISNUMBER(VALUE(SUBSTITUTE(実質収支比率等に係る経年分析!J$49,"▲","-"))),ROUND(VALUE(SUBSTITUTE(実質収支比率等に係る経年分析!J$49,"▲","-")),2),NA())</f>
        <v>0.64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東三河都市計画事業豊川駅東土地区画整理事業特別会計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0.62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0.55000000000000004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0.57999999999999996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0.72</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0.76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0.84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0.79</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0.86</v>
      </c>
    </row>
    <row r="32" spans="1:11" x14ac:dyDescent="0.15">
      <c r="A32" s="160" t="str">
        <f>IF(連結実質赤字比率に係る赤字・黒字の構成分析!C$38="",NA(),連結実質赤字比率に係る赤字・黒字の構成分析!C$38)</f>
        <v>東三河都市計画事業豊川西部土地区画整理事業特別会計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2.0699999999999998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2.98</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9.7799999999999994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6.87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8.7799999999999994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16.649999999999999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6711</v>
      </c>
      <c r="E42" s="161"/>
      <c r="F42" s="161"/>
      <c r="G42" s="161">
        <f>'実質公債費比率（分子）の構造'!L$52</f>
        <v>7105</v>
      </c>
      <c r="H42" s="161"/>
      <c r="I42" s="161"/>
      <c r="J42" s="161">
        <f>'実質公債費比率（分子）の構造'!M$52</f>
        <v>6865</v>
      </c>
      <c r="K42" s="161"/>
      <c r="L42" s="161"/>
      <c r="M42" s="161">
        <f>'実質公債費比率（分子）の構造'!N$52</f>
        <v>6950</v>
      </c>
      <c r="N42" s="161"/>
      <c r="O42" s="161"/>
      <c r="P42" s="161">
        <f>'実質公債費比率（分子）の構造'!O$52</f>
        <v>7128</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151</v>
      </c>
      <c r="C44" s="161"/>
      <c r="D44" s="161"/>
      <c r="E44" s="161">
        <f>'実質公債費比率（分子）の構造'!L$50</f>
        <v>129</v>
      </c>
      <c r="F44" s="161"/>
      <c r="G44" s="161"/>
      <c r="H44" s="161">
        <f>'実質公債費比率（分子）の構造'!M$50</f>
        <v>146</v>
      </c>
      <c r="I44" s="161"/>
      <c r="J44" s="161"/>
      <c r="K44" s="161">
        <f>'実質公債費比率（分子）の構造'!N$50</f>
        <v>132</v>
      </c>
      <c r="L44" s="161"/>
      <c r="M44" s="161"/>
      <c r="N44" s="161">
        <f>'実質公債費比率（分子）の構造'!O$50</f>
        <v>135</v>
      </c>
      <c r="O44" s="161"/>
      <c r="P44" s="161"/>
    </row>
    <row r="45" spans="1:16" x14ac:dyDescent="0.15">
      <c r="A45" s="161" t="s">
        <v>58</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59</v>
      </c>
      <c r="B46" s="161">
        <f>'実質公債費比率（分子）の構造'!K$48</f>
        <v>1270</v>
      </c>
      <c r="C46" s="161"/>
      <c r="D46" s="161"/>
      <c r="E46" s="161">
        <f>'実質公債費比率（分子）の構造'!L$48</f>
        <v>1460</v>
      </c>
      <c r="F46" s="161"/>
      <c r="G46" s="161"/>
      <c r="H46" s="161">
        <f>'実質公債費比率（分子）の構造'!M$48</f>
        <v>1456</v>
      </c>
      <c r="I46" s="161"/>
      <c r="J46" s="161"/>
      <c r="K46" s="161">
        <f>'実質公債費比率（分子）の構造'!N$48</f>
        <v>1523</v>
      </c>
      <c r="L46" s="161"/>
      <c r="M46" s="161"/>
      <c r="N46" s="161">
        <f>'実質公債費比率（分子）の構造'!O$48</f>
        <v>1362</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6494</v>
      </c>
      <c r="C49" s="161"/>
      <c r="D49" s="161"/>
      <c r="E49" s="161">
        <f>'実質公債費比率（分子）の構造'!L$45</f>
        <v>6046</v>
      </c>
      <c r="F49" s="161"/>
      <c r="G49" s="161"/>
      <c r="H49" s="161">
        <f>'実質公債費比率（分子）の構造'!M$45</f>
        <v>5610</v>
      </c>
      <c r="I49" s="161"/>
      <c r="J49" s="161"/>
      <c r="K49" s="161">
        <f>'実質公債費比率（分子）の構造'!N$45</f>
        <v>5340</v>
      </c>
      <c r="L49" s="161"/>
      <c r="M49" s="161"/>
      <c r="N49" s="161">
        <f>'実質公債費比率（分子）の構造'!O$45</f>
        <v>5114</v>
      </c>
      <c r="O49" s="161"/>
      <c r="P49" s="161"/>
    </row>
    <row r="50" spans="1:16" x14ac:dyDescent="0.15">
      <c r="A50" s="161" t="s">
        <v>63</v>
      </c>
      <c r="B50" s="161" t="e">
        <f>NA()</f>
        <v>#N/A</v>
      </c>
      <c r="C50" s="161">
        <f>IF(ISNUMBER('実質公債費比率（分子）の構造'!K$53),'実質公債費比率（分子）の構造'!K$53,NA())</f>
        <v>1204</v>
      </c>
      <c r="D50" s="161" t="e">
        <f>NA()</f>
        <v>#N/A</v>
      </c>
      <c r="E50" s="161" t="e">
        <f>NA()</f>
        <v>#N/A</v>
      </c>
      <c r="F50" s="161">
        <f>IF(ISNUMBER('実質公債費比率（分子）の構造'!L$53),'実質公債費比率（分子）の構造'!L$53,NA())</f>
        <v>530</v>
      </c>
      <c r="G50" s="161" t="e">
        <f>NA()</f>
        <v>#N/A</v>
      </c>
      <c r="H50" s="161" t="e">
        <f>NA()</f>
        <v>#N/A</v>
      </c>
      <c r="I50" s="161">
        <f>IF(ISNUMBER('実質公債費比率（分子）の構造'!M$53),'実質公債費比率（分子）の構造'!M$53,NA())</f>
        <v>347</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-517</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59672</v>
      </c>
      <c r="E56" s="160"/>
      <c r="F56" s="160"/>
      <c r="G56" s="160">
        <f>'将来負担比率（分子）の構造'!J$52</f>
        <v>60199</v>
      </c>
      <c r="H56" s="160"/>
      <c r="I56" s="160"/>
      <c r="J56" s="160">
        <f>'将来負担比率（分子）の構造'!K$52</f>
        <v>60255</v>
      </c>
      <c r="K56" s="160"/>
      <c r="L56" s="160"/>
      <c r="M56" s="160">
        <f>'将来負担比率（分子）の構造'!L$52</f>
        <v>61243</v>
      </c>
      <c r="N56" s="160"/>
      <c r="O56" s="160"/>
      <c r="P56" s="160">
        <f>'将来負担比率（分子）の構造'!M$52</f>
        <v>61164</v>
      </c>
    </row>
    <row r="57" spans="1:16" x14ac:dyDescent="0.15">
      <c r="A57" s="160" t="s">
        <v>35</v>
      </c>
      <c r="B57" s="160"/>
      <c r="C57" s="160"/>
      <c r="D57" s="160">
        <f>'将来負担比率（分子）の構造'!I$51</f>
        <v>22689</v>
      </c>
      <c r="E57" s="160"/>
      <c r="F57" s="160"/>
      <c r="G57" s="160">
        <f>'将来負担比率（分子）の構造'!J$51</f>
        <v>21572</v>
      </c>
      <c r="H57" s="160"/>
      <c r="I57" s="160"/>
      <c r="J57" s="160">
        <f>'将来負担比率（分子）の構造'!K$51</f>
        <v>21922</v>
      </c>
      <c r="K57" s="160"/>
      <c r="L57" s="160"/>
      <c r="M57" s="160">
        <f>'将来負担比率（分子）の構造'!L$51</f>
        <v>19722</v>
      </c>
      <c r="N57" s="160"/>
      <c r="O57" s="160"/>
      <c r="P57" s="160">
        <f>'将来負担比率（分子）の構造'!M$51</f>
        <v>19094</v>
      </c>
    </row>
    <row r="58" spans="1:16" x14ac:dyDescent="0.15">
      <c r="A58" s="160" t="s">
        <v>34</v>
      </c>
      <c r="B58" s="160"/>
      <c r="C58" s="160"/>
      <c r="D58" s="160">
        <f>'将来負担比率（分子）の構造'!I$50</f>
        <v>13351</v>
      </c>
      <c r="E58" s="160"/>
      <c r="F58" s="160"/>
      <c r="G58" s="160">
        <f>'将来負担比率（分子）の構造'!J$50</f>
        <v>13804</v>
      </c>
      <c r="H58" s="160"/>
      <c r="I58" s="160"/>
      <c r="J58" s="160">
        <f>'将来負担比率（分子）の構造'!K$50</f>
        <v>15861</v>
      </c>
      <c r="K58" s="160"/>
      <c r="L58" s="160"/>
      <c r="M58" s="160">
        <f>'将来負担比率（分子）の構造'!L$50</f>
        <v>17161</v>
      </c>
      <c r="N58" s="160"/>
      <c r="O58" s="160"/>
      <c r="P58" s="160">
        <f>'将来負担比率（分子）の構造'!M$50</f>
        <v>18089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92</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3169</v>
      </c>
      <c r="O61" s="160"/>
      <c r="P61" s="160"/>
    </row>
    <row r="62" spans="1:16" x14ac:dyDescent="0.15">
      <c r="A62" s="160" t="s">
        <v>28</v>
      </c>
      <c r="B62" s="160">
        <f>'将来負担比率（分子）の構造'!I$45</f>
        <v>10093</v>
      </c>
      <c r="C62" s="160"/>
      <c r="D62" s="160"/>
      <c r="E62" s="160">
        <f>'将来負担比率（分子）の構造'!J$45</f>
        <v>9381</v>
      </c>
      <c r="F62" s="160"/>
      <c r="G62" s="160"/>
      <c r="H62" s="160">
        <f>'将来負担比率（分子）の構造'!K$45</f>
        <v>8792</v>
      </c>
      <c r="I62" s="160"/>
      <c r="J62" s="160"/>
      <c r="K62" s="160">
        <f>'将来負担比率（分子）の構造'!L$45</f>
        <v>8567</v>
      </c>
      <c r="L62" s="160"/>
      <c r="M62" s="160"/>
      <c r="N62" s="160">
        <f>'将来負担比率（分子）の構造'!M$45</f>
        <v>8314</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23738</v>
      </c>
      <c r="C64" s="160"/>
      <c r="D64" s="160"/>
      <c r="E64" s="160">
        <f>'将来負担比率（分子）の構造'!J$43</f>
        <v>22595</v>
      </c>
      <c r="F64" s="160"/>
      <c r="G64" s="160"/>
      <c r="H64" s="160">
        <f>'将来負担比率（分子）の構造'!K$43</f>
        <v>21827</v>
      </c>
      <c r="I64" s="160"/>
      <c r="J64" s="160"/>
      <c r="K64" s="160">
        <f>'将来負担比率（分子）の構造'!L$43</f>
        <v>20254</v>
      </c>
      <c r="L64" s="160"/>
      <c r="M64" s="160"/>
      <c r="N64" s="160">
        <f>'将来負担比率（分子）の構造'!M$43</f>
        <v>18867</v>
      </c>
      <c r="O64" s="160"/>
      <c r="P64" s="160"/>
    </row>
    <row r="65" spans="1:16" x14ac:dyDescent="0.15">
      <c r="A65" s="160" t="s">
        <v>25</v>
      </c>
      <c r="B65" s="160">
        <f>'将来負担比率（分子）の構造'!I$42</f>
        <v>1704</v>
      </c>
      <c r="C65" s="160"/>
      <c r="D65" s="160"/>
      <c r="E65" s="160">
        <f>'将来負担比率（分子）の構造'!J$42</f>
        <v>1574</v>
      </c>
      <c r="F65" s="160"/>
      <c r="G65" s="160"/>
      <c r="H65" s="160">
        <f>'将来負担比率（分子）の構造'!K$42</f>
        <v>1333</v>
      </c>
      <c r="I65" s="160"/>
      <c r="J65" s="160"/>
      <c r="K65" s="160">
        <f>'将来負担比率（分子）の構造'!L$42</f>
        <v>1694</v>
      </c>
      <c r="L65" s="160"/>
      <c r="M65" s="160"/>
      <c r="N65" s="160">
        <f>'将来負担比率（分子）の構造'!M$42</f>
        <v>1567</v>
      </c>
      <c r="O65" s="160"/>
      <c r="P65" s="160"/>
    </row>
    <row r="66" spans="1:16" x14ac:dyDescent="0.15">
      <c r="A66" s="160" t="s">
        <v>24</v>
      </c>
      <c r="B66" s="160">
        <f>'将来負担比率（分子）の構造'!I$41</f>
        <v>53482</v>
      </c>
      <c r="C66" s="160"/>
      <c r="D66" s="160"/>
      <c r="E66" s="160">
        <f>'将来負担比率（分子）の構造'!J$41</f>
        <v>51352</v>
      </c>
      <c r="F66" s="160"/>
      <c r="G66" s="160"/>
      <c r="H66" s="160">
        <f>'将来負担比率（分子）の構造'!K$41</f>
        <v>49114</v>
      </c>
      <c r="I66" s="160"/>
      <c r="J66" s="160"/>
      <c r="K66" s="160">
        <f>'将来負担比率（分子）の構造'!L$41</f>
        <v>47583</v>
      </c>
      <c r="L66" s="160"/>
      <c r="M66" s="160"/>
      <c r="N66" s="160">
        <f>'将来負担比率（分子）の構造'!M$41</f>
        <v>44992</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8635</v>
      </c>
      <c r="C72" s="164">
        <f>基金残高に係る経年分析!G55</f>
        <v>9031</v>
      </c>
      <c r="D72" s="164">
        <f>基金残高に係る経年分析!H55</f>
        <v>8762</v>
      </c>
    </row>
    <row r="73" spans="1:16" x14ac:dyDescent="0.15">
      <c r="A73" s="163" t="s">
        <v>70</v>
      </c>
      <c r="B73" s="164">
        <f>基金残高に係る経年分析!F56</f>
        <v>96</v>
      </c>
      <c r="C73" s="164">
        <f>基金残高に係る経年分析!G56</f>
        <v>96</v>
      </c>
      <c r="D73" s="164">
        <f>基金残高に係る経年分析!H56</f>
        <v>53</v>
      </c>
    </row>
    <row r="74" spans="1:16" x14ac:dyDescent="0.15">
      <c r="A74" s="163" t="s">
        <v>71</v>
      </c>
      <c r="B74" s="164">
        <f>基金残高に係る経年分析!F57</f>
        <v>6339</v>
      </c>
      <c r="C74" s="164">
        <f>基金残高に係る経年分析!G57</f>
        <v>7064</v>
      </c>
      <c r="D74" s="164">
        <f>基金残高に係る経年分析!H57</f>
        <v>7947</v>
      </c>
    </row>
  </sheetData>
  <sheetProtection algorithmName="SHA-512" hashValue="XERSAVth6Gix3VCScRbo8+RO7ot/f9HlBOCYnl5Cd5bH4SiGVIteUvO0Izvgu4gtzvFxtxJD0YIuIAtS5Lb7Yg==" saltValue="EsFAGkQEZUzVWgLzkFc2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29279135</v>
      </c>
      <c r="S5" s="707"/>
      <c r="T5" s="707"/>
      <c r="U5" s="707"/>
      <c r="V5" s="707"/>
      <c r="W5" s="707"/>
      <c r="X5" s="707"/>
      <c r="Y5" s="753"/>
      <c r="Z5" s="771">
        <v>45.1</v>
      </c>
      <c r="AA5" s="771"/>
      <c r="AB5" s="771"/>
      <c r="AC5" s="771"/>
      <c r="AD5" s="772">
        <v>27009565</v>
      </c>
      <c r="AE5" s="772"/>
      <c r="AF5" s="772"/>
      <c r="AG5" s="772"/>
      <c r="AH5" s="772"/>
      <c r="AI5" s="772"/>
      <c r="AJ5" s="772"/>
      <c r="AK5" s="772"/>
      <c r="AL5" s="754">
        <v>73.2</v>
      </c>
      <c r="AM5" s="723"/>
      <c r="AN5" s="723"/>
      <c r="AO5" s="755"/>
      <c r="AP5" s="740" t="s">
        <v>217</v>
      </c>
      <c r="AQ5" s="741"/>
      <c r="AR5" s="741"/>
      <c r="AS5" s="741"/>
      <c r="AT5" s="741"/>
      <c r="AU5" s="741"/>
      <c r="AV5" s="741"/>
      <c r="AW5" s="741"/>
      <c r="AX5" s="741"/>
      <c r="AY5" s="741"/>
      <c r="AZ5" s="741"/>
      <c r="BA5" s="741"/>
      <c r="BB5" s="741"/>
      <c r="BC5" s="741"/>
      <c r="BD5" s="741"/>
      <c r="BE5" s="741"/>
      <c r="BF5" s="742"/>
      <c r="BG5" s="641">
        <v>26963649</v>
      </c>
      <c r="BH5" s="644"/>
      <c r="BI5" s="644"/>
      <c r="BJ5" s="644"/>
      <c r="BK5" s="644"/>
      <c r="BL5" s="644"/>
      <c r="BM5" s="644"/>
      <c r="BN5" s="645"/>
      <c r="BO5" s="703">
        <v>92.1</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596351</v>
      </c>
      <c r="S6" s="644"/>
      <c r="T6" s="644"/>
      <c r="U6" s="644"/>
      <c r="V6" s="644"/>
      <c r="W6" s="644"/>
      <c r="X6" s="644"/>
      <c r="Y6" s="645"/>
      <c r="Z6" s="703">
        <v>0.9</v>
      </c>
      <c r="AA6" s="703"/>
      <c r="AB6" s="703"/>
      <c r="AC6" s="703"/>
      <c r="AD6" s="704">
        <v>596351</v>
      </c>
      <c r="AE6" s="704"/>
      <c r="AF6" s="704"/>
      <c r="AG6" s="704"/>
      <c r="AH6" s="704"/>
      <c r="AI6" s="704"/>
      <c r="AJ6" s="704"/>
      <c r="AK6" s="704"/>
      <c r="AL6" s="646">
        <v>1.6</v>
      </c>
      <c r="AM6" s="647"/>
      <c r="AN6" s="647"/>
      <c r="AO6" s="705"/>
      <c r="AP6" s="638" t="s">
        <v>223</v>
      </c>
      <c r="AQ6" s="639"/>
      <c r="AR6" s="639"/>
      <c r="AS6" s="639"/>
      <c r="AT6" s="639"/>
      <c r="AU6" s="639"/>
      <c r="AV6" s="639"/>
      <c r="AW6" s="639"/>
      <c r="AX6" s="639"/>
      <c r="AY6" s="639"/>
      <c r="AZ6" s="639"/>
      <c r="BA6" s="639"/>
      <c r="BB6" s="639"/>
      <c r="BC6" s="639"/>
      <c r="BD6" s="639"/>
      <c r="BE6" s="639"/>
      <c r="BF6" s="640"/>
      <c r="BG6" s="641">
        <v>26963649</v>
      </c>
      <c r="BH6" s="644"/>
      <c r="BI6" s="644"/>
      <c r="BJ6" s="644"/>
      <c r="BK6" s="644"/>
      <c r="BL6" s="644"/>
      <c r="BM6" s="644"/>
      <c r="BN6" s="645"/>
      <c r="BO6" s="703">
        <v>92.1</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431972</v>
      </c>
      <c r="CS6" s="644"/>
      <c r="CT6" s="644"/>
      <c r="CU6" s="644"/>
      <c r="CV6" s="644"/>
      <c r="CW6" s="644"/>
      <c r="CX6" s="644"/>
      <c r="CY6" s="645"/>
      <c r="CZ6" s="754">
        <v>0.7</v>
      </c>
      <c r="DA6" s="723"/>
      <c r="DB6" s="723"/>
      <c r="DC6" s="757"/>
      <c r="DD6" s="649">
        <v>5929</v>
      </c>
      <c r="DE6" s="644"/>
      <c r="DF6" s="644"/>
      <c r="DG6" s="644"/>
      <c r="DH6" s="644"/>
      <c r="DI6" s="644"/>
      <c r="DJ6" s="644"/>
      <c r="DK6" s="644"/>
      <c r="DL6" s="644"/>
      <c r="DM6" s="644"/>
      <c r="DN6" s="644"/>
      <c r="DO6" s="644"/>
      <c r="DP6" s="645"/>
      <c r="DQ6" s="649">
        <v>431807</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52287</v>
      </c>
      <c r="S7" s="644"/>
      <c r="T7" s="644"/>
      <c r="U7" s="644"/>
      <c r="V7" s="644"/>
      <c r="W7" s="644"/>
      <c r="X7" s="644"/>
      <c r="Y7" s="645"/>
      <c r="Z7" s="703">
        <v>0.1</v>
      </c>
      <c r="AA7" s="703"/>
      <c r="AB7" s="703"/>
      <c r="AC7" s="703"/>
      <c r="AD7" s="704">
        <v>52287</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12273724</v>
      </c>
      <c r="BH7" s="644"/>
      <c r="BI7" s="644"/>
      <c r="BJ7" s="644"/>
      <c r="BK7" s="644"/>
      <c r="BL7" s="644"/>
      <c r="BM7" s="644"/>
      <c r="BN7" s="645"/>
      <c r="BO7" s="703">
        <v>41.9</v>
      </c>
      <c r="BP7" s="703"/>
      <c r="BQ7" s="703"/>
      <c r="BR7" s="703"/>
      <c r="BS7" s="704" t="s">
        <v>224</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7868243</v>
      </c>
      <c r="CS7" s="644"/>
      <c r="CT7" s="644"/>
      <c r="CU7" s="644"/>
      <c r="CV7" s="644"/>
      <c r="CW7" s="644"/>
      <c r="CX7" s="644"/>
      <c r="CY7" s="645"/>
      <c r="CZ7" s="703">
        <v>12.8</v>
      </c>
      <c r="DA7" s="703"/>
      <c r="DB7" s="703"/>
      <c r="DC7" s="703"/>
      <c r="DD7" s="649">
        <v>350842</v>
      </c>
      <c r="DE7" s="644"/>
      <c r="DF7" s="644"/>
      <c r="DG7" s="644"/>
      <c r="DH7" s="644"/>
      <c r="DI7" s="644"/>
      <c r="DJ7" s="644"/>
      <c r="DK7" s="644"/>
      <c r="DL7" s="644"/>
      <c r="DM7" s="644"/>
      <c r="DN7" s="644"/>
      <c r="DO7" s="644"/>
      <c r="DP7" s="645"/>
      <c r="DQ7" s="649">
        <v>6955656</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178624</v>
      </c>
      <c r="S8" s="644"/>
      <c r="T8" s="644"/>
      <c r="U8" s="644"/>
      <c r="V8" s="644"/>
      <c r="W8" s="644"/>
      <c r="X8" s="644"/>
      <c r="Y8" s="645"/>
      <c r="Z8" s="703">
        <v>0.3</v>
      </c>
      <c r="AA8" s="703"/>
      <c r="AB8" s="703"/>
      <c r="AC8" s="703"/>
      <c r="AD8" s="704">
        <v>178624</v>
      </c>
      <c r="AE8" s="704"/>
      <c r="AF8" s="704"/>
      <c r="AG8" s="704"/>
      <c r="AH8" s="704"/>
      <c r="AI8" s="704"/>
      <c r="AJ8" s="704"/>
      <c r="AK8" s="704"/>
      <c r="AL8" s="646">
        <v>0.5</v>
      </c>
      <c r="AM8" s="647"/>
      <c r="AN8" s="647"/>
      <c r="AO8" s="705"/>
      <c r="AP8" s="638" t="s">
        <v>230</v>
      </c>
      <c r="AQ8" s="639"/>
      <c r="AR8" s="639"/>
      <c r="AS8" s="639"/>
      <c r="AT8" s="639"/>
      <c r="AU8" s="639"/>
      <c r="AV8" s="639"/>
      <c r="AW8" s="639"/>
      <c r="AX8" s="639"/>
      <c r="AY8" s="639"/>
      <c r="AZ8" s="639"/>
      <c r="BA8" s="639"/>
      <c r="BB8" s="639"/>
      <c r="BC8" s="639"/>
      <c r="BD8" s="639"/>
      <c r="BE8" s="639"/>
      <c r="BF8" s="640"/>
      <c r="BG8" s="641">
        <v>327396</v>
      </c>
      <c r="BH8" s="644"/>
      <c r="BI8" s="644"/>
      <c r="BJ8" s="644"/>
      <c r="BK8" s="644"/>
      <c r="BL8" s="644"/>
      <c r="BM8" s="644"/>
      <c r="BN8" s="645"/>
      <c r="BO8" s="703">
        <v>1.1000000000000001</v>
      </c>
      <c r="BP8" s="703"/>
      <c r="BQ8" s="703"/>
      <c r="BR8" s="703"/>
      <c r="BS8" s="649" t="s">
        <v>218</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24778239</v>
      </c>
      <c r="CS8" s="644"/>
      <c r="CT8" s="644"/>
      <c r="CU8" s="644"/>
      <c r="CV8" s="644"/>
      <c r="CW8" s="644"/>
      <c r="CX8" s="644"/>
      <c r="CY8" s="645"/>
      <c r="CZ8" s="703">
        <v>40.4</v>
      </c>
      <c r="DA8" s="703"/>
      <c r="DB8" s="703"/>
      <c r="DC8" s="703"/>
      <c r="DD8" s="649">
        <v>597129</v>
      </c>
      <c r="DE8" s="644"/>
      <c r="DF8" s="644"/>
      <c r="DG8" s="644"/>
      <c r="DH8" s="644"/>
      <c r="DI8" s="644"/>
      <c r="DJ8" s="644"/>
      <c r="DK8" s="644"/>
      <c r="DL8" s="644"/>
      <c r="DM8" s="644"/>
      <c r="DN8" s="644"/>
      <c r="DO8" s="644"/>
      <c r="DP8" s="645"/>
      <c r="DQ8" s="649">
        <v>13143146</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172588</v>
      </c>
      <c r="S9" s="644"/>
      <c r="T9" s="644"/>
      <c r="U9" s="644"/>
      <c r="V9" s="644"/>
      <c r="W9" s="644"/>
      <c r="X9" s="644"/>
      <c r="Y9" s="645"/>
      <c r="Z9" s="703">
        <v>0.3</v>
      </c>
      <c r="AA9" s="703"/>
      <c r="AB9" s="703"/>
      <c r="AC9" s="703"/>
      <c r="AD9" s="704">
        <v>172588</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10172798</v>
      </c>
      <c r="BH9" s="644"/>
      <c r="BI9" s="644"/>
      <c r="BJ9" s="644"/>
      <c r="BK9" s="644"/>
      <c r="BL9" s="644"/>
      <c r="BM9" s="644"/>
      <c r="BN9" s="645"/>
      <c r="BO9" s="703">
        <v>34.700000000000003</v>
      </c>
      <c r="BP9" s="703"/>
      <c r="BQ9" s="703"/>
      <c r="BR9" s="703"/>
      <c r="BS9" s="649" t="s">
        <v>218</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6673223</v>
      </c>
      <c r="CS9" s="644"/>
      <c r="CT9" s="644"/>
      <c r="CU9" s="644"/>
      <c r="CV9" s="644"/>
      <c r="CW9" s="644"/>
      <c r="CX9" s="644"/>
      <c r="CY9" s="645"/>
      <c r="CZ9" s="703">
        <v>10.9</v>
      </c>
      <c r="DA9" s="703"/>
      <c r="DB9" s="703"/>
      <c r="DC9" s="703"/>
      <c r="DD9" s="649">
        <v>1258725</v>
      </c>
      <c r="DE9" s="644"/>
      <c r="DF9" s="644"/>
      <c r="DG9" s="644"/>
      <c r="DH9" s="644"/>
      <c r="DI9" s="644"/>
      <c r="DJ9" s="644"/>
      <c r="DK9" s="644"/>
      <c r="DL9" s="644"/>
      <c r="DM9" s="644"/>
      <c r="DN9" s="644"/>
      <c r="DO9" s="644"/>
      <c r="DP9" s="645"/>
      <c r="DQ9" s="649">
        <v>5619430</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218</v>
      </c>
      <c r="AA10" s="703"/>
      <c r="AB10" s="703"/>
      <c r="AC10" s="703"/>
      <c r="AD10" s="704" t="s">
        <v>224</v>
      </c>
      <c r="AE10" s="704"/>
      <c r="AF10" s="704"/>
      <c r="AG10" s="704"/>
      <c r="AH10" s="704"/>
      <c r="AI10" s="704"/>
      <c r="AJ10" s="704"/>
      <c r="AK10" s="704"/>
      <c r="AL10" s="646" t="s">
        <v>218</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454627</v>
      </c>
      <c r="BH10" s="644"/>
      <c r="BI10" s="644"/>
      <c r="BJ10" s="644"/>
      <c r="BK10" s="644"/>
      <c r="BL10" s="644"/>
      <c r="BM10" s="644"/>
      <c r="BN10" s="645"/>
      <c r="BO10" s="703">
        <v>1.6</v>
      </c>
      <c r="BP10" s="703"/>
      <c r="BQ10" s="703"/>
      <c r="BR10" s="703"/>
      <c r="BS10" s="649" t="s">
        <v>218</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100631</v>
      </c>
      <c r="CS10" s="644"/>
      <c r="CT10" s="644"/>
      <c r="CU10" s="644"/>
      <c r="CV10" s="644"/>
      <c r="CW10" s="644"/>
      <c r="CX10" s="644"/>
      <c r="CY10" s="645"/>
      <c r="CZ10" s="703">
        <v>0.2</v>
      </c>
      <c r="DA10" s="703"/>
      <c r="DB10" s="703"/>
      <c r="DC10" s="703"/>
      <c r="DD10" s="649" t="s">
        <v>218</v>
      </c>
      <c r="DE10" s="644"/>
      <c r="DF10" s="644"/>
      <c r="DG10" s="644"/>
      <c r="DH10" s="644"/>
      <c r="DI10" s="644"/>
      <c r="DJ10" s="644"/>
      <c r="DK10" s="644"/>
      <c r="DL10" s="644"/>
      <c r="DM10" s="644"/>
      <c r="DN10" s="644"/>
      <c r="DO10" s="644"/>
      <c r="DP10" s="645"/>
      <c r="DQ10" s="649">
        <v>28325</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218</v>
      </c>
      <c r="S11" s="644"/>
      <c r="T11" s="644"/>
      <c r="U11" s="644"/>
      <c r="V11" s="644"/>
      <c r="W11" s="644"/>
      <c r="X11" s="644"/>
      <c r="Y11" s="645"/>
      <c r="Z11" s="703" t="s">
        <v>224</v>
      </c>
      <c r="AA11" s="703"/>
      <c r="AB11" s="703"/>
      <c r="AC11" s="703"/>
      <c r="AD11" s="704" t="s">
        <v>218</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1318903</v>
      </c>
      <c r="BH11" s="644"/>
      <c r="BI11" s="644"/>
      <c r="BJ11" s="644"/>
      <c r="BK11" s="644"/>
      <c r="BL11" s="644"/>
      <c r="BM11" s="644"/>
      <c r="BN11" s="645"/>
      <c r="BO11" s="703">
        <v>4.5</v>
      </c>
      <c r="BP11" s="703"/>
      <c r="BQ11" s="703"/>
      <c r="BR11" s="703"/>
      <c r="BS11" s="649" t="s">
        <v>218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851974</v>
      </c>
      <c r="CS11" s="644"/>
      <c r="CT11" s="644"/>
      <c r="CU11" s="644"/>
      <c r="CV11" s="644"/>
      <c r="CW11" s="644"/>
      <c r="CX11" s="644"/>
      <c r="CY11" s="645"/>
      <c r="CZ11" s="703">
        <v>1.4</v>
      </c>
      <c r="DA11" s="703"/>
      <c r="DB11" s="703"/>
      <c r="DC11" s="703"/>
      <c r="DD11" s="649">
        <v>454096</v>
      </c>
      <c r="DE11" s="644"/>
      <c r="DF11" s="644"/>
      <c r="DG11" s="644"/>
      <c r="DH11" s="644"/>
      <c r="DI11" s="644"/>
      <c r="DJ11" s="644"/>
      <c r="DK11" s="644"/>
      <c r="DL11" s="644"/>
      <c r="DM11" s="644"/>
      <c r="DN11" s="644"/>
      <c r="DO11" s="644"/>
      <c r="DP11" s="645"/>
      <c r="DQ11" s="649">
        <v>403526</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3332640</v>
      </c>
      <c r="S12" s="644"/>
      <c r="T12" s="644"/>
      <c r="U12" s="644"/>
      <c r="V12" s="644"/>
      <c r="W12" s="644"/>
      <c r="X12" s="644"/>
      <c r="Y12" s="645"/>
      <c r="Z12" s="703">
        <v>5.0999999999999996</v>
      </c>
      <c r="AA12" s="703"/>
      <c r="AB12" s="703"/>
      <c r="AC12" s="703"/>
      <c r="AD12" s="704">
        <v>3332640</v>
      </c>
      <c r="AE12" s="704"/>
      <c r="AF12" s="704"/>
      <c r="AG12" s="704"/>
      <c r="AH12" s="704"/>
      <c r="AI12" s="704"/>
      <c r="AJ12" s="704"/>
      <c r="AK12" s="704"/>
      <c r="AL12" s="646">
        <v>9</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13072147</v>
      </c>
      <c r="BH12" s="644"/>
      <c r="BI12" s="644"/>
      <c r="BJ12" s="644"/>
      <c r="BK12" s="644"/>
      <c r="BL12" s="644"/>
      <c r="BM12" s="644"/>
      <c r="BN12" s="645"/>
      <c r="BO12" s="703">
        <v>44.6</v>
      </c>
      <c r="BP12" s="703"/>
      <c r="BQ12" s="703"/>
      <c r="BR12" s="703"/>
      <c r="BS12" s="649" t="s">
        <v>224</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1313532</v>
      </c>
      <c r="CS12" s="644"/>
      <c r="CT12" s="644"/>
      <c r="CU12" s="644"/>
      <c r="CV12" s="644"/>
      <c r="CW12" s="644"/>
      <c r="CX12" s="644"/>
      <c r="CY12" s="645"/>
      <c r="CZ12" s="703">
        <v>2.1</v>
      </c>
      <c r="DA12" s="703"/>
      <c r="DB12" s="703"/>
      <c r="DC12" s="703"/>
      <c r="DD12" s="649">
        <v>9935</v>
      </c>
      <c r="DE12" s="644"/>
      <c r="DF12" s="644"/>
      <c r="DG12" s="644"/>
      <c r="DH12" s="644"/>
      <c r="DI12" s="644"/>
      <c r="DJ12" s="644"/>
      <c r="DK12" s="644"/>
      <c r="DL12" s="644"/>
      <c r="DM12" s="644"/>
      <c r="DN12" s="644"/>
      <c r="DO12" s="644"/>
      <c r="DP12" s="645"/>
      <c r="DQ12" s="649">
        <v>340996</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81294</v>
      </c>
      <c r="S13" s="644"/>
      <c r="T13" s="644"/>
      <c r="U13" s="644"/>
      <c r="V13" s="644"/>
      <c r="W13" s="644"/>
      <c r="X13" s="644"/>
      <c r="Y13" s="645"/>
      <c r="Z13" s="703">
        <v>0.1</v>
      </c>
      <c r="AA13" s="703"/>
      <c r="AB13" s="703"/>
      <c r="AC13" s="703"/>
      <c r="AD13" s="704">
        <v>81294</v>
      </c>
      <c r="AE13" s="704"/>
      <c r="AF13" s="704"/>
      <c r="AG13" s="704"/>
      <c r="AH13" s="704"/>
      <c r="AI13" s="704"/>
      <c r="AJ13" s="704"/>
      <c r="AK13" s="704"/>
      <c r="AL13" s="646">
        <v>0.2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13004993</v>
      </c>
      <c r="BH13" s="644"/>
      <c r="BI13" s="644"/>
      <c r="BJ13" s="644"/>
      <c r="BK13" s="644"/>
      <c r="BL13" s="644"/>
      <c r="BM13" s="644"/>
      <c r="BN13" s="645"/>
      <c r="BO13" s="703">
        <v>44.4</v>
      </c>
      <c r="BP13" s="703"/>
      <c r="BQ13" s="703"/>
      <c r="BR13" s="703"/>
      <c r="BS13" s="649" t="s">
        <v>218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5627863</v>
      </c>
      <c r="CS13" s="644"/>
      <c r="CT13" s="644"/>
      <c r="CU13" s="644"/>
      <c r="CV13" s="644"/>
      <c r="CW13" s="644"/>
      <c r="CX13" s="644"/>
      <c r="CY13" s="645"/>
      <c r="CZ13" s="703">
        <v>9.1999999999999993</v>
      </c>
      <c r="DA13" s="703"/>
      <c r="DB13" s="703"/>
      <c r="DC13" s="703"/>
      <c r="DD13" s="649">
        <v>2717960</v>
      </c>
      <c r="DE13" s="644"/>
      <c r="DF13" s="644"/>
      <c r="DG13" s="644"/>
      <c r="DH13" s="644"/>
      <c r="DI13" s="644"/>
      <c r="DJ13" s="644"/>
      <c r="DK13" s="644"/>
      <c r="DL13" s="644"/>
      <c r="DM13" s="644"/>
      <c r="DN13" s="644"/>
      <c r="DO13" s="644"/>
      <c r="DP13" s="645"/>
      <c r="DQ13" s="649">
        <v>3831380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218</v>
      </c>
      <c r="S14" s="644"/>
      <c r="T14" s="644"/>
      <c r="U14" s="644"/>
      <c r="V14" s="644"/>
      <c r="W14" s="644"/>
      <c r="X14" s="644"/>
      <c r="Y14" s="645"/>
      <c r="Z14" s="703" t="s">
        <v>224</v>
      </c>
      <c r="AA14" s="703"/>
      <c r="AB14" s="703"/>
      <c r="AC14" s="703"/>
      <c r="AD14" s="704" t="s">
        <v>218</v>
      </c>
      <c r="AE14" s="704"/>
      <c r="AF14" s="704"/>
      <c r="AG14" s="704"/>
      <c r="AH14" s="704"/>
      <c r="AI14" s="704"/>
      <c r="AJ14" s="704"/>
      <c r="AK14" s="704"/>
      <c r="AL14" s="646" t="s">
        <v>218</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450801</v>
      </c>
      <c r="BH14" s="644"/>
      <c r="BI14" s="644"/>
      <c r="BJ14" s="644"/>
      <c r="BK14" s="644"/>
      <c r="BL14" s="644"/>
      <c r="BM14" s="644"/>
      <c r="BN14" s="645"/>
      <c r="BO14" s="703">
        <v>1.5</v>
      </c>
      <c r="BP14" s="703"/>
      <c r="BQ14" s="703"/>
      <c r="BR14" s="703"/>
      <c r="BS14" s="649" t="s">
        <v>224</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2429704</v>
      </c>
      <c r="CS14" s="644"/>
      <c r="CT14" s="644"/>
      <c r="CU14" s="644"/>
      <c r="CV14" s="644"/>
      <c r="CW14" s="644"/>
      <c r="CX14" s="644"/>
      <c r="CY14" s="645"/>
      <c r="CZ14" s="703">
        <v>4</v>
      </c>
      <c r="DA14" s="703"/>
      <c r="DB14" s="703"/>
      <c r="DC14" s="703"/>
      <c r="DD14" s="649">
        <v>456421</v>
      </c>
      <c r="DE14" s="644"/>
      <c r="DF14" s="644"/>
      <c r="DG14" s="644"/>
      <c r="DH14" s="644"/>
      <c r="DI14" s="644"/>
      <c r="DJ14" s="644"/>
      <c r="DK14" s="644"/>
      <c r="DL14" s="644"/>
      <c r="DM14" s="644"/>
      <c r="DN14" s="644"/>
      <c r="DO14" s="644"/>
      <c r="DP14" s="645"/>
      <c r="DQ14" s="649">
        <v>2032918</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318481</v>
      </c>
      <c r="S15" s="644"/>
      <c r="T15" s="644"/>
      <c r="U15" s="644"/>
      <c r="V15" s="644"/>
      <c r="W15" s="644"/>
      <c r="X15" s="644"/>
      <c r="Y15" s="645"/>
      <c r="Z15" s="703">
        <v>0.5</v>
      </c>
      <c r="AA15" s="703"/>
      <c r="AB15" s="703"/>
      <c r="AC15" s="703"/>
      <c r="AD15" s="704">
        <v>318481</v>
      </c>
      <c r="AE15" s="704"/>
      <c r="AF15" s="704"/>
      <c r="AG15" s="704"/>
      <c r="AH15" s="704"/>
      <c r="AI15" s="704"/>
      <c r="AJ15" s="704"/>
      <c r="AK15" s="704"/>
      <c r="AL15" s="646">
        <v>0.9</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1160072</v>
      </c>
      <c r="BH15" s="644"/>
      <c r="BI15" s="644"/>
      <c r="BJ15" s="644"/>
      <c r="BK15" s="644"/>
      <c r="BL15" s="644"/>
      <c r="BM15" s="644"/>
      <c r="BN15" s="645"/>
      <c r="BO15" s="703">
        <v>4</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6115538</v>
      </c>
      <c r="CS15" s="644"/>
      <c r="CT15" s="644"/>
      <c r="CU15" s="644"/>
      <c r="CV15" s="644"/>
      <c r="CW15" s="644"/>
      <c r="CX15" s="644"/>
      <c r="CY15" s="645"/>
      <c r="CZ15" s="703">
        <v>10</v>
      </c>
      <c r="DA15" s="703"/>
      <c r="DB15" s="703"/>
      <c r="DC15" s="703"/>
      <c r="DD15" s="649">
        <v>2059561</v>
      </c>
      <c r="DE15" s="644"/>
      <c r="DF15" s="644"/>
      <c r="DG15" s="644"/>
      <c r="DH15" s="644"/>
      <c r="DI15" s="644"/>
      <c r="DJ15" s="644"/>
      <c r="DK15" s="644"/>
      <c r="DL15" s="644"/>
      <c r="DM15" s="644"/>
      <c r="DN15" s="644"/>
      <c r="DO15" s="644"/>
      <c r="DP15" s="645"/>
      <c r="DQ15" s="649">
        <v>3650393</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218</v>
      </c>
      <c r="AE16" s="704"/>
      <c r="AF16" s="704"/>
      <c r="AG16" s="704"/>
      <c r="AH16" s="704"/>
      <c r="AI16" s="704"/>
      <c r="AJ16" s="704"/>
      <c r="AK16" s="704"/>
      <c r="AL16" s="646" t="s">
        <v>218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224</v>
      </c>
      <c r="BP16" s="703"/>
      <c r="BQ16" s="703"/>
      <c r="BR16" s="703"/>
      <c r="BS16" s="649" t="s">
        <v>224</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3220</v>
      </c>
      <c r="CS16" s="644"/>
      <c r="CT16" s="644"/>
      <c r="CU16" s="644"/>
      <c r="CV16" s="644"/>
      <c r="CW16" s="644"/>
      <c r="CX16" s="644"/>
      <c r="CY16" s="645"/>
      <c r="CZ16" s="703">
        <v>0</v>
      </c>
      <c r="DA16" s="703"/>
      <c r="DB16" s="703"/>
      <c r="DC16" s="703"/>
      <c r="DD16" s="649" t="s">
        <v>224</v>
      </c>
      <c r="DE16" s="644"/>
      <c r="DF16" s="644"/>
      <c r="DG16" s="644"/>
      <c r="DH16" s="644"/>
      <c r="DI16" s="644"/>
      <c r="DJ16" s="644"/>
      <c r="DK16" s="644"/>
      <c r="DL16" s="644"/>
      <c r="DM16" s="644"/>
      <c r="DN16" s="644"/>
      <c r="DO16" s="644"/>
      <c r="DP16" s="645"/>
      <c r="DQ16" s="649">
        <v>1830</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161489</v>
      </c>
      <c r="S17" s="644"/>
      <c r="T17" s="644"/>
      <c r="U17" s="644"/>
      <c r="V17" s="644"/>
      <c r="W17" s="644"/>
      <c r="X17" s="644"/>
      <c r="Y17" s="645"/>
      <c r="Z17" s="703">
        <v>0.2</v>
      </c>
      <c r="AA17" s="703"/>
      <c r="AB17" s="703"/>
      <c r="AC17" s="703"/>
      <c r="AD17" s="704">
        <v>161489</v>
      </c>
      <c r="AE17" s="704"/>
      <c r="AF17" s="704"/>
      <c r="AG17" s="704"/>
      <c r="AH17" s="704"/>
      <c r="AI17" s="704"/>
      <c r="AJ17" s="704"/>
      <c r="AK17" s="704"/>
      <c r="AL17" s="646">
        <v>0.4</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v>6905</v>
      </c>
      <c r="BH17" s="644"/>
      <c r="BI17" s="644"/>
      <c r="BJ17" s="644"/>
      <c r="BK17" s="644"/>
      <c r="BL17" s="644"/>
      <c r="BM17" s="644"/>
      <c r="BN17" s="645"/>
      <c r="BO17" s="703">
        <v>0</v>
      </c>
      <c r="BP17" s="703"/>
      <c r="BQ17" s="703"/>
      <c r="BR17" s="703"/>
      <c r="BS17" s="649" t="s">
        <v>218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5156909</v>
      </c>
      <c r="CS17" s="644"/>
      <c r="CT17" s="644"/>
      <c r="CU17" s="644"/>
      <c r="CV17" s="644"/>
      <c r="CW17" s="644"/>
      <c r="CX17" s="644"/>
      <c r="CY17" s="645"/>
      <c r="CZ17" s="703">
        <v>8.4</v>
      </c>
      <c r="DA17" s="703"/>
      <c r="DB17" s="703"/>
      <c r="DC17" s="703"/>
      <c r="DD17" s="649" t="s">
        <v>224</v>
      </c>
      <c r="DE17" s="644"/>
      <c r="DF17" s="644"/>
      <c r="DG17" s="644"/>
      <c r="DH17" s="644"/>
      <c r="DI17" s="644"/>
      <c r="DJ17" s="644"/>
      <c r="DK17" s="644"/>
      <c r="DL17" s="644"/>
      <c r="DM17" s="644"/>
      <c r="DN17" s="644"/>
      <c r="DO17" s="644"/>
      <c r="DP17" s="645"/>
      <c r="DQ17" s="649">
        <v>5013310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5507159</v>
      </c>
      <c r="S18" s="644"/>
      <c r="T18" s="644"/>
      <c r="U18" s="644"/>
      <c r="V18" s="644"/>
      <c r="W18" s="644"/>
      <c r="X18" s="644"/>
      <c r="Y18" s="645"/>
      <c r="Z18" s="703">
        <v>8.5</v>
      </c>
      <c r="AA18" s="703"/>
      <c r="AB18" s="703"/>
      <c r="AC18" s="703"/>
      <c r="AD18" s="704">
        <v>4773628</v>
      </c>
      <c r="AE18" s="704"/>
      <c r="AF18" s="704"/>
      <c r="AG18" s="704"/>
      <c r="AH18" s="704"/>
      <c r="AI18" s="704"/>
      <c r="AJ18" s="704"/>
      <c r="AK18" s="704"/>
      <c r="AL18" s="646">
        <v>12.9</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218</v>
      </c>
      <c r="BP18" s="703"/>
      <c r="BQ18" s="703"/>
      <c r="BR18" s="703"/>
      <c r="BS18" s="649" t="s">
        <v>218</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218</v>
      </c>
      <c r="DE18" s="644"/>
      <c r="DF18" s="644"/>
      <c r="DG18" s="644"/>
      <c r="DH18" s="644"/>
      <c r="DI18" s="644"/>
      <c r="DJ18" s="644"/>
      <c r="DK18" s="644"/>
      <c r="DL18" s="644"/>
      <c r="DM18" s="644"/>
      <c r="DN18" s="644"/>
      <c r="DO18" s="644"/>
      <c r="DP18" s="645"/>
      <c r="DQ18" s="649" t="s">
        <v>218</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4773628</v>
      </c>
      <c r="S19" s="644"/>
      <c r="T19" s="644"/>
      <c r="U19" s="644"/>
      <c r="V19" s="644"/>
      <c r="W19" s="644"/>
      <c r="X19" s="644"/>
      <c r="Y19" s="645"/>
      <c r="Z19" s="703">
        <v>7.3</v>
      </c>
      <c r="AA19" s="703"/>
      <c r="AB19" s="703"/>
      <c r="AC19" s="703"/>
      <c r="AD19" s="704">
        <v>4773628</v>
      </c>
      <c r="AE19" s="704"/>
      <c r="AF19" s="704"/>
      <c r="AG19" s="704"/>
      <c r="AH19" s="704"/>
      <c r="AI19" s="704"/>
      <c r="AJ19" s="704"/>
      <c r="AK19" s="704"/>
      <c r="AL19" s="646">
        <v>12.9</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2315486</v>
      </c>
      <c r="BH19" s="644"/>
      <c r="BI19" s="644"/>
      <c r="BJ19" s="644"/>
      <c r="BK19" s="644"/>
      <c r="BL19" s="644"/>
      <c r="BM19" s="644"/>
      <c r="BN19" s="645"/>
      <c r="BO19" s="703">
        <v>7.9</v>
      </c>
      <c r="BP19" s="703"/>
      <c r="BQ19" s="703"/>
      <c r="BR19" s="703"/>
      <c r="BS19" s="649" t="s">
        <v>218</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224</v>
      </c>
      <c r="DA19" s="703"/>
      <c r="DB19" s="703"/>
      <c r="DC19" s="703"/>
      <c r="DD19" s="649" t="s">
        <v>218</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733531</v>
      </c>
      <c r="S20" s="644"/>
      <c r="T20" s="644"/>
      <c r="U20" s="644"/>
      <c r="V20" s="644"/>
      <c r="W20" s="644"/>
      <c r="X20" s="644"/>
      <c r="Y20" s="645"/>
      <c r="Z20" s="703">
        <v>1.1000000000000001</v>
      </c>
      <c r="AA20" s="703"/>
      <c r="AB20" s="703"/>
      <c r="AC20" s="703"/>
      <c r="AD20" s="704" t="s">
        <v>224</v>
      </c>
      <c r="AE20" s="704"/>
      <c r="AF20" s="704"/>
      <c r="AG20" s="704"/>
      <c r="AH20" s="704"/>
      <c r="AI20" s="704"/>
      <c r="AJ20" s="704"/>
      <c r="AK20" s="704"/>
      <c r="AL20" s="646" t="s">
        <v>224</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2315486</v>
      </c>
      <c r="BH20" s="644"/>
      <c r="BI20" s="644"/>
      <c r="BJ20" s="644"/>
      <c r="BK20" s="644"/>
      <c r="BL20" s="644"/>
      <c r="BM20" s="644"/>
      <c r="BN20" s="645"/>
      <c r="BO20" s="703">
        <v>7.9</v>
      </c>
      <c r="BP20" s="703"/>
      <c r="BQ20" s="703"/>
      <c r="BR20" s="703"/>
      <c r="BS20" s="649" t="s">
        <v>224</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61351048</v>
      </c>
      <c r="CS20" s="644"/>
      <c r="CT20" s="644"/>
      <c r="CU20" s="644"/>
      <c r="CV20" s="644"/>
      <c r="CW20" s="644"/>
      <c r="CX20" s="644"/>
      <c r="CY20" s="645"/>
      <c r="CZ20" s="703">
        <v>100</v>
      </c>
      <c r="DA20" s="703"/>
      <c r="DB20" s="703"/>
      <c r="DC20" s="703"/>
      <c r="DD20" s="649">
        <v>7910598</v>
      </c>
      <c r="DE20" s="644"/>
      <c r="DF20" s="644"/>
      <c r="DG20" s="644"/>
      <c r="DH20" s="644"/>
      <c r="DI20" s="644"/>
      <c r="DJ20" s="644"/>
      <c r="DK20" s="644"/>
      <c r="DL20" s="644"/>
      <c r="DM20" s="644"/>
      <c r="DN20" s="644"/>
      <c r="DO20" s="644"/>
      <c r="DP20" s="645"/>
      <c r="DQ20" s="649">
        <v>41452717</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218</v>
      </c>
      <c r="S21" s="644"/>
      <c r="T21" s="644"/>
      <c r="U21" s="644"/>
      <c r="V21" s="644"/>
      <c r="W21" s="644"/>
      <c r="X21" s="644"/>
      <c r="Y21" s="645"/>
      <c r="Z21" s="703" t="s">
        <v>224</v>
      </c>
      <c r="AA21" s="703"/>
      <c r="AB21" s="703"/>
      <c r="AC21" s="703"/>
      <c r="AD21" s="704" t="s">
        <v>224</v>
      </c>
      <c r="AE21" s="704"/>
      <c r="AF21" s="704"/>
      <c r="AG21" s="704"/>
      <c r="AH21" s="704"/>
      <c r="AI21" s="704"/>
      <c r="AJ21" s="704"/>
      <c r="AK21" s="704"/>
      <c r="AL21" s="646" t="s">
        <v>218</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45916</v>
      </c>
      <c r="BH21" s="644"/>
      <c r="BI21" s="644"/>
      <c r="BJ21" s="644"/>
      <c r="BK21" s="644"/>
      <c r="BL21" s="644"/>
      <c r="BM21" s="644"/>
      <c r="BN21" s="645"/>
      <c r="BO21" s="703">
        <v>0.2</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39680048</v>
      </c>
      <c r="S22" s="644"/>
      <c r="T22" s="644"/>
      <c r="U22" s="644"/>
      <c r="V22" s="644"/>
      <c r="W22" s="644"/>
      <c r="X22" s="644"/>
      <c r="Y22" s="645"/>
      <c r="Z22" s="703">
        <v>61.1</v>
      </c>
      <c r="AA22" s="703"/>
      <c r="AB22" s="703"/>
      <c r="AC22" s="703"/>
      <c r="AD22" s="704">
        <v>36676947</v>
      </c>
      <c r="AE22" s="704"/>
      <c r="AF22" s="704"/>
      <c r="AG22" s="704"/>
      <c r="AH22" s="704"/>
      <c r="AI22" s="704"/>
      <c r="AJ22" s="704"/>
      <c r="AK22" s="704"/>
      <c r="AL22" s="646">
        <v>99.4</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39634</v>
      </c>
      <c r="S23" s="644"/>
      <c r="T23" s="644"/>
      <c r="U23" s="644"/>
      <c r="V23" s="644"/>
      <c r="W23" s="644"/>
      <c r="X23" s="644"/>
      <c r="Y23" s="645"/>
      <c r="Z23" s="703">
        <v>0.1</v>
      </c>
      <c r="AA23" s="703"/>
      <c r="AB23" s="703"/>
      <c r="AC23" s="703"/>
      <c r="AD23" s="704">
        <v>39634</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2269570</v>
      </c>
      <c r="BH23" s="644"/>
      <c r="BI23" s="644"/>
      <c r="BJ23" s="644"/>
      <c r="BK23" s="644"/>
      <c r="BL23" s="644"/>
      <c r="BM23" s="644"/>
      <c r="BN23" s="645"/>
      <c r="BO23" s="703">
        <v>7.8</v>
      </c>
      <c r="BP23" s="703"/>
      <c r="BQ23" s="703"/>
      <c r="BR23" s="703"/>
      <c r="BS23" s="649" t="s">
        <v>224</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502521</v>
      </c>
      <c r="S24" s="644"/>
      <c r="T24" s="644"/>
      <c r="U24" s="644"/>
      <c r="V24" s="644"/>
      <c r="W24" s="644"/>
      <c r="X24" s="644"/>
      <c r="Y24" s="645"/>
      <c r="Z24" s="703">
        <v>0.8</v>
      </c>
      <c r="AA24" s="703"/>
      <c r="AB24" s="703"/>
      <c r="AC24" s="703"/>
      <c r="AD24" s="704" t="s">
        <v>224</v>
      </c>
      <c r="AE24" s="704"/>
      <c r="AF24" s="704"/>
      <c r="AG24" s="704"/>
      <c r="AH24" s="704"/>
      <c r="AI24" s="704"/>
      <c r="AJ24" s="704"/>
      <c r="AK24" s="704"/>
      <c r="AL24" s="646" t="s">
        <v>224</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218</v>
      </c>
      <c r="BP24" s="703"/>
      <c r="BQ24" s="703"/>
      <c r="BR24" s="703"/>
      <c r="BS24" s="649" t="s">
        <v>218</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29941173</v>
      </c>
      <c r="CS24" s="707"/>
      <c r="CT24" s="707"/>
      <c r="CU24" s="707"/>
      <c r="CV24" s="707"/>
      <c r="CW24" s="707"/>
      <c r="CX24" s="707"/>
      <c r="CY24" s="753"/>
      <c r="CZ24" s="754">
        <v>48.8</v>
      </c>
      <c r="DA24" s="723"/>
      <c r="DB24" s="723"/>
      <c r="DC24" s="757"/>
      <c r="DD24" s="752">
        <v>19454327</v>
      </c>
      <c r="DE24" s="707"/>
      <c r="DF24" s="707"/>
      <c r="DG24" s="707"/>
      <c r="DH24" s="707"/>
      <c r="DI24" s="707"/>
      <c r="DJ24" s="707"/>
      <c r="DK24" s="753"/>
      <c r="DL24" s="752">
        <v>18534915</v>
      </c>
      <c r="DM24" s="707"/>
      <c r="DN24" s="707"/>
      <c r="DO24" s="707"/>
      <c r="DP24" s="707"/>
      <c r="DQ24" s="707"/>
      <c r="DR24" s="707"/>
      <c r="DS24" s="707"/>
      <c r="DT24" s="707"/>
      <c r="DU24" s="707"/>
      <c r="DV24" s="753"/>
      <c r="DW24" s="754">
        <v>50.2</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1084460</v>
      </c>
      <c r="S25" s="644"/>
      <c r="T25" s="644"/>
      <c r="U25" s="644"/>
      <c r="V25" s="644"/>
      <c r="W25" s="644"/>
      <c r="X25" s="644"/>
      <c r="Y25" s="645"/>
      <c r="Z25" s="703">
        <v>1.7</v>
      </c>
      <c r="AA25" s="703"/>
      <c r="AB25" s="703"/>
      <c r="AC25" s="703"/>
      <c r="AD25" s="704">
        <v>110100</v>
      </c>
      <c r="AE25" s="704"/>
      <c r="AF25" s="704"/>
      <c r="AG25" s="704"/>
      <c r="AH25" s="704"/>
      <c r="AI25" s="704"/>
      <c r="AJ25" s="704"/>
      <c r="AK25" s="704"/>
      <c r="AL25" s="646">
        <v>0.3</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218</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9892779</v>
      </c>
      <c r="CS25" s="642"/>
      <c r="CT25" s="642"/>
      <c r="CU25" s="642"/>
      <c r="CV25" s="642"/>
      <c r="CW25" s="642"/>
      <c r="CX25" s="642"/>
      <c r="CY25" s="643"/>
      <c r="CZ25" s="646">
        <v>16.100000000000001</v>
      </c>
      <c r="DA25" s="675"/>
      <c r="DB25" s="675"/>
      <c r="DC25" s="676"/>
      <c r="DD25" s="649">
        <v>9007285</v>
      </c>
      <c r="DE25" s="642"/>
      <c r="DF25" s="642"/>
      <c r="DG25" s="642"/>
      <c r="DH25" s="642"/>
      <c r="DI25" s="642"/>
      <c r="DJ25" s="642"/>
      <c r="DK25" s="643"/>
      <c r="DL25" s="649">
        <v>8809523</v>
      </c>
      <c r="DM25" s="642"/>
      <c r="DN25" s="642"/>
      <c r="DO25" s="642"/>
      <c r="DP25" s="642"/>
      <c r="DQ25" s="642"/>
      <c r="DR25" s="642"/>
      <c r="DS25" s="642"/>
      <c r="DT25" s="642"/>
      <c r="DU25" s="642"/>
      <c r="DV25" s="643"/>
      <c r="DW25" s="646">
        <v>23.9</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379145</v>
      </c>
      <c r="S26" s="644"/>
      <c r="T26" s="644"/>
      <c r="U26" s="644"/>
      <c r="V26" s="644"/>
      <c r="W26" s="644"/>
      <c r="X26" s="644"/>
      <c r="Y26" s="645"/>
      <c r="Z26" s="703">
        <v>0.6</v>
      </c>
      <c r="AA26" s="703"/>
      <c r="AB26" s="703"/>
      <c r="AC26" s="703"/>
      <c r="AD26" s="704">
        <v>4555</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218</v>
      </c>
      <c r="BP26" s="703"/>
      <c r="BQ26" s="703"/>
      <c r="BR26" s="703"/>
      <c r="BS26" s="649" t="s">
        <v>224</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6662983</v>
      </c>
      <c r="CS26" s="644"/>
      <c r="CT26" s="644"/>
      <c r="CU26" s="644"/>
      <c r="CV26" s="644"/>
      <c r="CW26" s="644"/>
      <c r="CX26" s="644"/>
      <c r="CY26" s="645"/>
      <c r="CZ26" s="646">
        <v>10.9</v>
      </c>
      <c r="DA26" s="675"/>
      <c r="DB26" s="675"/>
      <c r="DC26" s="676"/>
      <c r="DD26" s="649">
        <v>5937649</v>
      </c>
      <c r="DE26" s="644"/>
      <c r="DF26" s="644"/>
      <c r="DG26" s="644"/>
      <c r="DH26" s="644"/>
      <c r="DI26" s="644"/>
      <c r="DJ26" s="644"/>
      <c r="DK26" s="645"/>
      <c r="DL26" s="649" t="s">
        <v>218</v>
      </c>
      <c r="DM26" s="644"/>
      <c r="DN26" s="644"/>
      <c r="DO26" s="644"/>
      <c r="DP26" s="644"/>
      <c r="DQ26" s="644"/>
      <c r="DR26" s="644"/>
      <c r="DS26" s="644"/>
      <c r="DT26" s="644"/>
      <c r="DU26" s="644"/>
      <c r="DV26" s="645"/>
      <c r="DW26" s="646" t="s">
        <v>218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8719737</v>
      </c>
      <c r="S27" s="644"/>
      <c r="T27" s="644"/>
      <c r="U27" s="644"/>
      <c r="V27" s="644"/>
      <c r="W27" s="644"/>
      <c r="X27" s="644"/>
      <c r="Y27" s="645"/>
      <c r="Z27" s="703">
        <v>13.4</v>
      </c>
      <c r="AA27" s="703"/>
      <c r="AB27" s="703"/>
      <c r="AC27" s="703"/>
      <c r="AD27" s="704" t="s">
        <v>129</v>
      </c>
      <c r="AE27" s="704"/>
      <c r="AF27" s="704"/>
      <c r="AG27" s="704"/>
      <c r="AH27" s="704"/>
      <c r="AI27" s="704"/>
      <c r="AJ27" s="704"/>
      <c r="AK27" s="704"/>
      <c r="AL27" s="646" t="s">
        <v>218</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29279135</v>
      </c>
      <c r="BH27" s="644"/>
      <c r="BI27" s="644"/>
      <c r="BJ27" s="644"/>
      <c r="BK27" s="644"/>
      <c r="BL27" s="644"/>
      <c r="BM27" s="644"/>
      <c r="BN27" s="645"/>
      <c r="BO27" s="703">
        <v>100</v>
      </c>
      <c r="BP27" s="703"/>
      <c r="BQ27" s="703"/>
      <c r="BR27" s="703"/>
      <c r="BS27" s="649" t="s">
        <v>218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14891485</v>
      </c>
      <c r="CS27" s="642"/>
      <c r="CT27" s="642"/>
      <c r="CU27" s="642"/>
      <c r="CV27" s="642"/>
      <c r="CW27" s="642"/>
      <c r="CX27" s="642"/>
      <c r="CY27" s="643"/>
      <c r="CZ27" s="646">
        <v>24.3</v>
      </c>
      <c r="DA27" s="675"/>
      <c r="DB27" s="675"/>
      <c r="DC27" s="676"/>
      <c r="DD27" s="649">
        <v>5433732</v>
      </c>
      <c r="DE27" s="642"/>
      <c r="DF27" s="642"/>
      <c r="DG27" s="642"/>
      <c r="DH27" s="642"/>
      <c r="DI27" s="642"/>
      <c r="DJ27" s="642"/>
      <c r="DK27" s="643"/>
      <c r="DL27" s="649">
        <v>4755135</v>
      </c>
      <c r="DM27" s="642"/>
      <c r="DN27" s="642"/>
      <c r="DO27" s="642"/>
      <c r="DP27" s="642"/>
      <c r="DQ27" s="642"/>
      <c r="DR27" s="642"/>
      <c r="DS27" s="642"/>
      <c r="DT27" s="642"/>
      <c r="DU27" s="642"/>
      <c r="DV27" s="643"/>
      <c r="DW27" s="646">
        <v>12.9</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16001</v>
      </c>
      <c r="S28" s="644"/>
      <c r="T28" s="644"/>
      <c r="U28" s="644"/>
      <c r="V28" s="644"/>
      <c r="W28" s="644"/>
      <c r="X28" s="644"/>
      <c r="Y28" s="645"/>
      <c r="Z28" s="703">
        <v>0</v>
      </c>
      <c r="AA28" s="703"/>
      <c r="AB28" s="703"/>
      <c r="AC28" s="703"/>
      <c r="AD28" s="704">
        <v>16001</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5156909</v>
      </c>
      <c r="CS28" s="644"/>
      <c r="CT28" s="644"/>
      <c r="CU28" s="644"/>
      <c r="CV28" s="644"/>
      <c r="CW28" s="644"/>
      <c r="CX28" s="644"/>
      <c r="CY28" s="645"/>
      <c r="CZ28" s="646">
        <v>8.4</v>
      </c>
      <c r="DA28" s="675"/>
      <c r="DB28" s="675"/>
      <c r="DC28" s="676"/>
      <c r="DD28" s="649">
        <v>5013310</v>
      </c>
      <c r="DE28" s="644"/>
      <c r="DF28" s="644"/>
      <c r="DG28" s="644"/>
      <c r="DH28" s="644"/>
      <c r="DI28" s="644"/>
      <c r="DJ28" s="644"/>
      <c r="DK28" s="645"/>
      <c r="DL28" s="649">
        <v>4970257</v>
      </c>
      <c r="DM28" s="644"/>
      <c r="DN28" s="644"/>
      <c r="DO28" s="644"/>
      <c r="DP28" s="644"/>
      <c r="DQ28" s="644"/>
      <c r="DR28" s="644"/>
      <c r="DS28" s="644"/>
      <c r="DT28" s="644"/>
      <c r="DU28" s="644"/>
      <c r="DV28" s="645"/>
      <c r="DW28" s="646">
        <v>13.5</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4222203</v>
      </c>
      <c r="S29" s="644"/>
      <c r="T29" s="644"/>
      <c r="U29" s="644"/>
      <c r="V29" s="644"/>
      <c r="W29" s="644"/>
      <c r="X29" s="644"/>
      <c r="Y29" s="645"/>
      <c r="Z29" s="703">
        <v>6.5</v>
      </c>
      <c r="AA29" s="703"/>
      <c r="AB29" s="703"/>
      <c r="AC29" s="703"/>
      <c r="AD29" s="704" t="s">
        <v>224</v>
      </c>
      <c r="AE29" s="704"/>
      <c r="AF29" s="704"/>
      <c r="AG29" s="704"/>
      <c r="AH29" s="704"/>
      <c r="AI29" s="704"/>
      <c r="AJ29" s="704"/>
      <c r="AK29" s="704"/>
      <c r="AL29" s="646" t="s">
        <v>218</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5156909</v>
      </c>
      <c r="CS29" s="642"/>
      <c r="CT29" s="642"/>
      <c r="CU29" s="642"/>
      <c r="CV29" s="642"/>
      <c r="CW29" s="642"/>
      <c r="CX29" s="642"/>
      <c r="CY29" s="643"/>
      <c r="CZ29" s="646">
        <v>8.4</v>
      </c>
      <c r="DA29" s="675"/>
      <c r="DB29" s="675"/>
      <c r="DC29" s="676"/>
      <c r="DD29" s="649">
        <v>5013310</v>
      </c>
      <c r="DE29" s="642"/>
      <c r="DF29" s="642"/>
      <c r="DG29" s="642"/>
      <c r="DH29" s="642"/>
      <c r="DI29" s="642"/>
      <c r="DJ29" s="642"/>
      <c r="DK29" s="643"/>
      <c r="DL29" s="649">
        <v>4970257</v>
      </c>
      <c r="DM29" s="642"/>
      <c r="DN29" s="642"/>
      <c r="DO29" s="642"/>
      <c r="DP29" s="642"/>
      <c r="DQ29" s="642"/>
      <c r="DR29" s="642"/>
      <c r="DS29" s="642"/>
      <c r="DT29" s="642"/>
      <c r="DU29" s="642"/>
      <c r="DV29" s="643"/>
      <c r="DW29" s="646">
        <v>13.5</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147328</v>
      </c>
      <c r="S30" s="644"/>
      <c r="T30" s="644"/>
      <c r="U30" s="644"/>
      <c r="V30" s="644"/>
      <c r="W30" s="644"/>
      <c r="X30" s="644"/>
      <c r="Y30" s="645"/>
      <c r="Z30" s="703">
        <v>0.2</v>
      </c>
      <c r="AA30" s="703"/>
      <c r="AB30" s="703"/>
      <c r="AC30" s="703"/>
      <c r="AD30" s="704">
        <v>39582</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99.4</v>
      </c>
      <c r="BH30" s="722"/>
      <c r="BI30" s="722"/>
      <c r="BJ30" s="722"/>
      <c r="BK30" s="722"/>
      <c r="BL30" s="722"/>
      <c r="BM30" s="723">
        <v>97.7</v>
      </c>
      <c r="BN30" s="722"/>
      <c r="BO30" s="722"/>
      <c r="BP30" s="722"/>
      <c r="BQ30" s="724"/>
      <c r="BR30" s="721">
        <v>99.2</v>
      </c>
      <c r="BS30" s="722"/>
      <c r="BT30" s="722"/>
      <c r="BU30" s="722"/>
      <c r="BV30" s="722"/>
      <c r="BW30" s="722"/>
      <c r="BX30" s="723">
        <v>97.1</v>
      </c>
      <c r="BY30" s="722"/>
      <c r="BZ30" s="722"/>
      <c r="CA30" s="722"/>
      <c r="CB30" s="724"/>
      <c r="CD30" s="727"/>
      <c r="CE30" s="728"/>
      <c r="CF30" s="685" t="s">
        <v>302</v>
      </c>
      <c r="CG30" s="682"/>
      <c r="CH30" s="682"/>
      <c r="CI30" s="682"/>
      <c r="CJ30" s="682"/>
      <c r="CK30" s="682"/>
      <c r="CL30" s="682"/>
      <c r="CM30" s="682"/>
      <c r="CN30" s="682"/>
      <c r="CO30" s="682"/>
      <c r="CP30" s="682"/>
      <c r="CQ30" s="683"/>
      <c r="CR30" s="641">
        <v>4926894</v>
      </c>
      <c r="CS30" s="644"/>
      <c r="CT30" s="644"/>
      <c r="CU30" s="644"/>
      <c r="CV30" s="644"/>
      <c r="CW30" s="644"/>
      <c r="CX30" s="644"/>
      <c r="CY30" s="645"/>
      <c r="CZ30" s="646">
        <v>8</v>
      </c>
      <c r="DA30" s="675"/>
      <c r="DB30" s="675"/>
      <c r="DC30" s="676"/>
      <c r="DD30" s="649">
        <v>4783295</v>
      </c>
      <c r="DE30" s="644"/>
      <c r="DF30" s="644"/>
      <c r="DG30" s="644"/>
      <c r="DH30" s="644"/>
      <c r="DI30" s="644"/>
      <c r="DJ30" s="644"/>
      <c r="DK30" s="645"/>
      <c r="DL30" s="649">
        <v>4740242</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25306</v>
      </c>
      <c r="S31" s="644"/>
      <c r="T31" s="644"/>
      <c r="U31" s="644"/>
      <c r="V31" s="644"/>
      <c r="W31" s="644"/>
      <c r="X31" s="644"/>
      <c r="Y31" s="645"/>
      <c r="Z31" s="703">
        <v>0</v>
      </c>
      <c r="AA31" s="703"/>
      <c r="AB31" s="703"/>
      <c r="AC31" s="703"/>
      <c r="AD31" s="704" t="s">
        <v>129</v>
      </c>
      <c r="AE31" s="704"/>
      <c r="AF31" s="704"/>
      <c r="AG31" s="704"/>
      <c r="AH31" s="704"/>
      <c r="AI31" s="704"/>
      <c r="AJ31" s="704"/>
      <c r="AK31" s="704"/>
      <c r="AL31" s="646" t="s">
        <v>224</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99.2</v>
      </c>
      <c r="BH31" s="642"/>
      <c r="BI31" s="642"/>
      <c r="BJ31" s="642"/>
      <c r="BK31" s="642"/>
      <c r="BL31" s="642"/>
      <c r="BM31" s="647">
        <v>97.5</v>
      </c>
      <c r="BN31" s="720"/>
      <c r="BO31" s="720"/>
      <c r="BP31" s="720"/>
      <c r="BQ31" s="681"/>
      <c r="BR31" s="719">
        <v>99.2</v>
      </c>
      <c r="BS31" s="642"/>
      <c r="BT31" s="642"/>
      <c r="BU31" s="642"/>
      <c r="BV31" s="642"/>
      <c r="BW31" s="642"/>
      <c r="BX31" s="647">
        <v>96.7</v>
      </c>
      <c r="BY31" s="720"/>
      <c r="BZ31" s="720"/>
      <c r="CA31" s="720"/>
      <c r="CB31" s="681"/>
      <c r="CD31" s="727"/>
      <c r="CE31" s="728"/>
      <c r="CF31" s="685" t="s">
        <v>306</v>
      </c>
      <c r="CG31" s="682"/>
      <c r="CH31" s="682"/>
      <c r="CI31" s="682"/>
      <c r="CJ31" s="682"/>
      <c r="CK31" s="682"/>
      <c r="CL31" s="682"/>
      <c r="CM31" s="682"/>
      <c r="CN31" s="682"/>
      <c r="CO31" s="682"/>
      <c r="CP31" s="682"/>
      <c r="CQ31" s="683"/>
      <c r="CR31" s="641">
        <v>230015</v>
      </c>
      <c r="CS31" s="642"/>
      <c r="CT31" s="642"/>
      <c r="CU31" s="642"/>
      <c r="CV31" s="642"/>
      <c r="CW31" s="642"/>
      <c r="CX31" s="642"/>
      <c r="CY31" s="643"/>
      <c r="CZ31" s="646">
        <v>0.4</v>
      </c>
      <c r="DA31" s="675"/>
      <c r="DB31" s="675"/>
      <c r="DC31" s="676"/>
      <c r="DD31" s="649">
        <v>230015</v>
      </c>
      <c r="DE31" s="642"/>
      <c r="DF31" s="642"/>
      <c r="DG31" s="642"/>
      <c r="DH31" s="642"/>
      <c r="DI31" s="642"/>
      <c r="DJ31" s="642"/>
      <c r="DK31" s="643"/>
      <c r="DL31" s="649">
        <v>230015</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2225182</v>
      </c>
      <c r="S32" s="644"/>
      <c r="T32" s="644"/>
      <c r="U32" s="644"/>
      <c r="V32" s="644"/>
      <c r="W32" s="644"/>
      <c r="X32" s="644"/>
      <c r="Y32" s="645"/>
      <c r="Z32" s="703">
        <v>3.4</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99.5</v>
      </c>
      <c r="BH32" s="657"/>
      <c r="BI32" s="657"/>
      <c r="BJ32" s="657"/>
      <c r="BK32" s="657"/>
      <c r="BL32" s="657"/>
      <c r="BM32" s="701">
        <v>98.1</v>
      </c>
      <c r="BN32" s="657"/>
      <c r="BO32" s="657"/>
      <c r="BP32" s="657"/>
      <c r="BQ32" s="694"/>
      <c r="BR32" s="718">
        <v>99.2</v>
      </c>
      <c r="BS32" s="657"/>
      <c r="BT32" s="657"/>
      <c r="BU32" s="657"/>
      <c r="BV32" s="657"/>
      <c r="BW32" s="657"/>
      <c r="BX32" s="701">
        <v>97.6</v>
      </c>
      <c r="BY32" s="657"/>
      <c r="BZ32" s="657"/>
      <c r="CA32" s="657"/>
      <c r="CB32" s="694"/>
      <c r="CD32" s="729"/>
      <c r="CE32" s="730"/>
      <c r="CF32" s="685" t="s">
        <v>309</v>
      </c>
      <c r="CG32" s="682"/>
      <c r="CH32" s="682"/>
      <c r="CI32" s="682"/>
      <c r="CJ32" s="682"/>
      <c r="CK32" s="682"/>
      <c r="CL32" s="682"/>
      <c r="CM32" s="682"/>
      <c r="CN32" s="682"/>
      <c r="CO32" s="682"/>
      <c r="CP32" s="682"/>
      <c r="CQ32" s="683"/>
      <c r="CR32" s="641" t="s">
        <v>218</v>
      </c>
      <c r="CS32" s="644"/>
      <c r="CT32" s="644"/>
      <c r="CU32" s="644"/>
      <c r="CV32" s="644"/>
      <c r="CW32" s="644"/>
      <c r="CX32" s="644"/>
      <c r="CY32" s="645"/>
      <c r="CZ32" s="646" t="s">
        <v>224</v>
      </c>
      <c r="DA32" s="675"/>
      <c r="DB32" s="675"/>
      <c r="DC32" s="676"/>
      <c r="DD32" s="649" t="s">
        <v>218</v>
      </c>
      <c r="DE32" s="644"/>
      <c r="DF32" s="644"/>
      <c r="DG32" s="644"/>
      <c r="DH32" s="644"/>
      <c r="DI32" s="644"/>
      <c r="DJ32" s="644"/>
      <c r="DK32" s="645"/>
      <c r="DL32" s="649" t="s">
        <v>224</v>
      </c>
      <c r="DM32" s="644"/>
      <c r="DN32" s="644"/>
      <c r="DO32" s="644"/>
      <c r="DP32" s="644"/>
      <c r="DQ32" s="644"/>
      <c r="DR32" s="644"/>
      <c r="DS32" s="644"/>
      <c r="DT32" s="644"/>
      <c r="DU32" s="644"/>
      <c r="DV32" s="645"/>
      <c r="DW32" s="646" t="s">
        <v>224</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3060481</v>
      </c>
      <c r="S33" s="644"/>
      <c r="T33" s="644"/>
      <c r="U33" s="644"/>
      <c r="V33" s="644"/>
      <c r="W33" s="644"/>
      <c r="X33" s="644"/>
      <c r="Y33" s="645"/>
      <c r="Z33" s="703">
        <v>4.7</v>
      </c>
      <c r="AA33" s="703"/>
      <c r="AB33" s="703"/>
      <c r="AC33" s="703"/>
      <c r="AD33" s="704" t="s">
        <v>224</v>
      </c>
      <c r="AE33" s="704"/>
      <c r="AF33" s="704"/>
      <c r="AG33" s="704"/>
      <c r="AH33" s="704"/>
      <c r="AI33" s="704"/>
      <c r="AJ33" s="704"/>
      <c r="AK33" s="704"/>
      <c r="AL33" s="646" t="s">
        <v>218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23496057</v>
      </c>
      <c r="CS33" s="642"/>
      <c r="CT33" s="642"/>
      <c r="CU33" s="642"/>
      <c r="CV33" s="642"/>
      <c r="CW33" s="642"/>
      <c r="CX33" s="642"/>
      <c r="CY33" s="643"/>
      <c r="CZ33" s="646">
        <v>38.299999999999997</v>
      </c>
      <c r="DA33" s="675"/>
      <c r="DB33" s="675"/>
      <c r="DC33" s="676"/>
      <c r="DD33" s="649">
        <v>19127305</v>
      </c>
      <c r="DE33" s="642"/>
      <c r="DF33" s="642"/>
      <c r="DG33" s="642"/>
      <c r="DH33" s="642"/>
      <c r="DI33" s="642"/>
      <c r="DJ33" s="642"/>
      <c r="DK33" s="643"/>
      <c r="DL33" s="649">
        <v>14130085</v>
      </c>
      <c r="DM33" s="642"/>
      <c r="DN33" s="642"/>
      <c r="DO33" s="642"/>
      <c r="DP33" s="642"/>
      <c r="DQ33" s="642"/>
      <c r="DR33" s="642"/>
      <c r="DS33" s="642"/>
      <c r="DT33" s="642"/>
      <c r="DU33" s="642"/>
      <c r="DV33" s="643"/>
      <c r="DW33" s="646">
        <v>38.299999999999997</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2546728</v>
      </c>
      <c r="S34" s="644"/>
      <c r="T34" s="644"/>
      <c r="U34" s="644"/>
      <c r="V34" s="644"/>
      <c r="W34" s="644"/>
      <c r="X34" s="644"/>
      <c r="Y34" s="645"/>
      <c r="Z34" s="703">
        <v>3.9</v>
      </c>
      <c r="AA34" s="703"/>
      <c r="AB34" s="703"/>
      <c r="AC34" s="703"/>
      <c r="AD34" s="704">
        <v>1259</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8601507</v>
      </c>
      <c r="CS34" s="644"/>
      <c r="CT34" s="644"/>
      <c r="CU34" s="644"/>
      <c r="CV34" s="644"/>
      <c r="CW34" s="644"/>
      <c r="CX34" s="644"/>
      <c r="CY34" s="645"/>
      <c r="CZ34" s="646">
        <v>14</v>
      </c>
      <c r="DA34" s="675"/>
      <c r="DB34" s="675"/>
      <c r="DC34" s="676"/>
      <c r="DD34" s="649">
        <v>6531408</v>
      </c>
      <c r="DE34" s="644"/>
      <c r="DF34" s="644"/>
      <c r="DG34" s="644"/>
      <c r="DH34" s="644"/>
      <c r="DI34" s="644"/>
      <c r="DJ34" s="644"/>
      <c r="DK34" s="645"/>
      <c r="DL34" s="649">
        <v>5551305</v>
      </c>
      <c r="DM34" s="644"/>
      <c r="DN34" s="644"/>
      <c r="DO34" s="644"/>
      <c r="DP34" s="644"/>
      <c r="DQ34" s="644"/>
      <c r="DR34" s="644"/>
      <c r="DS34" s="644"/>
      <c r="DT34" s="644"/>
      <c r="DU34" s="644"/>
      <c r="DV34" s="645"/>
      <c r="DW34" s="646">
        <v>15</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2336500</v>
      </c>
      <c r="S35" s="644"/>
      <c r="T35" s="644"/>
      <c r="U35" s="644"/>
      <c r="V35" s="644"/>
      <c r="W35" s="644"/>
      <c r="X35" s="644"/>
      <c r="Y35" s="645"/>
      <c r="Z35" s="703">
        <v>3.6</v>
      </c>
      <c r="AA35" s="703"/>
      <c r="AB35" s="703"/>
      <c r="AC35" s="703"/>
      <c r="AD35" s="704" t="s">
        <v>224</v>
      </c>
      <c r="AE35" s="704"/>
      <c r="AF35" s="704"/>
      <c r="AG35" s="704"/>
      <c r="AH35" s="704"/>
      <c r="AI35" s="704"/>
      <c r="AJ35" s="704"/>
      <c r="AK35" s="704"/>
      <c r="AL35" s="646" t="s">
        <v>224</v>
      </c>
      <c r="AM35" s="647"/>
      <c r="AN35" s="647"/>
      <c r="AO35" s="705"/>
      <c r="AP35" s="214"/>
      <c r="AQ35" s="709" t="s">
        <v>317</v>
      </c>
      <c r="AR35" s="710"/>
      <c r="AS35" s="710"/>
      <c r="AT35" s="710"/>
      <c r="AU35" s="710"/>
      <c r="AV35" s="710"/>
      <c r="AW35" s="710"/>
      <c r="AX35" s="710"/>
      <c r="AY35" s="711"/>
      <c r="AZ35" s="706">
        <v>6174387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1147278</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752180</v>
      </c>
      <c r="CS35" s="642"/>
      <c r="CT35" s="642"/>
      <c r="CU35" s="642"/>
      <c r="CV35" s="642"/>
      <c r="CW35" s="642"/>
      <c r="CX35" s="642"/>
      <c r="CY35" s="643"/>
      <c r="CZ35" s="646">
        <v>1.2</v>
      </c>
      <c r="DA35" s="675"/>
      <c r="DB35" s="675"/>
      <c r="DC35" s="676"/>
      <c r="DD35" s="649">
        <v>696092</v>
      </c>
      <c r="DE35" s="642"/>
      <c r="DF35" s="642"/>
      <c r="DG35" s="642"/>
      <c r="DH35" s="642"/>
      <c r="DI35" s="642"/>
      <c r="DJ35" s="642"/>
      <c r="DK35" s="643"/>
      <c r="DL35" s="649">
        <v>696092</v>
      </c>
      <c r="DM35" s="642"/>
      <c r="DN35" s="642"/>
      <c r="DO35" s="642"/>
      <c r="DP35" s="642"/>
      <c r="DQ35" s="642"/>
      <c r="DR35" s="642"/>
      <c r="DS35" s="642"/>
      <c r="DT35" s="642"/>
      <c r="DU35" s="642"/>
      <c r="DV35" s="643"/>
      <c r="DW35" s="646">
        <v>1.9</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218</v>
      </c>
      <c r="AE36" s="704"/>
      <c r="AF36" s="704"/>
      <c r="AG36" s="704"/>
      <c r="AH36" s="704"/>
      <c r="AI36" s="704"/>
      <c r="AJ36" s="704"/>
      <c r="AK36" s="704"/>
      <c r="AL36" s="646" t="s">
        <v>224</v>
      </c>
      <c r="AM36" s="647"/>
      <c r="AN36" s="647"/>
      <c r="AO36" s="705"/>
      <c r="AQ36" s="678" t="s">
        <v>321</v>
      </c>
      <c r="AR36" s="679"/>
      <c r="AS36" s="679"/>
      <c r="AT36" s="679"/>
      <c r="AU36" s="679"/>
      <c r="AV36" s="679"/>
      <c r="AW36" s="679"/>
      <c r="AX36" s="679"/>
      <c r="AY36" s="680"/>
      <c r="AZ36" s="641">
        <v>1431200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1103314</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6044092</v>
      </c>
      <c r="CS36" s="644"/>
      <c r="CT36" s="644"/>
      <c r="CU36" s="644"/>
      <c r="CV36" s="644"/>
      <c r="CW36" s="644"/>
      <c r="CX36" s="644"/>
      <c r="CY36" s="645"/>
      <c r="CZ36" s="646">
        <v>9.9</v>
      </c>
      <c r="DA36" s="675"/>
      <c r="DB36" s="675"/>
      <c r="DC36" s="676"/>
      <c r="DD36" s="649">
        <v>5668540</v>
      </c>
      <c r="DE36" s="644"/>
      <c r="DF36" s="644"/>
      <c r="DG36" s="644"/>
      <c r="DH36" s="644"/>
      <c r="DI36" s="644"/>
      <c r="DJ36" s="644"/>
      <c r="DK36" s="645"/>
      <c r="DL36" s="649">
        <v>5160953</v>
      </c>
      <c r="DM36" s="644"/>
      <c r="DN36" s="644"/>
      <c r="DO36" s="644"/>
      <c r="DP36" s="644"/>
      <c r="DQ36" s="644"/>
      <c r="DR36" s="644"/>
      <c r="DS36" s="644"/>
      <c r="DT36" s="644"/>
      <c r="DU36" s="644"/>
      <c r="DV36" s="645"/>
      <c r="DW36" s="646">
        <v>14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t="s">
        <v>224</v>
      </c>
      <c r="S37" s="644"/>
      <c r="T37" s="644"/>
      <c r="U37" s="644"/>
      <c r="V37" s="644"/>
      <c r="W37" s="644"/>
      <c r="X37" s="644"/>
      <c r="Y37" s="645"/>
      <c r="Z37" s="703" t="s">
        <v>218</v>
      </c>
      <c r="AA37" s="703"/>
      <c r="AB37" s="703"/>
      <c r="AC37" s="703"/>
      <c r="AD37" s="704" t="s">
        <v>224</v>
      </c>
      <c r="AE37" s="704"/>
      <c r="AF37" s="704"/>
      <c r="AG37" s="704"/>
      <c r="AH37" s="704"/>
      <c r="AI37" s="704"/>
      <c r="AJ37" s="704"/>
      <c r="AK37" s="704"/>
      <c r="AL37" s="646" t="s">
        <v>218</v>
      </c>
      <c r="AM37" s="647"/>
      <c r="AN37" s="647"/>
      <c r="AO37" s="705"/>
      <c r="AQ37" s="678" t="s">
        <v>325</v>
      </c>
      <c r="AR37" s="679"/>
      <c r="AS37" s="679"/>
      <c r="AT37" s="679"/>
      <c r="AU37" s="679"/>
      <c r="AV37" s="679"/>
      <c r="AW37" s="679"/>
      <c r="AX37" s="679"/>
      <c r="AY37" s="680"/>
      <c r="AZ37" s="641">
        <v>1066845</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23415</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241138</v>
      </c>
      <c r="CS37" s="642"/>
      <c r="CT37" s="642"/>
      <c r="CU37" s="642"/>
      <c r="CV37" s="642"/>
      <c r="CW37" s="642"/>
      <c r="CX37" s="642"/>
      <c r="CY37" s="643"/>
      <c r="CZ37" s="646">
        <v>0.4</v>
      </c>
      <c r="DA37" s="675"/>
      <c r="DB37" s="675"/>
      <c r="DC37" s="676"/>
      <c r="DD37" s="649">
        <v>241138</v>
      </c>
      <c r="DE37" s="642"/>
      <c r="DF37" s="642"/>
      <c r="DG37" s="642"/>
      <c r="DH37" s="642"/>
      <c r="DI37" s="642"/>
      <c r="DJ37" s="642"/>
      <c r="DK37" s="643"/>
      <c r="DL37" s="649">
        <v>241138</v>
      </c>
      <c r="DM37" s="642"/>
      <c r="DN37" s="642"/>
      <c r="DO37" s="642"/>
      <c r="DP37" s="642"/>
      <c r="DQ37" s="642"/>
      <c r="DR37" s="642"/>
      <c r="DS37" s="642"/>
      <c r="DT37" s="642"/>
      <c r="DU37" s="642"/>
      <c r="DV37" s="643"/>
      <c r="DW37" s="646">
        <v>0.7</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64985274</v>
      </c>
      <c r="S38" s="693"/>
      <c r="T38" s="693"/>
      <c r="U38" s="693"/>
      <c r="V38" s="693"/>
      <c r="W38" s="693"/>
      <c r="X38" s="693"/>
      <c r="Y38" s="698"/>
      <c r="Z38" s="699">
        <v>100</v>
      </c>
      <c r="AA38" s="699"/>
      <c r="AB38" s="699"/>
      <c r="AC38" s="699"/>
      <c r="AD38" s="700">
        <v>36888078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72597</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38648</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4671971</v>
      </c>
      <c r="CS38" s="644"/>
      <c r="CT38" s="644"/>
      <c r="CU38" s="644"/>
      <c r="CV38" s="644"/>
      <c r="CW38" s="644"/>
      <c r="CX38" s="644"/>
      <c r="CY38" s="645"/>
      <c r="CZ38" s="646">
        <v>7.6</v>
      </c>
      <c r="DA38" s="675"/>
      <c r="DB38" s="675"/>
      <c r="DC38" s="676"/>
      <c r="DD38" s="649">
        <v>3741627</v>
      </c>
      <c r="DE38" s="644"/>
      <c r="DF38" s="644"/>
      <c r="DG38" s="644"/>
      <c r="DH38" s="644"/>
      <c r="DI38" s="644"/>
      <c r="DJ38" s="644"/>
      <c r="DK38" s="645"/>
      <c r="DL38" s="649">
        <v>2721735</v>
      </c>
      <c r="DM38" s="644"/>
      <c r="DN38" s="644"/>
      <c r="DO38" s="644"/>
      <c r="DP38" s="644"/>
      <c r="DQ38" s="644"/>
      <c r="DR38" s="644"/>
      <c r="DS38" s="644"/>
      <c r="DT38" s="644"/>
      <c r="DU38" s="644"/>
      <c r="DV38" s="645"/>
      <c r="DW38" s="646">
        <v>7.4</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71216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105</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2529982</v>
      </c>
      <c r="CS39" s="642"/>
      <c r="CT39" s="642"/>
      <c r="CU39" s="642"/>
      <c r="CV39" s="642"/>
      <c r="CW39" s="642"/>
      <c r="CX39" s="642"/>
      <c r="CY39" s="643"/>
      <c r="CZ39" s="646">
        <v>4.0999999999999996</v>
      </c>
      <c r="DA39" s="675"/>
      <c r="DB39" s="675"/>
      <c r="DC39" s="676"/>
      <c r="DD39" s="649">
        <v>2473013</v>
      </c>
      <c r="DE39" s="642"/>
      <c r="DF39" s="642"/>
      <c r="DG39" s="642"/>
      <c r="DH39" s="642"/>
      <c r="DI39" s="642"/>
      <c r="DJ39" s="642"/>
      <c r="DK39" s="643"/>
      <c r="DL39" s="649" t="s">
        <v>218</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1219067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91</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896325</v>
      </c>
      <c r="CS40" s="644"/>
      <c r="CT40" s="644"/>
      <c r="CU40" s="644"/>
      <c r="CV40" s="644"/>
      <c r="CW40" s="644"/>
      <c r="CX40" s="644"/>
      <c r="CY40" s="645"/>
      <c r="CZ40" s="646">
        <v>1.5</v>
      </c>
      <c r="DA40" s="675"/>
      <c r="DB40" s="675"/>
      <c r="DC40" s="676"/>
      <c r="DD40" s="649">
        <v>16625</v>
      </c>
      <c r="DE40" s="644"/>
      <c r="DF40" s="644"/>
      <c r="DG40" s="644"/>
      <c r="DH40" s="644"/>
      <c r="DI40" s="644"/>
      <c r="DJ40" s="644"/>
      <c r="DK40" s="645"/>
      <c r="DL40" s="649" t="s">
        <v>129</v>
      </c>
      <c r="DM40" s="644"/>
      <c r="DN40" s="644"/>
      <c r="DO40" s="644"/>
      <c r="DP40" s="644"/>
      <c r="DQ40" s="644"/>
      <c r="DR40" s="644"/>
      <c r="DS40" s="644"/>
      <c r="DT40" s="644"/>
      <c r="DU40" s="644"/>
      <c r="DV40" s="645"/>
      <c r="DW40" s="646" t="s">
        <v>129</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2313462</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282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129</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7913818</v>
      </c>
      <c r="CS42" s="644"/>
      <c r="CT42" s="644"/>
      <c r="CU42" s="644"/>
      <c r="CV42" s="644"/>
      <c r="CW42" s="644"/>
      <c r="CX42" s="644"/>
      <c r="CY42" s="645"/>
      <c r="CZ42" s="646">
        <v>12.9</v>
      </c>
      <c r="DA42" s="647"/>
      <c r="DB42" s="647"/>
      <c r="DC42" s="648"/>
      <c r="DD42" s="649">
        <v>2871085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191419</v>
      </c>
      <c r="CS43" s="642"/>
      <c r="CT43" s="642"/>
      <c r="CU43" s="642"/>
      <c r="CV43" s="642"/>
      <c r="CW43" s="642"/>
      <c r="CX43" s="642"/>
      <c r="CY43" s="643"/>
      <c r="CZ43" s="646">
        <v>0.3</v>
      </c>
      <c r="DA43" s="675"/>
      <c r="DB43" s="675"/>
      <c r="DC43" s="676"/>
      <c r="DD43" s="649">
        <v>184781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7910598</v>
      </c>
      <c r="CS44" s="644"/>
      <c r="CT44" s="644"/>
      <c r="CU44" s="644"/>
      <c r="CV44" s="644"/>
      <c r="CW44" s="644"/>
      <c r="CX44" s="644"/>
      <c r="CY44" s="645"/>
      <c r="CZ44" s="646">
        <v>12.9</v>
      </c>
      <c r="DA44" s="647"/>
      <c r="DB44" s="647"/>
      <c r="DC44" s="648"/>
      <c r="DD44" s="649">
        <v>2869255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4111894</v>
      </c>
      <c r="CS45" s="642"/>
      <c r="CT45" s="642"/>
      <c r="CU45" s="642"/>
      <c r="CV45" s="642"/>
      <c r="CW45" s="642"/>
      <c r="CX45" s="642"/>
      <c r="CY45" s="643"/>
      <c r="CZ45" s="646">
        <v>6.7</v>
      </c>
      <c r="DA45" s="675"/>
      <c r="DB45" s="675"/>
      <c r="DC45" s="676"/>
      <c r="DD45" s="649">
        <v>339339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3771856</v>
      </c>
      <c r="CS46" s="644"/>
      <c r="CT46" s="644"/>
      <c r="CU46" s="644"/>
      <c r="CV46" s="644"/>
      <c r="CW46" s="644"/>
      <c r="CX46" s="644"/>
      <c r="CY46" s="645"/>
      <c r="CZ46" s="646">
        <v>6.1</v>
      </c>
      <c r="DA46" s="647"/>
      <c r="DB46" s="647"/>
      <c r="DC46" s="648"/>
      <c r="DD46" s="649">
        <v>2504387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3220</v>
      </c>
      <c r="CS47" s="642"/>
      <c r="CT47" s="642"/>
      <c r="CU47" s="642"/>
      <c r="CV47" s="642"/>
      <c r="CW47" s="642"/>
      <c r="CX47" s="642"/>
      <c r="CY47" s="643"/>
      <c r="CZ47" s="646">
        <v>0</v>
      </c>
      <c r="DA47" s="675"/>
      <c r="DB47" s="675"/>
      <c r="DC47" s="676"/>
      <c r="DD47" s="649">
        <v>1830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218</v>
      </c>
      <c r="CS48" s="644"/>
      <c r="CT48" s="644"/>
      <c r="CU48" s="644"/>
      <c r="CV48" s="644"/>
      <c r="CW48" s="644"/>
      <c r="CX48" s="644"/>
      <c r="CY48" s="645"/>
      <c r="CZ48" s="646" t="s">
        <v>224</v>
      </c>
      <c r="DA48" s="647"/>
      <c r="DB48" s="647"/>
      <c r="DC48" s="648"/>
      <c r="DD48" s="649" t="s">
        <v>218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61351048</v>
      </c>
      <c r="CS49" s="657"/>
      <c r="CT49" s="657"/>
      <c r="CU49" s="657"/>
      <c r="CV49" s="657"/>
      <c r="CW49" s="657"/>
      <c r="CX49" s="657"/>
      <c r="CY49" s="658"/>
      <c r="CZ49" s="659">
        <v>100</v>
      </c>
      <c r="DA49" s="660"/>
      <c r="DB49" s="660"/>
      <c r="DC49" s="661"/>
      <c r="DD49" s="662">
        <v>41452717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Z6SrH73k+NFXWuSJDInmbn+esJJTTo/JL4hcwBcj5LwViPR9YfliS7bofEkDzXfFif784Sj02P5WejK9SfZPw==" saltValue="QcEABsmaoNclDpSkKHIc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64904</v>
      </c>
      <c r="R7" s="1174"/>
      <c r="S7" s="1174"/>
      <c r="T7" s="1174"/>
      <c r="U7" s="1174"/>
      <c r="V7" s="1174">
        <v>61271</v>
      </c>
      <c r="W7" s="1174"/>
      <c r="X7" s="1174"/>
      <c r="Y7" s="1174"/>
      <c r="Z7" s="1174"/>
      <c r="AA7" s="1174">
        <v>3633</v>
      </c>
      <c r="AB7" s="1174"/>
      <c r="AC7" s="1174"/>
      <c r="AD7" s="1174"/>
      <c r="AE7" s="1175"/>
      <c r="AF7" s="1176">
        <v>3305</v>
      </c>
      <c r="AG7" s="1177"/>
      <c r="AH7" s="1177"/>
      <c r="AI7" s="1177"/>
      <c r="AJ7" s="1178"/>
      <c r="AK7" s="1160">
        <v>2076</v>
      </c>
      <c r="AL7" s="1161"/>
      <c r="AM7" s="1161"/>
      <c r="AN7" s="1161"/>
      <c r="AO7" s="1161"/>
      <c r="AP7" s="1161">
        <v>44992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-5</v>
      </c>
      <c r="CI7" s="1158"/>
      <c r="CJ7" s="1158"/>
      <c r="CK7" s="1158"/>
      <c r="CL7" s="1159"/>
      <c r="CM7" s="1157">
        <v>581</v>
      </c>
      <c r="CN7" s="1158"/>
      <c r="CO7" s="1158"/>
      <c r="CP7" s="1158"/>
      <c r="CQ7" s="1159"/>
      <c r="CR7" s="1157">
        <v>40</v>
      </c>
      <c r="CS7" s="1158"/>
      <c r="CT7" s="1158"/>
      <c r="CU7" s="1158"/>
      <c r="CV7" s="1159"/>
      <c r="CW7" s="1157">
        <v>12</v>
      </c>
      <c r="CX7" s="1158"/>
      <c r="CY7" s="1158"/>
      <c r="CZ7" s="1158"/>
      <c r="DA7" s="1159"/>
      <c r="DB7" s="1157">
        <v>75</v>
      </c>
      <c r="DC7" s="1158"/>
      <c r="DD7" s="1158"/>
      <c r="DE7" s="1158"/>
      <c r="DF7" s="1159"/>
      <c r="DG7" s="1157" t="s">
        <v>508</v>
      </c>
      <c r="DH7" s="1158"/>
      <c r="DI7" s="1158"/>
      <c r="DJ7" s="1158"/>
      <c r="DK7" s="1159"/>
      <c r="DL7" s="1157" t="s">
        <v>508</v>
      </c>
      <c r="DM7" s="1158"/>
      <c r="DN7" s="1158"/>
      <c r="DO7" s="1158"/>
      <c r="DP7" s="1159"/>
      <c r="DQ7" s="1157" t="s">
        <v>508</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162</v>
      </c>
      <c r="R8" s="1113"/>
      <c r="S8" s="1113"/>
      <c r="T8" s="1113"/>
      <c r="U8" s="1113"/>
      <c r="V8" s="1113">
        <v>161</v>
      </c>
      <c r="W8" s="1113"/>
      <c r="X8" s="1113"/>
      <c r="Y8" s="1113"/>
      <c r="Z8" s="1113"/>
      <c r="AA8" s="1113">
        <v>1</v>
      </c>
      <c r="AB8" s="1113"/>
      <c r="AC8" s="1113"/>
      <c r="AD8" s="1113"/>
      <c r="AE8" s="1114"/>
      <c r="AF8" s="1088">
        <v>1</v>
      </c>
      <c r="AG8" s="1089"/>
      <c r="AH8" s="1089"/>
      <c r="AI8" s="1089"/>
      <c r="AJ8" s="1090"/>
      <c r="AK8" s="1155" t="s">
        <v>508</v>
      </c>
      <c r="AL8" s="1156"/>
      <c r="AM8" s="1156"/>
      <c r="AN8" s="1156"/>
      <c r="AO8" s="1156"/>
      <c r="AP8" s="1156" t="s">
        <v>508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0</v>
      </c>
      <c r="CI8" s="1059"/>
      <c r="CJ8" s="1059"/>
      <c r="CK8" s="1059"/>
      <c r="CL8" s="1060"/>
      <c r="CM8" s="1058">
        <v>217</v>
      </c>
      <c r="CN8" s="1059"/>
      <c r="CO8" s="1059"/>
      <c r="CP8" s="1059"/>
      <c r="CQ8" s="1060"/>
      <c r="CR8" s="1058">
        <v>200</v>
      </c>
      <c r="CS8" s="1059"/>
      <c r="CT8" s="1059"/>
      <c r="CU8" s="1059"/>
      <c r="CV8" s="1060"/>
      <c r="CW8" s="1058">
        <v>17</v>
      </c>
      <c r="CX8" s="1059"/>
      <c r="CY8" s="1059"/>
      <c r="CZ8" s="1059"/>
      <c r="DA8" s="1060"/>
      <c r="DB8" s="1058" t="s">
        <v>508</v>
      </c>
      <c r="DC8" s="1059"/>
      <c r="DD8" s="1059"/>
      <c r="DE8" s="1059"/>
      <c r="DF8" s="1060"/>
      <c r="DG8" s="1058" t="s">
        <v>508</v>
      </c>
      <c r="DH8" s="1059"/>
      <c r="DI8" s="1059"/>
      <c r="DJ8" s="1059"/>
      <c r="DK8" s="1060"/>
      <c r="DL8" s="1058" t="s">
        <v>508</v>
      </c>
      <c r="DM8" s="1059"/>
      <c r="DN8" s="1059"/>
      <c r="DO8" s="1059"/>
      <c r="DP8" s="1060"/>
      <c r="DQ8" s="1058" t="s">
        <v>508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571</v>
      </c>
      <c r="BT9" s="1084"/>
      <c r="BU9" s="1084"/>
      <c r="BV9" s="1084"/>
      <c r="BW9" s="1084"/>
      <c r="BX9" s="1084"/>
      <c r="BY9" s="1084"/>
      <c r="BZ9" s="1084"/>
      <c r="CA9" s="1084"/>
      <c r="CB9" s="1084"/>
      <c r="CC9" s="1084"/>
      <c r="CD9" s="1084"/>
      <c r="CE9" s="1084"/>
      <c r="CF9" s="1084"/>
      <c r="CG9" s="1085"/>
      <c r="CH9" s="1058">
        <v>0</v>
      </c>
      <c r="CI9" s="1059"/>
      <c r="CJ9" s="1059"/>
      <c r="CK9" s="1059"/>
      <c r="CL9" s="1060"/>
      <c r="CM9" s="1058">
        <v>68</v>
      </c>
      <c r="CN9" s="1059"/>
      <c r="CO9" s="1059"/>
      <c r="CP9" s="1059"/>
      <c r="CQ9" s="1060"/>
      <c r="CR9" s="1058">
        <v>20</v>
      </c>
      <c r="CS9" s="1059"/>
      <c r="CT9" s="1059"/>
      <c r="CU9" s="1059"/>
      <c r="CV9" s="1060"/>
      <c r="CW9" s="1058">
        <v>18</v>
      </c>
      <c r="CX9" s="1059"/>
      <c r="CY9" s="1059"/>
      <c r="CZ9" s="1059"/>
      <c r="DA9" s="1060"/>
      <c r="DB9" s="1058" t="s">
        <v>508</v>
      </c>
      <c r="DC9" s="1059"/>
      <c r="DD9" s="1059"/>
      <c r="DE9" s="1059"/>
      <c r="DF9" s="1060"/>
      <c r="DG9" s="1058" t="s">
        <v>508</v>
      </c>
      <c r="DH9" s="1059"/>
      <c r="DI9" s="1059"/>
      <c r="DJ9" s="1059"/>
      <c r="DK9" s="1060"/>
      <c r="DL9" s="1058" t="s">
        <v>508</v>
      </c>
      <c r="DM9" s="1059"/>
      <c r="DN9" s="1059"/>
      <c r="DO9" s="1059"/>
      <c r="DP9" s="1060"/>
      <c r="DQ9" s="1058" t="s">
        <v>508</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574</v>
      </c>
      <c r="BS10" s="1083" t="s">
        <v>572</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452</v>
      </c>
      <c r="CN10" s="1059"/>
      <c r="CO10" s="1059"/>
      <c r="CP10" s="1059"/>
      <c r="CQ10" s="1060"/>
      <c r="CR10" s="1058">
        <v>9</v>
      </c>
      <c r="CS10" s="1059"/>
      <c r="CT10" s="1059"/>
      <c r="CU10" s="1059"/>
      <c r="CV10" s="1060"/>
      <c r="CW10" s="1058" t="s">
        <v>508</v>
      </c>
      <c r="CX10" s="1059"/>
      <c r="CY10" s="1059"/>
      <c r="CZ10" s="1059"/>
      <c r="DA10" s="1060"/>
      <c r="DB10" s="1058" t="s">
        <v>508</v>
      </c>
      <c r="DC10" s="1059"/>
      <c r="DD10" s="1059"/>
      <c r="DE10" s="1059"/>
      <c r="DF10" s="1060"/>
      <c r="DG10" s="1058">
        <v>4028</v>
      </c>
      <c r="DH10" s="1059"/>
      <c r="DI10" s="1059"/>
      <c r="DJ10" s="1059"/>
      <c r="DK10" s="1060"/>
      <c r="DL10" s="1058" t="s">
        <v>508</v>
      </c>
      <c r="DM10" s="1059"/>
      <c r="DN10" s="1059"/>
      <c r="DO10" s="1059"/>
      <c r="DP10" s="1060"/>
      <c r="DQ10" s="1058">
        <v>3169</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573</v>
      </c>
      <c r="BT11" s="1084"/>
      <c r="BU11" s="1084"/>
      <c r="BV11" s="1084"/>
      <c r="BW11" s="1084"/>
      <c r="BX11" s="1084"/>
      <c r="BY11" s="1084"/>
      <c r="BZ11" s="1084"/>
      <c r="CA11" s="1084"/>
      <c r="CB11" s="1084"/>
      <c r="CC11" s="1084"/>
      <c r="CD11" s="1084"/>
      <c r="CE11" s="1084"/>
      <c r="CF11" s="1084"/>
      <c r="CG11" s="1085"/>
      <c r="CH11" s="1058">
        <v>3</v>
      </c>
      <c r="CI11" s="1059"/>
      <c r="CJ11" s="1059"/>
      <c r="CK11" s="1059"/>
      <c r="CL11" s="1060"/>
      <c r="CM11" s="1058">
        <v>71</v>
      </c>
      <c r="CN11" s="1059"/>
      <c r="CO11" s="1059"/>
      <c r="CP11" s="1059"/>
      <c r="CQ11" s="1060"/>
      <c r="CR11" s="1058">
        <v>9</v>
      </c>
      <c r="CS11" s="1059"/>
      <c r="CT11" s="1059"/>
      <c r="CU11" s="1059"/>
      <c r="CV11" s="1060"/>
      <c r="CW11" s="1058" t="s">
        <v>508</v>
      </c>
      <c r="CX11" s="1059"/>
      <c r="CY11" s="1059"/>
      <c r="CZ11" s="1059"/>
      <c r="DA11" s="1060"/>
      <c r="DB11" s="1058" t="s">
        <v>508</v>
      </c>
      <c r="DC11" s="1059"/>
      <c r="DD11" s="1059"/>
      <c r="DE11" s="1059"/>
      <c r="DF11" s="1060"/>
      <c r="DG11" s="1058" t="s">
        <v>508</v>
      </c>
      <c r="DH11" s="1059"/>
      <c r="DI11" s="1059"/>
      <c r="DJ11" s="1059"/>
      <c r="DK11" s="1060"/>
      <c r="DL11" s="1058" t="s">
        <v>508</v>
      </c>
      <c r="DM11" s="1059"/>
      <c r="DN11" s="1059"/>
      <c r="DO11" s="1059"/>
      <c r="DP11" s="1060"/>
      <c r="DQ11" s="1058" t="s">
        <v>508</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64985</v>
      </c>
      <c r="R23" s="1138"/>
      <c r="S23" s="1138"/>
      <c r="T23" s="1138"/>
      <c r="U23" s="1138"/>
      <c r="V23" s="1138">
        <v>61351</v>
      </c>
      <c r="W23" s="1138"/>
      <c r="X23" s="1138"/>
      <c r="Y23" s="1138"/>
      <c r="Z23" s="1138"/>
      <c r="AA23" s="1138">
        <v>3634</v>
      </c>
      <c r="AB23" s="1138"/>
      <c r="AC23" s="1138"/>
      <c r="AD23" s="1138"/>
      <c r="AE23" s="1139"/>
      <c r="AF23" s="1140">
        <v>3306</v>
      </c>
      <c r="AG23" s="1138"/>
      <c r="AH23" s="1138"/>
      <c r="AI23" s="1138"/>
      <c r="AJ23" s="1141"/>
      <c r="AK23" s="1142"/>
      <c r="AL23" s="1143"/>
      <c r="AM23" s="1143"/>
      <c r="AN23" s="1143"/>
      <c r="AO23" s="1143"/>
      <c r="AP23" s="1138">
        <v>44992</v>
      </c>
      <c r="AQ23" s="1138"/>
      <c r="AR23" s="1138"/>
      <c r="AS23" s="1138"/>
      <c r="AT23" s="1138"/>
      <c r="AU23" s="1144"/>
      <c r="AV23" s="1144"/>
      <c r="AW23" s="1144"/>
      <c r="AX23" s="1144"/>
      <c r="AY23" s="1145"/>
      <c r="AZ23" s="1134" t="s">
        <v>224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19642</v>
      </c>
      <c r="R28" s="1123"/>
      <c r="S28" s="1123"/>
      <c r="T28" s="1123"/>
      <c r="U28" s="1123"/>
      <c r="V28" s="1123">
        <v>18494</v>
      </c>
      <c r="W28" s="1123"/>
      <c r="X28" s="1123"/>
      <c r="Y28" s="1123"/>
      <c r="Z28" s="1123"/>
      <c r="AA28" s="1123">
        <v>1147</v>
      </c>
      <c r="AB28" s="1123"/>
      <c r="AC28" s="1123"/>
      <c r="AD28" s="1123"/>
      <c r="AE28" s="1124"/>
      <c r="AF28" s="1125">
        <v>1147</v>
      </c>
      <c r="AG28" s="1123"/>
      <c r="AH28" s="1123"/>
      <c r="AI28" s="1123"/>
      <c r="AJ28" s="1126"/>
      <c r="AK28" s="1127">
        <v>1219</v>
      </c>
      <c r="AL28" s="1115"/>
      <c r="AM28" s="1115"/>
      <c r="AN28" s="1115"/>
      <c r="AO28" s="1115"/>
      <c r="AP28" s="1115" t="s">
        <v>508</v>
      </c>
      <c r="AQ28" s="1115"/>
      <c r="AR28" s="1115"/>
      <c r="AS28" s="1115"/>
      <c r="AT28" s="1115"/>
      <c r="AU28" s="1115" t="s">
        <v>508</v>
      </c>
      <c r="AV28" s="1115"/>
      <c r="AW28" s="1115"/>
      <c r="AX28" s="1115"/>
      <c r="AY28" s="1115"/>
      <c r="AZ28" s="1116" t="s">
        <v>508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13750</v>
      </c>
      <c r="R29" s="1113"/>
      <c r="S29" s="1113"/>
      <c r="T29" s="1113"/>
      <c r="U29" s="1113"/>
      <c r="V29" s="1113">
        <v>13418</v>
      </c>
      <c r="W29" s="1113"/>
      <c r="X29" s="1113"/>
      <c r="Y29" s="1113"/>
      <c r="Z29" s="1113"/>
      <c r="AA29" s="1113">
        <v>331</v>
      </c>
      <c r="AB29" s="1113"/>
      <c r="AC29" s="1113"/>
      <c r="AD29" s="1113"/>
      <c r="AE29" s="1114"/>
      <c r="AF29" s="1088">
        <v>331</v>
      </c>
      <c r="AG29" s="1089"/>
      <c r="AH29" s="1089"/>
      <c r="AI29" s="1089"/>
      <c r="AJ29" s="1090"/>
      <c r="AK29" s="1049">
        <v>1943</v>
      </c>
      <c r="AL29" s="1040"/>
      <c r="AM29" s="1040"/>
      <c r="AN29" s="1040"/>
      <c r="AO29" s="1040"/>
      <c r="AP29" s="1040" t="s">
        <v>508</v>
      </c>
      <c r="AQ29" s="1040"/>
      <c r="AR29" s="1040"/>
      <c r="AS29" s="1040"/>
      <c r="AT29" s="1040"/>
      <c r="AU29" s="1040" t="s">
        <v>508</v>
      </c>
      <c r="AV29" s="1040"/>
      <c r="AW29" s="1040"/>
      <c r="AX29" s="1040"/>
      <c r="AY29" s="1040"/>
      <c r="AZ29" s="1111" t="s">
        <v>508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2288</v>
      </c>
      <c r="R30" s="1113"/>
      <c r="S30" s="1113"/>
      <c r="T30" s="1113"/>
      <c r="U30" s="1113"/>
      <c r="V30" s="1113">
        <v>2272</v>
      </c>
      <c r="W30" s="1113"/>
      <c r="X30" s="1113"/>
      <c r="Y30" s="1113"/>
      <c r="Z30" s="1113"/>
      <c r="AA30" s="1113">
        <v>16</v>
      </c>
      <c r="AB30" s="1113"/>
      <c r="AC30" s="1113"/>
      <c r="AD30" s="1113"/>
      <c r="AE30" s="1114"/>
      <c r="AF30" s="1088">
        <v>16</v>
      </c>
      <c r="AG30" s="1089"/>
      <c r="AH30" s="1089"/>
      <c r="AI30" s="1089"/>
      <c r="AJ30" s="1090"/>
      <c r="AK30" s="1049">
        <v>418</v>
      </c>
      <c r="AL30" s="1040"/>
      <c r="AM30" s="1040"/>
      <c r="AN30" s="1040"/>
      <c r="AO30" s="1040"/>
      <c r="AP30" s="1040" t="s">
        <v>508</v>
      </c>
      <c r="AQ30" s="1040"/>
      <c r="AR30" s="1040"/>
      <c r="AS30" s="1040"/>
      <c r="AT30" s="1040"/>
      <c r="AU30" s="1040" t="s">
        <v>508</v>
      </c>
      <c r="AV30" s="1040"/>
      <c r="AW30" s="1040"/>
      <c r="AX30" s="1040"/>
      <c r="AY30" s="1040"/>
      <c r="AZ30" s="1111" t="s">
        <v>508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109</v>
      </c>
      <c r="R31" s="1113"/>
      <c r="S31" s="1113"/>
      <c r="T31" s="1113"/>
      <c r="U31" s="1113"/>
      <c r="V31" s="1113">
        <v>98</v>
      </c>
      <c r="W31" s="1113"/>
      <c r="X31" s="1113"/>
      <c r="Y31" s="1113"/>
      <c r="Z31" s="1113"/>
      <c r="AA31" s="1113">
        <v>11</v>
      </c>
      <c r="AB31" s="1113"/>
      <c r="AC31" s="1113"/>
      <c r="AD31" s="1113"/>
      <c r="AE31" s="1114"/>
      <c r="AF31" s="1088">
        <v>11</v>
      </c>
      <c r="AG31" s="1089"/>
      <c r="AH31" s="1089"/>
      <c r="AI31" s="1089"/>
      <c r="AJ31" s="1090"/>
      <c r="AK31" s="1049" t="s">
        <v>508</v>
      </c>
      <c r="AL31" s="1040"/>
      <c r="AM31" s="1040"/>
      <c r="AN31" s="1040"/>
      <c r="AO31" s="1040"/>
      <c r="AP31" s="1040">
        <v>151</v>
      </c>
      <c r="AQ31" s="1040"/>
      <c r="AR31" s="1040"/>
      <c r="AS31" s="1040"/>
      <c r="AT31" s="1040"/>
      <c r="AU31" s="1040" t="s">
        <v>508</v>
      </c>
      <c r="AV31" s="1040"/>
      <c r="AW31" s="1040"/>
      <c r="AX31" s="1040"/>
      <c r="AY31" s="1040"/>
      <c r="AZ31" s="1111" t="s">
        <v>508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3405</v>
      </c>
      <c r="R32" s="1113"/>
      <c r="S32" s="1113"/>
      <c r="T32" s="1113"/>
      <c r="U32" s="1113"/>
      <c r="V32" s="1113">
        <v>2928</v>
      </c>
      <c r="W32" s="1113"/>
      <c r="X32" s="1113"/>
      <c r="Y32" s="1113"/>
      <c r="Z32" s="1113"/>
      <c r="AA32" s="1113">
        <v>477</v>
      </c>
      <c r="AB32" s="1113"/>
      <c r="AC32" s="1113"/>
      <c r="AD32" s="1113"/>
      <c r="AE32" s="1114"/>
      <c r="AF32" s="1088">
        <v>2642</v>
      </c>
      <c r="AG32" s="1089"/>
      <c r="AH32" s="1089"/>
      <c r="AI32" s="1089"/>
      <c r="AJ32" s="1090"/>
      <c r="AK32" s="1049">
        <v>31</v>
      </c>
      <c r="AL32" s="1040"/>
      <c r="AM32" s="1040"/>
      <c r="AN32" s="1040"/>
      <c r="AO32" s="1040"/>
      <c r="AP32" s="1040">
        <v>2737</v>
      </c>
      <c r="AQ32" s="1040"/>
      <c r="AR32" s="1040"/>
      <c r="AS32" s="1040"/>
      <c r="AT32" s="1040"/>
      <c r="AU32" s="1040">
        <v>16</v>
      </c>
      <c r="AV32" s="1040"/>
      <c r="AW32" s="1040"/>
      <c r="AX32" s="1040"/>
      <c r="AY32" s="1040"/>
      <c r="AZ32" s="1111" t="s">
        <v>508</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14572</v>
      </c>
      <c r="R33" s="1113"/>
      <c r="S33" s="1113"/>
      <c r="T33" s="1113"/>
      <c r="U33" s="1113"/>
      <c r="V33" s="1113">
        <v>15112</v>
      </c>
      <c r="W33" s="1113"/>
      <c r="X33" s="1113"/>
      <c r="Y33" s="1113"/>
      <c r="Z33" s="1113"/>
      <c r="AA33" s="1113">
        <v>-540</v>
      </c>
      <c r="AB33" s="1113"/>
      <c r="AC33" s="1113"/>
      <c r="AD33" s="1113"/>
      <c r="AE33" s="1114"/>
      <c r="AF33" s="1088">
        <v>4402</v>
      </c>
      <c r="AG33" s="1089"/>
      <c r="AH33" s="1089"/>
      <c r="AI33" s="1089"/>
      <c r="AJ33" s="1090"/>
      <c r="AK33" s="1049">
        <v>1431</v>
      </c>
      <c r="AL33" s="1040"/>
      <c r="AM33" s="1040"/>
      <c r="AN33" s="1040"/>
      <c r="AO33" s="1040"/>
      <c r="AP33" s="1040">
        <v>13458</v>
      </c>
      <c r="AQ33" s="1040"/>
      <c r="AR33" s="1040"/>
      <c r="AS33" s="1040"/>
      <c r="AT33" s="1040"/>
      <c r="AU33" s="1040">
        <v>7200</v>
      </c>
      <c r="AV33" s="1040"/>
      <c r="AW33" s="1040"/>
      <c r="AX33" s="1040"/>
      <c r="AY33" s="1040"/>
      <c r="AZ33" s="1111" t="s">
        <v>508</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5327</v>
      </c>
      <c r="R34" s="1113"/>
      <c r="S34" s="1113"/>
      <c r="T34" s="1113"/>
      <c r="U34" s="1113"/>
      <c r="V34" s="1113">
        <v>4977</v>
      </c>
      <c r="W34" s="1113"/>
      <c r="X34" s="1113"/>
      <c r="Y34" s="1113"/>
      <c r="Z34" s="1113"/>
      <c r="AA34" s="1113">
        <v>350</v>
      </c>
      <c r="AB34" s="1113"/>
      <c r="AC34" s="1113"/>
      <c r="AD34" s="1113"/>
      <c r="AE34" s="1114"/>
      <c r="AF34" s="1088">
        <v>304</v>
      </c>
      <c r="AG34" s="1089"/>
      <c r="AH34" s="1089"/>
      <c r="AI34" s="1089"/>
      <c r="AJ34" s="1090"/>
      <c r="AK34" s="1049">
        <v>1007</v>
      </c>
      <c r="AL34" s="1040"/>
      <c r="AM34" s="1040"/>
      <c r="AN34" s="1040"/>
      <c r="AO34" s="1040"/>
      <c r="AP34" s="1040">
        <v>22725</v>
      </c>
      <c r="AQ34" s="1040"/>
      <c r="AR34" s="1040"/>
      <c r="AS34" s="1040"/>
      <c r="AT34" s="1040"/>
      <c r="AU34" s="1040">
        <v>11249</v>
      </c>
      <c r="AV34" s="1040"/>
      <c r="AW34" s="1040"/>
      <c r="AX34" s="1040"/>
      <c r="AY34" s="1040"/>
      <c r="AZ34" s="1111" t="s">
        <v>508</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400</v>
      </c>
      <c r="C35" s="1107"/>
      <c r="D35" s="1107"/>
      <c r="E35" s="1107"/>
      <c r="F35" s="1107"/>
      <c r="G35" s="1107"/>
      <c r="H35" s="1107"/>
      <c r="I35" s="1107"/>
      <c r="J35" s="1107"/>
      <c r="K35" s="1107"/>
      <c r="L35" s="1107"/>
      <c r="M35" s="1107"/>
      <c r="N35" s="1107"/>
      <c r="O35" s="1107"/>
      <c r="P35" s="1108"/>
      <c r="Q35" s="1112">
        <v>112</v>
      </c>
      <c r="R35" s="1113"/>
      <c r="S35" s="1113"/>
      <c r="T35" s="1113"/>
      <c r="U35" s="1113"/>
      <c r="V35" s="1113">
        <v>100</v>
      </c>
      <c r="W35" s="1113"/>
      <c r="X35" s="1113"/>
      <c r="Y35" s="1113"/>
      <c r="Z35" s="1113"/>
      <c r="AA35" s="1113">
        <v>12</v>
      </c>
      <c r="AB35" s="1113"/>
      <c r="AC35" s="1113"/>
      <c r="AD35" s="1113"/>
      <c r="AE35" s="1114"/>
      <c r="AF35" s="1088">
        <v>10</v>
      </c>
      <c r="AG35" s="1089"/>
      <c r="AH35" s="1089"/>
      <c r="AI35" s="1089"/>
      <c r="AJ35" s="1090"/>
      <c r="AK35" s="1049">
        <v>60</v>
      </c>
      <c r="AL35" s="1040"/>
      <c r="AM35" s="1040"/>
      <c r="AN35" s="1040"/>
      <c r="AO35" s="1040"/>
      <c r="AP35" s="1040">
        <v>402</v>
      </c>
      <c r="AQ35" s="1040"/>
      <c r="AR35" s="1040"/>
      <c r="AS35" s="1040"/>
      <c r="AT35" s="1040"/>
      <c r="AU35" s="1040">
        <v>402</v>
      </c>
      <c r="AV35" s="1040"/>
      <c r="AW35" s="1040"/>
      <c r="AX35" s="1040"/>
      <c r="AY35" s="1040"/>
      <c r="AZ35" s="1111" t="s">
        <v>508</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401</v>
      </c>
      <c r="C36" s="1107"/>
      <c r="D36" s="1107"/>
      <c r="E36" s="1107"/>
      <c r="F36" s="1107"/>
      <c r="G36" s="1107"/>
      <c r="H36" s="1107"/>
      <c r="I36" s="1107"/>
      <c r="J36" s="1107"/>
      <c r="K36" s="1107"/>
      <c r="L36" s="1107"/>
      <c r="M36" s="1107"/>
      <c r="N36" s="1107"/>
      <c r="O36" s="1107"/>
      <c r="P36" s="1108"/>
      <c r="Q36" s="1112">
        <v>638</v>
      </c>
      <c r="R36" s="1113"/>
      <c r="S36" s="1113"/>
      <c r="T36" s="1113"/>
      <c r="U36" s="1113"/>
      <c r="V36" s="1113">
        <v>238</v>
      </c>
      <c r="W36" s="1113"/>
      <c r="X36" s="1113"/>
      <c r="Y36" s="1113"/>
      <c r="Z36" s="1113"/>
      <c r="AA36" s="1113">
        <v>400</v>
      </c>
      <c r="AB36" s="1113"/>
      <c r="AC36" s="1113"/>
      <c r="AD36" s="1113"/>
      <c r="AE36" s="1114"/>
      <c r="AF36" s="1088">
        <v>469</v>
      </c>
      <c r="AG36" s="1089"/>
      <c r="AH36" s="1089"/>
      <c r="AI36" s="1089"/>
      <c r="AJ36" s="1090"/>
      <c r="AK36" s="1049">
        <v>12</v>
      </c>
      <c r="AL36" s="1040"/>
      <c r="AM36" s="1040"/>
      <c r="AN36" s="1040"/>
      <c r="AO36" s="1040"/>
      <c r="AP36" s="1040" t="s">
        <v>508</v>
      </c>
      <c r="AQ36" s="1040"/>
      <c r="AR36" s="1040"/>
      <c r="AS36" s="1040"/>
      <c r="AT36" s="1040"/>
      <c r="AU36" s="1040" t="s">
        <v>508</v>
      </c>
      <c r="AV36" s="1040"/>
      <c r="AW36" s="1040"/>
      <c r="AX36" s="1040"/>
      <c r="AY36" s="1040"/>
      <c r="AZ36" s="1111" t="s">
        <v>508</v>
      </c>
      <c r="BA36" s="1111"/>
      <c r="BB36" s="1111"/>
      <c r="BC36" s="1111"/>
      <c r="BD36" s="1111"/>
      <c r="BE36" s="1101" t="s">
        <v>399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402</v>
      </c>
      <c r="C37" s="1107"/>
      <c r="D37" s="1107"/>
      <c r="E37" s="1107"/>
      <c r="F37" s="1107"/>
      <c r="G37" s="1107"/>
      <c r="H37" s="1107"/>
      <c r="I37" s="1107"/>
      <c r="J37" s="1107"/>
      <c r="K37" s="1107"/>
      <c r="L37" s="1107"/>
      <c r="M37" s="1107"/>
      <c r="N37" s="1107"/>
      <c r="O37" s="1107"/>
      <c r="P37" s="1108"/>
      <c r="Q37" s="1112">
        <v>347</v>
      </c>
      <c r="R37" s="1113"/>
      <c r="S37" s="1113"/>
      <c r="T37" s="1113"/>
      <c r="U37" s="1113"/>
      <c r="V37" s="1113">
        <v>73</v>
      </c>
      <c r="W37" s="1113"/>
      <c r="X37" s="1113"/>
      <c r="Y37" s="1113"/>
      <c r="Z37" s="1113"/>
      <c r="AA37" s="1113">
        <v>273</v>
      </c>
      <c r="AB37" s="1113"/>
      <c r="AC37" s="1113"/>
      <c r="AD37" s="1113"/>
      <c r="AE37" s="1114"/>
      <c r="AF37" s="1088">
        <v>280</v>
      </c>
      <c r="AG37" s="1089"/>
      <c r="AH37" s="1089"/>
      <c r="AI37" s="1089"/>
      <c r="AJ37" s="1090"/>
      <c r="AK37" s="1049">
        <v>323</v>
      </c>
      <c r="AL37" s="1040"/>
      <c r="AM37" s="1040"/>
      <c r="AN37" s="1040"/>
      <c r="AO37" s="1040"/>
      <c r="AP37" s="1040" t="s">
        <v>508</v>
      </c>
      <c r="AQ37" s="1040"/>
      <c r="AR37" s="1040"/>
      <c r="AS37" s="1040"/>
      <c r="AT37" s="1040"/>
      <c r="AU37" s="1040" t="s">
        <v>508</v>
      </c>
      <c r="AV37" s="1040"/>
      <c r="AW37" s="1040"/>
      <c r="AX37" s="1040"/>
      <c r="AY37" s="1040"/>
      <c r="AZ37" s="1111" t="s">
        <v>508</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9613</v>
      </c>
      <c r="AG63" s="1028"/>
      <c r="AH63" s="1028"/>
      <c r="AI63" s="1028"/>
      <c r="AJ63" s="1099"/>
      <c r="AK63" s="1100"/>
      <c r="AL63" s="1032"/>
      <c r="AM63" s="1032"/>
      <c r="AN63" s="1032"/>
      <c r="AO63" s="1032"/>
      <c r="AP63" s="1028">
        <v>39473</v>
      </c>
      <c r="AQ63" s="1028"/>
      <c r="AR63" s="1028"/>
      <c r="AS63" s="1028"/>
      <c r="AT63" s="1028"/>
      <c r="AU63" s="1028">
        <v>18867</v>
      </c>
      <c r="AV63" s="1028"/>
      <c r="AW63" s="1028"/>
      <c r="AX63" s="1028"/>
      <c r="AY63" s="1028"/>
      <c r="AZ63" s="1094"/>
      <c r="BA63" s="1094"/>
      <c r="BB63" s="1094"/>
      <c r="BC63" s="1094"/>
      <c r="BD63" s="1094"/>
      <c r="BE63" s="1029"/>
      <c r="BF63" s="1029"/>
      <c r="BG63" s="1029"/>
      <c r="BH63" s="1029"/>
      <c r="BI63" s="1030"/>
      <c r="BJ63" s="1095" t="s">
        <v>224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1636</v>
      </c>
      <c r="R68" s="1051"/>
      <c r="S68" s="1051"/>
      <c r="T68" s="1051"/>
      <c r="U68" s="1051"/>
      <c r="V68" s="1051">
        <v>1535</v>
      </c>
      <c r="W68" s="1051"/>
      <c r="X68" s="1051"/>
      <c r="Y68" s="1051"/>
      <c r="Z68" s="1051"/>
      <c r="AA68" s="1051">
        <v>100</v>
      </c>
      <c r="AB68" s="1051"/>
      <c r="AC68" s="1051"/>
      <c r="AD68" s="1051"/>
      <c r="AE68" s="1051"/>
      <c r="AF68" s="1051">
        <v>100</v>
      </c>
      <c r="AG68" s="1051"/>
      <c r="AH68" s="1051"/>
      <c r="AI68" s="1051"/>
      <c r="AJ68" s="1051"/>
      <c r="AK68" s="1051" t="s">
        <v>508</v>
      </c>
      <c r="AL68" s="1051"/>
      <c r="AM68" s="1051"/>
      <c r="AN68" s="1051"/>
      <c r="AO68" s="1051"/>
      <c r="AP68" s="1051" t="s">
        <v>508</v>
      </c>
      <c r="AQ68" s="1051"/>
      <c r="AR68" s="1051"/>
      <c r="AS68" s="1051"/>
      <c r="AT68" s="1051"/>
      <c r="AU68" s="1051" t="s">
        <v>508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830487</v>
      </c>
      <c r="R69" s="1040"/>
      <c r="S69" s="1040"/>
      <c r="T69" s="1040"/>
      <c r="U69" s="1040"/>
      <c r="V69" s="1040">
        <v>800586</v>
      </c>
      <c r="W69" s="1040"/>
      <c r="X69" s="1040"/>
      <c r="Y69" s="1040"/>
      <c r="Z69" s="1040"/>
      <c r="AA69" s="1040">
        <v>29902</v>
      </c>
      <c r="AB69" s="1040"/>
      <c r="AC69" s="1040"/>
      <c r="AD69" s="1040"/>
      <c r="AE69" s="1040"/>
      <c r="AF69" s="1040">
        <v>29900</v>
      </c>
      <c r="AG69" s="1040"/>
      <c r="AH69" s="1040"/>
      <c r="AI69" s="1040"/>
      <c r="AJ69" s="1040"/>
      <c r="AK69" s="1040">
        <v>5</v>
      </c>
      <c r="AL69" s="1040"/>
      <c r="AM69" s="1040"/>
      <c r="AN69" s="1040"/>
      <c r="AO69" s="1040"/>
      <c r="AP69" s="1040" t="s">
        <v>508</v>
      </c>
      <c r="AQ69" s="1040"/>
      <c r="AR69" s="1040"/>
      <c r="AS69" s="1040"/>
      <c r="AT69" s="1040"/>
      <c r="AU69" s="1040" t="s">
        <v>508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1003</v>
      </c>
      <c r="R70" s="1040"/>
      <c r="S70" s="1040"/>
      <c r="T70" s="1040"/>
      <c r="U70" s="1040"/>
      <c r="V70" s="1040">
        <v>995</v>
      </c>
      <c r="W70" s="1040"/>
      <c r="X70" s="1040"/>
      <c r="Y70" s="1040"/>
      <c r="Z70" s="1040"/>
      <c r="AA70" s="1040">
        <v>8</v>
      </c>
      <c r="AB70" s="1040"/>
      <c r="AC70" s="1040"/>
      <c r="AD70" s="1040"/>
      <c r="AE70" s="1040"/>
      <c r="AF70" s="1040">
        <v>8</v>
      </c>
      <c r="AG70" s="1040"/>
      <c r="AH70" s="1040"/>
      <c r="AI70" s="1040"/>
      <c r="AJ70" s="1040"/>
      <c r="AK70" s="1040" t="s">
        <v>508</v>
      </c>
      <c r="AL70" s="1040"/>
      <c r="AM70" s="1040"/>
      <c r="AN70" s="1040"/>
      <c r="AO70" s="1040"/>
      <c r="AP70" s="1040" t="s">
        <v>508</v>
      </c>
      <c r="AQ70" s="1040"/>
      <c r="AR70" s="1040"/>
      <c r="AS70" s="1040"/>
      <c r="AT70" s="1040"/>
      <c r="AU70" s="1040" t="s">
        <v>508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30008</v>
      </c>
      <c r="AG88" s="1028"/>
      <c r="AH88" s="1028"/>
      <c r="AI88" s="1028"/>
      <c r="AJ88" s="1028"/>
      <c r="AK88" s="1032"/>
      <c r="AL88" s="1032"/>
      <c r="AM88" s="1032"/>
      <c r="AN88" s="1032"/>
      <c r="AO88" s="1032"/>
      <c r="AP88" s="1028" t="s">
        <v>508</v>
      </c>
      <c r="AQ88" s="1028"/>
      <c r="AR88" s="1028"/>
      <c r="AS88" s="1028"/>
      <c r="AT88" s="1028"/>
      <c r="AU88" s="1028" t="s">
        <v>508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278</v>
      </c>
      <c r="CS102" s="1020"/>
      <c r="CT102" s="1020"/>
      <c r="CU102" s="1020"/>
      <c r="CV102" s="1021"/>
      <c r="CW102" s="1019">
        <v>48</v>
      </c>
      <c r="CX102" s="1020"/>
      <c r="CY102" s="1020"/>
      <c r="CZ102" s="1020"/>
      <c r="DA102" s="1021"/>
      <c r="DB102" s="1019">
        <v>75</v>
      </c>
      <c r="DC102" s="1020"/>
      <c r="DD102" s="1020"/>
      <c r="DE102" s="1020"/>
      <c r="DF102" s="1021"/>
      <c r="DG102" s="1019">
        <v>4028</v>
      </c>
      <c r="DH102" s="1020"/>
      <c r="DI102" s="1020"/>
      <c r="DJ102" s="1020"/>
      <c r="DK102" s="1021"/>
      <c r="DL102" s="1019" t="s">
        <v>508</v>
      </c>
      <c r="DM102" s="1020"/>
      <c r="DN102" s="1020"/>
      <c r="DO102" s="1020"/>
      <c r="DP102" s="1021"/>
      <c r="DQ102" s="1019">
        <v>3169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296</v>
      </c>
      <c r="AG109" s="963"/>
      <c r="AH109" s="963"/>
      <c r="AI109" s="963"/>
      <c r="AJ109" s="964"/>
      <c r="AK109" s="965" t="s">
        <v>295</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296</v>
      </c>
      <c r="BW109" s="963"/>
      <c r="BX109" s="963"/>
      <c r="BY109" s="963"/>
      <c r="BZ109" s="964"/>
      <c r="CA109" s="965" t="s">
        <v>295</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296</v>
      </c>
      <c r="DM109" s="963"/>
      <c r="DN109" s="963"/>
      <c r="DO109" s="963"/>
      <c r="DP109" s="964"/>
      <c r="DQ109" s="965" t="s">
        <v>295</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5610114</v>
      </c>
      <c r="AB110" s="956"/>
      <c r="AC110" s="956"/>
      <c r="AD110" s="956"/>
      <c r="AE110" s="957"/>
      <c r="AF110" s="958">
        <v>5339684</v>
      </c>
      <c r="AG110" s="956"/>
      <c r="AH110" s="956"/>
      <c r="AI110" s="956"/>
      <c r="AJ110" s="957"/>
      <c r="AK110" s="958">
        <v>5113856</v>
      </c>
      <c r="AL110" s="956"/>
      <c r="AM110" s="956"/>
      <c r="AN110" s="956"/>
      <c r="AO110" s="957"/>
      <c r="AP110" s="959">
        <v>15.4</v>
      </c>
      <c r="AQ110" s="960"/>
      <c r="AR110" s="960"/>
      <c r="AS110" s="960"/>
      <c r="AT110" s="961"/>
      <c r="AU110" s="995" t="s">
        <v>65</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49114188</v>
      </c>
      <c r="BR110" s="903"/>
      <c r="BS110" s="903"/>
      <c r="BT110" s="903"/>
      <c r="BU110" s="903"/>
      <c r="BV110" s="903">
        <v>47582800</v>
      </c>
      <c r="BW110" s="903"/>
      <c r="BX110" s="903"/>
      <c r="BY110" s="903"/>
      <c r="BZ110" s="903"/>
      <c r="CA110" s="903">
        <v>44992406</v>
      </c>
      <c r="CB110" s="903"/>
      <c r="CC110" s="903"/>
      <c r="CD110" s="903"/>
      <c r="CE110" s="903"/>
      <c r="CF110" s="927">
        <v>135.30000000000001</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1014925</v>
      </c>
      <c r="DH110" s="903"/>
      <c r="DI110" s="903"/>
      <c r="DJ110" s="903"/>
      <c r="DK110" s="903"/>
      <c r="DL110" s="903">
        <v>913432</v>
      </c>
      <c r="DM110" s="903"/>
      <c r="DN110" s="903"/>
      <c r="DO110" s="903"/>
      <c r="DP110" s="903"/>
      <c r="DQ110" s="903">
        <v>811940</v>
      </c>
      <c r="DR110" s="903"/>
      <c r="DS110" s="903"/>
      <c r="DT110" s="903"/>
      <c r="DU110" s="903"/>
      <c r="DV110" s="904">
        <v>2.4</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224</v>
      </c>
      <c r="AG111" s="984"/>
      <c r="AH111" s="984"/>
      <c r="AI111" s="984"/>
      <c r="AJ111" s="985"/>
      <c r="AK111" s="986" t="s">
        <v>224</v>
      </c>
      <c r="AL111" s="984"/>
      <c r="AM111" s="984"/>
      <c r="AN111" s="984"/>
      <c r="AO111" s="985"/>
      <c r="AP111" s="987" t="s">
        <v>224</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1332958</v>
      </c>
      <c r="BR111" s="875"/>
      <c r="BS111" s="875"/>
      <c r="BT111" s="875"/>
      <c r="BU111" s="875"/>
      <c r="BV111" s="875">
        <v>1693563</v>
      </c>
      <c r="BW111" s="875"/>
      <c r="BX111" s="875"/>
      <c r="BY111" s="875"/>
      <c r="BZ111" s="875"/>
      <c r="CA111" s="875">
        <v>1567293</v>
      </c>
      <c r="CB111" s="875"/>
      <c r="CC111" s="875"/>
      <c r="CD111" s="875"/>
      <c r="CE111" s="875"/>
      <c r="CF111" s="936">
        <v>4.7</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434</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224</v>
      </c>
      <c r="AB112" s="838"/>
      <c r="AC112" s="838"/>
      <c r="AD112" s="838"/>
      <c r="AE112" s="839"/>
      <c r="AF112" s="840" t="s">
        <v>224</v>
      </c>
      <c r="AG112" s="838"/>
      <c r="AH112" s="838"/>
      <c r="AI112" s="838"/>
      <c r="AJ112" s="839"/>
      <c r="AK112" s="840" t="s">
        <v>434</v>
      </c>
      <c r="AL112" s="838"/>
      <c r="AM112" s="838"/>
      <c r="AN112" s="838"/>
      <c r="AO112" s="839"/>
      <c r="AP112" s="885" t="s">
        <v>224</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21826736</v>
      </c>
      <c r="BR112" s="875"/>
      <c r="BS112" s="875"/>
      <c r="BT112" s="875"/>
      <c r="BU112" s="875"/>
      <c r="BV112" s="875">
        <v>20254336</v>
      </c>
      <c r="BW112" s="875"/>
      <c r="BX112" s="875"/>
      <c r="BY112" s="875"/>
      <c r="BZ112" s="875"/>
      <c r="CA112" s="875">
        <v>18867136</v>
      </c>
      <c r="CB112" s="875"/>
      <c r="CC112" s="875"/>
      <c r="CD112" s="875"/>
      <c r="CE112" s="875"/>
      <c r="CF112" s="936">
        <v>56.7</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224</v>
      </c>
      <c r="DH112" s="875"/>
      <c r="DI112" s="875"/>
      <c r="DJ112" s="875"/>
      <c r="DK112" s="875"/>
      <c r="DL112" s="875" t="s">
        <v>224</v>
      </c>
      <c r="DM112" s="875"/>
      <c r="DN112" s="875"/>
      <c r="DO112" s="875"/>
      <c r="DP112" s="875"/>
      <c r="DQ112" s="875" t="s">
        <v>224</v>
      </c>
      <c r="DR112" s="875"/>
      <c r="DS112" s="875"/>
      <c r="DT112" s="875"/>
      <c r="DU112" s="875"/>
      <c r="DV112" s="852" t="s">
        <v>224</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1455964</v>
      </c>
      <c r="AB113" s="984"/>
      <c r="AC113" s="984"/>
      <c r="AD113" s="984"/>
      <c r="AE113" s="985"/>
      <c r="AF113" s="986">
        <v>1523419</v>
      </c>
      <c r="AG113" s="984"/>
      <c r="AH113" s="984"/>
      <c r="AI113" s="984"/>
      <c r="AJ113" s="985"/>
      <c r="AK113" s="986">
        <v>1362277</v>
      </c>
      <c r="AL113" s="984"/>
      <c r="AM113" s="984"/>
      <c r="AN113" s="984"/>
      <c r="AO113" s="985"/>
      <c r="AP113" s="987">
        <v>4.0999999999999996</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t="s">
        <v>224</v>
      </c>
      <c r="BR113" s="875"/>
      <c r="BS113" s="875"/>
      <c r="BT113" s="875"/>
      <c r="BU113" s="875"/>
      <c r="BV113" s="875" t="s">
        <v>224</v>
      </c>
      <c r="BW113" s="875"/>
      <c r="BX113" s="875"/>
      <c r="BY113" s="875"/>
      <c r="BZ113" s="875"/>
      <c r="CA113" s="875" t="s">
        <v>224</v>
      </c>
      <c r="CB113" s="875"/>
      <c r="CC113" s="875"/>
      <c r="CD113" s="875"/>
      <c r="CE113" s="875"/>
      <c r="CF113" s="936" t="s">
        <v>224</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186730</v>
      </c>
      <c r="DH113" s="838"/>
      <c r="DI113" s="838"/>
      <c r="DJ113" s="838"/>
      <c r="DK113" s="839"/>
      <c r="DL113" s="840">
        <v>660433</v>
      </c>
      <c r="DM113" s="838"/>
      <c r="DN113" s="838"/>
      <c r="DO113" s="838"/>
      <c r="DP113" s="839"/>
      <c r="DQ113" s="840">
        <v>640666</v>
      </c>
      <c r="DR113" s="838"/>
      <c r="DS113" s="838"/>
      <c r="DT113" s="838"/>
      <c r="DU113" s="839"/>
      <c r="DV113" s="885">
        <v>1.9</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224</v>
      </c>
      <c r="AB114" s="838"/>
      <c r="AC114" s="838"/>
      <c r="AD114" s="838"/>
      <c r="AE114" s="839"/>
      <c r="AF114" s="840" t="s">
        <v>434</v>
      </c>
      <c r="AG114" s="838"/>
      <c r="AH114" s="838"/>
      <c r="AI114" s="838"/>
      <c r="AJ114" s="839"/>
      <c r="AK114" s="840" t="s">
        <v>224</v>
      </c>
      <c r="AL114" s="838"/>
      <c r="AM114" s="838"/>
      <c r="AN114" s="838"/>
      <c r="AO114" s="839"/>
      <c r="AP114" s="885" t="s">
        <v>224</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8792215</v>
      </c>
      <c r="BR114" s="875"/>
      <c r="BS114" s="875"/>
      <c r="BT114" s="875"/>
      <c r="BU114" s="875"/>
      <c r="BV114" s="875">
        <v>8566948</v>
      </c>
      <c r="BW114" s="875"/>
      <c r="BX114" s="875"/>
      <c r="BY114" s="875"/>
      <c r="BZ114" s="875"/>
      <c r="CA114" s="875">
        <v>8313994</v>
      </c>
      <c r="CB114" s="875"/>
      <c r="CC114" s="875"/>
      <c r="CD114" s="875"/>
      <c r="CE114" s="875"/>
      <c r="CF114" s="936">
        <v>25</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224</v>
      </c>
      <c r="DM114" s="838"/>
      <c r="DN114" s="838"/>
      <c r="DO114" s="838"/>
      <c r="DP114" s="839"/>
      <c r="DQ114" s="840" t="s">
        <v>224</v>
      </c>
      <c r="DR114" s="838"/>
      <c r="DS114" s="838"/>
      <c r="DT114" s="838"/>
      <c r="DU114" s="839"/>
      <c r="DV114" s="885" t="s">
        <v>224</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146483</v>
      </c>
      <c r="AB115" s="984"/>
      <c r="AC115" s="984"/>
      <c r="AD115" s="984"/>
      <c r="AE115" s="985"/>
      <c r="AF115" s="986">
        <v>132072</v>
      </c>
      <c r="AG115" s="984"/>
      <c r="AH115" s="984"/>
      <c r="AI115" s="984"/>
      <c r="AJ115" s="985"/>
      <c r="AK115" s="986">
        <v>135126</v>
      </c>
      <c r="AL115" s="984"/>
      <c r="AM115" s="984"/>
      <c r="AN115" s="984"/>
      <c r="AO115" s="985"/>
      <c r="AP115" s="987">
        <v>0.4</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224</v>
      </c>
      <c r="BR115" s="875"/>
      <c r="BS115" s="875"/>
      <c r="BT115" s="875"/>
      <c r="BU115" s="875"/>
      <c r="BV115" s="875" t="s">
        <v>224</v>
      </c>
      <c r="BW115" s="875"/>
      <c r="BX115" s="875"/>
      <c r="BY115" s="875"/>
      <c r="BZ115" s="875"/>
      <c r="CA115" s="875">
        <v>3169226</v>
      </c>
      <c r="CB115" s="875"/>
      <c r="CC115" s="875"/>
      <c r="CD115" s="875"/>
      <c r="CE115" s="875"/>
      <c r="CF115" s="936">
        <v>9.5</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434</v>
      </c>
      <c r="DH115" s="838"/>
      <c r="DI115" s="838"/>
      <c r="DJ115" s="838"/>
      <c r="DK115" s="839"/>
      <c r="DL115" s="840" t="s">
        <v>224</v>
      </c>
      <c r="DM115" s="838"/>
      <c r="DN115" s="838"/>
      <c r="DO115" s="838"/>
      <c r="DP115" s="839"/>
      <c r="DQ115" s="840" t="s">
        <v>224</v>
      </c>
      <c r="DR115" s="838"/>
      <c r="DS115" s="838"/>
      <c r="DT115" s="838"/>
      <c r="DU115" s="839"/>
      <c r="DV115" s="885" t="s">
        <v>224</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224</v>
      </c>
      <c r="AB116" s="838"/>
      <c r="AC116" s="838"/>
      <c r="AD116" s="838"/>
      <c r="AE116" s="839"/>
      <c r="AF116" s="840" t="s">
        <v>224</v>
      </c>
      <c r="AG116" s="838"/>
      <c r="AH116" s="838"/>
      <c r="AI116" s="838"/>
      <c r="AJ116" s="839"/>
      <c r="AK116" s="840" t="s">
        <v>434</v>
      </c>
      <c r="AL116" s="838"/>
      <c r="AM116" s="838"/>
      <c r="AN116" s="838"/>
      <c r="AO116" s="839"/>
      <c r="AP116" s="885" t="s">
        <v>224</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224</v>
      </c>
      <c r="BR116" s="875"/>
      <c r="BS116" s="875"/>
      <c r="BT116" s="875"/>
      <c r="BU116" s="875"/>
      <c r="BV116" s="875" t="s">
        <v>434</v>
      </c>
      <c r="BW116" s="875"/>
      <c r="BX116" s="875"/>
      <c r="BY116" s="875"/>
      <c r="BZ116" s="875"/>
      <c r="CA116" s="875" t="s">
        <v>224</v>
      </c>
      <c r="CB116" s="875"/>
      <c r="CC116" s="875"/>
      <c r="CD116" s="875"/>
      <c r="CE116" s="875"/>
      <c r="CF116" s="936" t="s">
        <v>224</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224</v>
      </c>
      <c r="DH116" s="838"/>
      <c r="DI116" s="838"/>
      <c r="DJ116" s="838"/>
      <c r="DK116" s="839"/>
      <c r="DL116" s="840" t="s">
        <v>434</v>
      </c>
      <c r="DM116" s="838"/>
      <c r="DN116" s="838"/>
      <c r="DO116" s="838"/>
      <c r="DP116" s="839"/>
      <c r="DQ116" s="840" t="s">
        <v>224</v>
      </c>
      <c r="DR116" s="838"/>
      <c r="DS116" s="838"/>
      <c r="DT116" s="838"/>
      <c r="DU116" s="839"/>
      <c r="DV116" s="885" t="s">
        <v>224</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7212561</v>
      </c>
      <c r="AB117" s="970"/>
      <c r="AC117" s="970"/>
      <c r="AD117" s="970"/>
      <c r="AE117" s="971"/>
      <c r="AF117" s="972">
        <v>6995175</v>
      </c>
      <c r="AG117" s="970"/>
      <c r="AH117" s="970"/>
      <c r="AI117" s="970"/>
      <c r="AJ117" s="971"/>
      <c r="AK117" s="972">
        <v>6611259</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224</v>
      </c>
      <c r="BR117" s="875"/>
      <c r="BS117" s="875"/>
      <c r="BT117" s="875"/>
      <c r="BU117" s="875"/>
      <c r="BV117" s="875" t="s">
        <v>453</v>
      </c>
      <c r="BW117" s="875"/>
      <c r="BX117" s="875"/>
      <c r="BY117" s="875"/>
      <c r="BZ117" s="875"/>
      <c r="CA117" s="875" t="s">
        <v>224</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453</v>
      </c>
      <c r="DH117" s="838"/>
      <c r="DI117" s="838"/>
      <c r="DJ117" s="838"/>
      <c r="DK117" s="839"/>
      <c r="DL117" s="840" t="s">
        <v>224</v>
      </c>
      <c r="DM117" s="838"/>
      <c r="DN117" s="838"/>
      <c r="DO117" s="838"/>
      <c r="DP117" s="839"/>
      <c r="DQ117" s="840" t="s">
        <v>224</v>
      </c>
      <c r="DR117" s="838"/>
      <c r="DS117" s="838"/>
      <c r="DT117" s="838"/>
      <c r="DU117" s="839"/>
      <c r="DV117" s="885" t="s">
        <v>453</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296</v>
      </c>
      <c r="AG118" s="963"/>
      <c r="AH118" s="963"/>
      <c r="AI118" s="963"/>
      <c r="AJ118" s="964"/>
      <c r="AK118" s="965" t="s">
        <v>295</v>
      </c>
      <c r="AL118" s="963"/>
      <c r="AM118" s="963"/>
      <c r="AN118" s="963"/>
      <c r="AO118" s="964"/>
      <c r="AP118" s="966" t="s">
        <v>424</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224</v>
      </c>
      <c r="BR118" s="906"/>
      <c r="BS118" s="906"/>
      <c r="BT118" s="906"/>
      <c r="BU118" s="906"/>
      <c r="BV118" s="906" t="s">
        <v>224</v>
      </c>
      <c r="BW118" s="906"/>
      <c r="BX118" s="906"/>
      <c r="BY118" s="906"/>
      <c r="BZ118" s="906"/>
      <c r="CA118" s="906" t="s">
        <v>224</v>
      </c>
      <c r="CB118" s="906"/>
      <c r="CC118" s="906"/>
      <c r="CD118" s="906"/>
      <c r="CE118" s="906"/>
      <c r="CF118" s="936" t="s">
        <v>224</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224</v>
      </c>
      <c r="DH118" s="838"/>
      <c r="DI118" s="838"/>
      <c r="DJ118" s="838"/>
      <c r="DK118" s="839"/>
      <c r="DL118" s="840" t="s">
        <v>224</v>
      </c>
      <c r="DM118" s="838"/>
      <c r="DN118" s="838"/>
      <c r="DO118" s="838"/>
      <c r="DP118" s="839"/>
      <c r="DQ118" s="840" t="s">
        <v>224</v>
      </c>
      <c r="DR118" s="838"/>
      <c r="DS118" s="838"/>
      <c r="DT118" s="838"/>
      <c r="DU118" s="839"/>
      <c r="DV118" s="885" t="s">
        <v>453</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117094</v>
      </c>
      <c r="AB119" s="956"/>
      <c r="AC119" s="956"/>
      <c r="AD119" s="956"/>
      <c r="AE119" s="957"/>
      <c r="AF119" s="958">
        <v>106567</v>
      </c>
      <c r="AG119" s="956"/>
      <c r="AH119" s="956"/>
      <c r="AI119" s="956"/>
      <c r="AJ119" s="957"/>
      <c r="AK119" s="958">
        <v>106567</v>
      </c>
      <c r="AL119" s="956"/>
      <c r="AM119" s="956"/>
      <c r="AN119" s="956"/>
      <c r="AO119" s="957"/>
      <c r="AP119" s="959">
        <v>0.3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457</v>
      </c>
      <c r="BP119" s="939"/>
      <c r="BQ119" s="943">
        <v>81066097</v>
      </c>
      <c r="BR119" s="906"/>
      <c r="BS119" s="906"/>
      <c r="BT119" s="906"/>
      <c r="BU119" s="906"/>
      <c r="BV119" s="906">
        <v>78097647</v>
      </c>
      <c r="BW119" s="906"/>
      <c r="BX119" s="906"/>
      <c r="BY119" s="906"/>
      <c r="BZ119" s="906"/>
      <c r="CA119" s="906">
        <v>76910055</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131303</v>
      </c>
      <c r="DH119" s="821"/>
      <c r="DI119" s="821"/>
      <c r="DJ119" s="821"/>
      <c r="DK119" s="822"/>
      <c r="DL119" s="823">
        <v>119698</v>
      </c>
      <c r="DM119" s="821"/>
      <c r="DN119" s="821"/>
      <c r="DO119" s="821"/>
      <c r="DP119" s="822"/>
      <c r="DQ119" s="823">
        <v>114687</v>
      </c>
      <c r="DR119" s="821"/>
      <c r="DS119" s="821"/>
      <c r="DT119" s="821"/>
      <c r="DU119" s="822"/>
      <c r="DV119" s="909">
        <v>0.3</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224</v>
      </c>
      <c r="AB120" s="838"/>
      <c r="AC120" s="838"/>
      <c r="AD120" s="838"/>
      <c r="AE120" s="839"/>
      <c r="AF120" s="840" t="s">
        <v>224</v>
      </c>
      <c r="AG120" s="838"/>
      <c r="AH120" s="838"/>
      <c r="AI120" s="838"/>
      <c r="AJ120" s="839"/>
      <c r="AK120" s="840" t="s">
        <v>224</v>
      </c>
      <c r="AL120" s="838"/>
      <c r="AM120" s="838"/>
      <c r="AN120" s="838"/>
      <c r="AO120" s="839"/>
      <c r="AP120" s="885" t="s">
        <v>224</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15861370</v>
      </c>
      <c r="BR120" s="903"/>
      <c r="BS120" s="903"/>
      <c r="BT120" s="903"/>
      <c r="BU120" s="903"/>
      <c r="BV120" s="903">
        <v>17160514</v>
      </c>
      <c r="BW120" s="903"/>
      <c r="BX120" s="903"/>
      <c r="BY120" s="903"/>
      <c r="BZ120" s="903"/>
      <c r="CA120" s="903">
        <v>18088945</v>
      </c>
      <c r="CB120" s="903"/>
      <c r="CC120" s="903"/>
      <c r="CD120" s="903"/>
      <c r="CE120" s="903"/>
      <c r="CF120" s="927">
        <v>54.4</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12779655</v>
      </c>
      <c r="DH120" s="903"/>
      <c r="DI120" s="903"/>
      <c r="DJ120" s="903"/>
      <c r="DK120" s="903"/>
      <c r="DL120" s="903">
        <v>12340488</v>
      </c>
      <c r="DM120" s="903"/>
      <c r="DN120" s="903"/>
      <c r="DO120" s="903"/>
      <c r="DP120" s="903"/>
      <c r="DQ120" s="903">
        <v>11248829</v>
      </c>
      <c r="DR120" s="903"/>
      <c r="DS120" s="903"/>
      <c r="DT120" s="903"/>
      <c r="DU120" s="903"/>
      <c r="DV120" s="904">
        <v>33.799999999999997</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14364</v>
      </c>
      <c r="AB121" s="838"/>
      <c r="AC121" s="838"/>
      <c r="AD121" s="838"/>
      <c r="AE121" s="839"/>
      <c r="AF121" s="840">
        <v>19308</v>
      </c>
      <c r="AG121" s="838"/>
      <c r="AH121" s="838"/>
      <c r="AI121" s="838"/>
      <c r="AJ121" s="839"/>
      <c r="AK121" s="840">
        <v>19767</v>
      </c>
      <c r="AL121" s="838"/>
      <c r="AM121" s="838"/>
      <c r="AN121" s="838"/>
      <c r="AO121" s="839"/>
      <c r="AP121" s="885">
        <v>0.1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21922399</v>
      </c>
      <c r="BR121" s="875"/>
      <c r="BS121" s="875"/>
      <c r="BT121" s="875"/>
      <c r="BU121" s="875"/>
      <c r="BV121" s="875">
        <v>19721945</v>
      </c>
      <c r="BW121" s="875"/>
      <c r="BX121" s="875"/>
      <c r="BY121" s="875"/>
      <c r="BZ121" s="875"/>
      <c r="CA121" s="875">
        <v>19094157</v>
      </c>
      <c r="CB121" s="875"/>
      <c r="CC121" s="875"/>
      <c r="CD121" s="875"/>
      <c r="CE121" s="875"/>
      <c r="CF121" s="936">
        <v>57.4</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7797008</v>
      </c>
      <c r="DH121" s="875"/>
      <c r="DI121" s="875"/>
      <c r="DJ121" s="875"/>
      <c r="DK121" s="875"/>
      <c r="DL121" s="875">
        <v>7463486</v>
      </c>
      <c r="DM121" s="875"/>
      <c r="DN121" s="875"/>
      <c r="DO121" s="875"/>
      <c r="DP121" s="875"/>
      <c r="DQ121" s="875">
        <v>7200242</v>
      </c>
      <c r="DR121" s="875"/>
      <c r="DS121" s="875"/>
      <c r="DT121" s="875"/>
      <c r="DU121" s="875"/>
      <c r="DV121" s="852">
        <v>21.7</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224</v>
      </c>
      <c r="AB122" s="838"/>
      <c r="AC122" s="838"/>
      <c r="AD122" s="838"/>
      <c r="AE122" s="839"/>
      <c r="AF122" s="840" t="s">
        <v>224</v>
      </c>
      <c r="AG122" s="838"/>
      <c r="AH122" s="838"/>
      <c r="AI122" s="838"/>
      <c r="AJ122" s="839"/>
      <c r="AK122" s="840" t="s">
        <v>224</v>
      </c>
      <c r="AL122" s="838"/>
      <c r="AM122" s="838"/>
      <c r="AN122" s="838"/>
      <c r="AO122" s="839"/>
      <c r="AP122" s="885" t="s">
        <v>224</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60254887</v>
      </c>
      <c r="BR122" s="906"/>
      <c r="BS122" s="906"/>
      <c r="BT122" s="906"/>
      <c r="BU122" s="906"/>
      <c r="BV122" s="906">
        <v>61243224</v>
      </c>
      <c r="BW122" s="906"/>
      <c r="BX122" s="906"/>
      <c r="BY122" s="906"/>
      <c r="BZ122" s="906"/>
      <c r="CA122" s="906">
        <v>61163888</v>
      </c>
      <c r="CB122" s="906"/>
      <c r="CC122" s="906"/>
      <c r="CD122" s="906"/>
      <c r="CE122" s="906"/>
      <c r="CF122" s="907">
        <v>183.9</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404824</v>
      </c>
      <c r="DH122" s="875"/>
      <c r="DI122" s="875"/>
      <c r="DJ122" s="875"/>
      <c r="DK122" s="875"/>
      <c r="DL122" s="875">
        <v>407000</v>
      </c>
      <c r="DM122" s="875"/>
      <c r="DN122" s="875"/>
      <c r="DO122" s="875"/>
      <c r="DP122" s="875"/>
      <c r="DQ122" s="875">
        <v>401644</v>
      </c>
      <c r="DR122" s="875"/>
      <c r="DS122" s="875"/>
      <c r="DT122" s="875"/>
      <c r="DU122" s="875"/>
      <c r="DV122" s="852">
        <v>1.2</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224</v>
      </c>
      <c r="AB123" s="838"/>
      <c r="AC123" s="838"/>
      <c r="AD123" s="838"/>
      <c r="AE123" s="839"/>
      <c r="AF123" s="840" t="s">
        <v>224</v>
      </c>
      <c r="AG123" s="838"/>
      <c r="AH123" s="838"/>
      <c r="AI123" s="838"/>
      <c r="AJ123" s="839"/>
      <c r="AK123" s="840" t="s">
        <v>224</v>
      </c>
      <c r="AL123" s="838"/>
      <c r="AM123" s="838"/>
      <c r="AN123" s="838"/>
      <c r="AO123" s="839"/>
      <c r="AP123" s="885" t="s">
        <v>224</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468</v>
      </c>
      <c r="BP123" s="939"/>
      <c r="BQ123" s="893">
        <v>98038656</v>
      </c>
      <c r="BR123" s="894"/>
      <c r="BS123" s="894"/>
      <c r="BT123" s="894"/>
      <c r="BU123" s="894"/>
      <c r="BV123" s="894">
        <v>98125683</v>
      </c>
      <c r="BW123" s="894"/>
      <c r="BX123" s="894"/>
      <c r="BY123" s="894"/>
      <c r="BZ123" s="894"/>
      <c r="CA123" s="894">
        <v>98346990</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v>845249</v>
      </c>
      <c r="DH123" s="838"/>
      <c r="DI123" s="838"/>
      <c r="DJ123" s="838"/>
      <c r="DK123" s="839"/>
      <c r="DL123" s="840">
        <v>43362</v>
      </c>
      <c r="DM123" s="838"/>
      <c r="DN123" s="838"/>
      <c r="DO123" s="838"/>
      <c r="DP123" s="839"/>
      <c r="DQ123" s="840">
        <v>16421</v>
      </c>
      <c r="DR123" s="838"/>
      <c r="DS123" s="838"/>
      <c r="DT123" s="838"/>
      <c r="DU123" s="839"/>
      <c r="DV123" s="885">
        <v>0</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224</v>
      </c>
      <c r="AB124" s="838"/>
      <c r="AC124" s="838"/>
      <c r="AD124" s="838"/>
      <c r="AE124" s="839"/>
      <c r="AF124" s="840" t="s">
        <v>224</v>
      </c>
      <c r="AG124" s="838"/>
      <c r="AH124" s="838"/>
      <c r="AI124" s="838"/>
      <c r="AJ124" s="839"/>
      <c r="AK124" s="840" t="s">
        <v>224</v>
      </c>
      <c r="AL124" s="838"/>
      <c r="AM124" s="838"/>
      <c r="AN124" s="838"/>
      <c r="AO124" s="839"/>
      <c r="AP124" s="885" t="s">
        <v>224</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224</v>
      </c>
      <c r="BR124" s="892"/>
      <c r="BS124" s="892"/>
      <c r="BT124" s="892"/>
      <c r="BU124" s="892"/>
      <c r="BV124" s="892" t="s">
        <v>224</v>
      </c>
      <c r="BW124" s="892"/>
      <c r="BX124" s="892"/>
      <c r="BY124" s="892"/>
      <c r="BZ124" s="892"/>
      <c r="CA124" s="892" t="s">
        <v>224</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224</v>
      </c>
      <c r="DH124" s="821"/>
      <c r="DI124" s="821"/>
      <c r="DJ124" s="821"/>
      <c r="DK124" s="822"/>
      <c r="DL124" s="823" t="s">
        <v>224</v>
      </c>
      <c r="DM124" s="821"/>
      <c r="DN124" s="821"/>
      <c r="DO124" s="821"/>
      <c r="DP124" s="822"/>
      <c r="DQ124" s="823" t="s">
        <v>224</v>
      </c>
      <c r="DR124" s="821"/>
      <c r="DS124" s="821"/>
      <c r="DT124" s="821"/>
      <c r="DU124" s="822"/>
      <c r="DV124" s="909" t="s">
        <v>224</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224</v>
      </c>
      <c r="AB125" s="838"/>
      <c r="AC125" s="838"/>
      <c r="AD125" s="838"/>
      <c r="AE125" s="839"/>
      <c r="AF125" s="840" t="s">
        <v>224</v>
      </c>
      <c r="AG125" s="838"/>
      <c r="AH125" s="838"/>
      <c r="AI125" s="838"/>
      <c r="AJ125" s="839"/>
      <c r="AK125" s="840" t="s">
        <v>224</v>
      </c>
      <c r="AL125" s="838"/>
      <c r="AM125" s="838"/>
      <c r="AN125" s="838"/>
      <c r="AO125" s="839"/>
      <c r="AP125" s="885" t="s">
        <v>224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224</v>
      </c>
      <c r="DH125" s="903"/>
      <c r="DI125" s="903"/>
      <c r="DJ125" s="903"/>
      <c r="DK125" s="903"/>
      <c r="DL125" s="903" t="s">
        <v>224</v>
      </c>
      <c r="DM125" s="903"/>
      <c r="DN125" s="903"/>
      <c r="DO125" s="903"/>
      <c r="DP125" s="903"/>
      <c r="DQ125" s="903" t="s">
        <v>224</v>
      </c>
      <c r="DR125" s="903"/>
      <c r="DS125" s="903"/>
      <c r="DT125" s="903"/>
      <c r="DU125" s="903"/>
      <c r="DV125" s="904" t="s">
        <v>224</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11092</v>
      </c>
      <c r="AB126" s="838"/>
      <c r="AC126" s="838"/>
      <c r="AD126" s="838"/>
      <c r="AE126" s="839"/>
      <c r="AF126" s="840">
        <v>6197</v>
      </c>
      <c r="AG126" s="838"/>
      <c r="AH126" s="838"/>
      <c r="AI126" s="838"/>
      <c r="AJ126" s="839"/>
      <c r="AK126" s="840">
        <v>8792</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224</v>
      </c>
      <c r="DH126" s="875"/>
      <c r="DI126" s="875"/>
      <c r="DJ126" s="875"/>
      <c r="DK126" s="875"/>
      <c r="DL126" s="875" t="s">
        <v>224</v>
      </c>
      <c r="DM126" s="875"/>
      <c r="DN126" s="875"/>
      <c r="DO126" s="875"/>
      <c r="DP126" s="875"/>
      <c r="DQ126" s="875">
        <v>3169226</v>
      </c>
      <c r="DR126" s="875"/>
      <c r="DS126" s="875"/>
      <c r="DT126" s="875"/>
      <c r="DU126" s="875"/>
      <c r="DV126" s="852">
        <v>9.5</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3933</v>
      </c>
      <c r="AB127" s="838"/>
      <c r="AC127" s="838"/>
      <c r="AD127" s="838"/>
      <c r="AE127" s="839"/>
      <c r="AF127" s="840" t="s">
        <v>224</v>
      </c>
      <c r="AG127" s="838"/>
      <c r="AH127" s="838"/>
      <c r="AI127" s="838"/>
      <c r="AJ127" s="839"/>
      <c r="AK127" s="840" t="s">
        <v>224</v>
      </c>
      <c r="AL127" s="838"/>
      <c r="AM127" s="838"/>
      <c r="AN127" s="838"/>
      <c r="AO127" s="839"/>
      <c r="AP127" s="885" t="s">
        <v>224</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224</v>
      </c>
      <c r="DH127" s="875"/>
      <c r="DI127" s="875"/>
      <c r="DJ127" s="875"/>
      <c r="DK127" s="875"/>
      <c r="DL127" s="875" t="s">
        <v>224</v>
      </c>
      <c r="DM127" s="875"/>
      <c r="DN127" s="875"/>
      <c r="DO127" s="875"/>
      <c r="DP127" s="875"/>
      <c r="DQ127" s="875" t="s">
        <v>224</v>
      </c>
      <c r="DR127" s="875"/>
      <c r="DS127" s="875"/>
      <c r="DT127" s="875"/>
      <c r="DU127" s="875"/>
      <c r="DV127" s="852" t="s">
        <v>224</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1916629</v>
      </c>
      <c r="AB128" s="859"/>
      <c r="AC128" s="859"/>
      <c r="AD128" s="859"/>
      <c r="AE128" s="860"/>
      <c r="AF128" s="861">
        <v>1856294</v>
      </c>
      <c r="AG128" s="859"/>
      <c r="AH128" s="859"/>
      <c r="AI128" s="859"/>
      <c r="AJ128" s="860"/>
      <c r="AK128" s="861">
        <v>1962503</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453</v>
      </c>
      <c r="BG128" s="845"/>
      <c r="BH128" s="845"/>
      <c r="BI128" s="845"/>
      <c r="BJ128" s="845"/>
      <c r="BK128" s="845"/>
      <c r="BL128" s="868"/>
      <c r="BM128" s="844">
        <v>11.5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453</v>
      </c>
      <c r="DH128" s="849"/>
      <c r="DI128" s="849"/>
      <c r="DJ128" s="849"/>
      <c r="DK128" s="849"/>
      <c r="DL128" s="849" t="s">
        <v>224</v>
      </c>
      <c r="DM128" s="849"/>
      <c r="DN128" s="849"/>
      <c r="DO128" s="849"/>
      <c r="DP128" s="849"/>
      <c r="DQ128" s="849" t="s">
        <v>224</v>
      </c>
      <c r="DR128" s="849"/>
      <c r="DS128" s="849"/>
      <c r="DT128" s="849"/>
      <c r="DU128" s="849"/>
      <c r="DV128" s="850" t="s">
        <v>453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38115976</v>
      </c>
      <c r="AB129" s="838"/>
      <c r="AC129" s="838"/>
      <c r="AD129" s="838"/>
      <c r="AE129" s="839"/>
      <c r="AF129" s="840">
        <v>38238030</v>
      </c>
      <c r="AG129" s="838"/>
      <c r="AH129" s="838"/>
      <c r="AI129" s="838"/>
      <c r="AJ129" s="839"/>
      <c r="AK129" s="840">
        <v>38415736</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453</v>
      </c>
      <c r="BG129" s="828"/>
      <c r="BH129" s="828"/>
      <c r="BI129" s="828"/>
      <c r="BJ129" s="828"/>
      <c r="BK129" s="828"/>
      <c r="BL129" s="829"/>
      <c r="BM129" s="827">
        <v>16.5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4948214</v>
      </c>
      <c r="AB130" s="838"/>
      <c r="AC130" s="838"/>
      <c r="AD130" s="838"/>
      <c r="AE130" s="839"/>
      <c r="AF130" s="840">
        <v>5094159</v>
      </c>
      <c r="AG130" s="838"/>
      <c r="AH130" s="838"/>
      <c r="AI130" s="838"/>
      <c r="AJ130" s="839"/>
      <c r="AK130" s="840">
        <v>5164196</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33167762</v>
      </c>
      <c r="AB131" s="821"/>
      <c r="AC131" s="821"/>
      <c r="AD131" s="821"/>
      <c r="AE131" s="822"/>
      <c r="AF131" s="823">
        <v>33143871</v>
      </c>
      <c r="AG131" s="821"/>
      <c r="AH131" s="821"/>
      <c r="AI131" s="821"/>
      <c r="AJ131" s="822"/>
      <c r="AK131" s="823">
        <v>33251540</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453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1.048361358</v>
      </c>
      <c r="AB132" s="801"/>
      <c r="AC132" s="801"/>
      <c r="AD132" s="801"/>
      <c r="AE132" s="802"/>
      <c r="AF132" s="803">
        <v>0.134932941</v>
      </c>
      <c r="AG132" s="801"/>
      <c r="AH132" s="801"/>
      <c r="AI132" s="801"/>
      <c r="AJ132" s="802"/>
      <c r="AK132" s="803">
        <v>-1.5501236940000001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2.1</v>
      </c>
      <c r="AB133" s="780"/>
      <c r="AC133" s="780"/>
      <c r="AD133" s="780"/>
      <c r="AE133" s="781"/>
      <c r="AF133" s="779">
        <v>0.9</v>
      </c>
      <c r="AG133" s="780"/>
      <c r="AH133" s="780"/>
      <c r="AI133" s="780"/>
      <c r="AJ133" s="781"/>
      <c r="AK133" s="779">
        <v>-0.1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vh9a0ZIrledqmxUZyfloQ/WaB8uo2nisk8mAIx/vGl1iIPyq5WlkqpFzt6eV+xNfw7Iq2A8tC9/+DI6jQhvJg==" saltValue="sZOt0lZjzzQmilOsE0z6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aOTpF1yHBppp4nGcgIvHf/nCWU/e+7q0Yrb8GPNTgVyXMuYkyqgtDlbrlCg9wBeLL9A8h6O9BHS31J2Q/jJw==" saltValue="MUDlp5uNLglYkPM9lbja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STEI4vpsZKFb5kL7zku/afp42Y/arDE7EB8avK8gQZMD4hoKitxPa64RuHd3M2E6Ag7WMQQAivC6iXGu6+SsA==" saltValue="of7BPRB+JFeVe8kvzTe6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9892779</v>
      </c>
      <c r="AP9" s="292">
        <v>53184</v>
      </c>
      <c r="AQ9" s="293">
        <v>59401</v>
      </c>
      <c r="AR9" s="294">
        <v>-10.5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466559</v>
      </c>
      <c r="AP10" s="295">
        <v>2508</v>
      </c>
      <c r="AQ10" s="296">
        <v>4011</v>
      </c>
      <c r="AR10" s="297">
        <v>-37.5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10971</v>
      </c>
      <c r="AP11" s="295">
        <v>59</v>
      </c>
      <c r="AQ11" s="296">
        <v>2344</v>
      </c>
      <c r="AR11" s="297">
        <v>-97.5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39799</v>
      </c>
      <c r="AP12" s="295">
        <v>214</v>
      </c>
      <c r="AQ12" s="296">
        <v>503</v>
      </c>
      <c r="AR12" s="297">
        <v>-57.5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t="s">
        <v>508</v>
      </c>
      <c r="AP14" s="295" t="s">
        <v>508</v>
      </c>
      <c r="AQ14" s="296">
        <v>2092</v>
      </c>
      <c r="AR14" s="297" t="s">
        <v>508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191419</v>
      </c>
      <c r="AP15" s="295">
        <v>1029</v>
      </c>
      <c r="AQ15" s="296">
        <v>1558</v>
      </c>
      <c r="AR15" s="297">
        <v>-34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-1027638</v>
      </c>
      <c r="AP16" s="295">
        <v>-5525</v>
      </c>
      <c r="AQ16" s="296">
        <v>-5350</v>
      </c>
      <c r="AR16" s="297">
        <v>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9573889</v>
      </c>
      <c r="AP17" s="295">
        <v>51470</v>
      </c>
      <c r="AQ17" s="296">
        <v>64560</v>
      </c>
      <c r="AR17" s="297">
        <v>-20.3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5.55</v>
      </c>
      <c r="AP21" s="308">
        <v>6.59</v>
      </c>
      <c r="AQ21" s="309">
        <v>-1.04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102</v>
      </c>
      <c r="AP22" s="313">
        <v>99.5</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5113856</v>
      </c>
      <c r="AP32" s="322">
        <v>27493</v>
      </c>
      <c r="AQ32" s="323">
        <v>36890</v>
      </c>
      <c r="AR32" s="324">
        <v>-25.5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32</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1362277</v>
      </c>
      <c r="AP35" s="322">
        <v>7324</v>
      </c>
      <c r="AQ35" s="323">
        <v>11840</v>
      </c>
      <c r="AR35" s="324">
        <v>-38.1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t="s">
        <v>508</v>
      </c>
      <c r="AP36" s="322" t="s">
        <v>508</v>
      </c>
      <c r="AQ36" s="323">
        <v>566</v>
      </c>
      <c r="AR36" s="324" t="s">
        <v>508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135126</v>
      </c>
      <c r="AP37" s="322">
        <v>726</v>
      </c>
      <c r="AQ37" s="323">
        <v>753</v>
      </c>
      <c r="AR37" s="324">
        <v>-3.6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-1962503</v>
      </c>
      <c r="AP39" s="322">
        <v>-10551</v>
      </c>
      <c r="AQ39" s="323">
        <v>-6673</v>
      </c>
      <c r="AR39" s="324">
        <v>58.1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-5164196</v>
      </c>
      <c r="AP40" s="322">
        <v>-27763</v>
      </c>
      <c r="AQ40" s="323">
        <v>-33112</v>
      </c>
      <c r="AR40" s="324">
        <v>-16.2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-515440</v>
      </c>
      <c r="AP41" s="322">
        <v>-2771</v>
      </c>
      <c r="AQ41" s="323">
        <v>10296</v>
      </c>
      <c r="AR41" s="324">
        <v>-126.9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6413150</v>
      </c>
      <c r="AN51" s="344">
        <v>34626</v>
      </c>
      <c r="AO51" s="345">
        <v>-23.2</v>
      </c>
      <c r="AP51" s="346">
        <v>38033</v>
      </c>
      <c r="AQ51" s="347">
        <v>-6.8</v>
      </c>
      <c r="AR51" s="348">
        <v>-16.399999999999999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4056581</v>
      </c>
      <c r="AN52" s="352">
        <v>21902</v>
      </c>
      <c r="AO52" s="353">
        <v>-22.7</v>
      </c>
      <c r="AP52" s="354">
        <v>21537</v>
      </c>
      <c r="AQ52" s="355">
        <v>-15.1</v>
      </c>
      <c r="AR52" s="356">
        <v>-7.6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7340100</v>
      </c>
      <c r="AN53" s="344">
        <v>39652</v>
      </c>
      <c r="AO53" s="345">
        <v>14.5</v>
      </c>
      <c r="AP53" s="346">
        <v>44972</v>
      </c>
      <c r="AQ53" s="347">
        <v>18.2</v>
      </c>
      <c r="AR53" s="348">
        <v>-3.7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4092340</v>
      </c>
      <c r="AN54" s="352">
        <v>22107</v>
      </c>
      <c r="AO54" s="353">
        <v>0.9</v>
      </c>
      <c r="AP54" s="354">
        <v>26410</v>
      </c>
      <c r="AQ54" s="355">
        <v>22.6</v>
      </c>
      <c r="AR54" s="356">
        <v>-21.7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6745531</v>
      </c>
      <c r="AN55" s="344">
        <v>36409</v>
      </c>
      <c r="AO55" s="345">
        <v>-8.1999999999999993</v>
      </c>
      <c r="AP55" s="346">
        <v>52496</v>
      </c>
      <c r="AQ55" s="347">
        <v>16.7</v>
      </c>
      <c r="AR55" s="348">
        <v>-24.9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3146934</v>
      </c>
      <c r="AN56" s="352">
        <v>16985</v>
      </c>
      <c r="AO56" s="353">
        <v>-23.2</v>
      </c>
      <c r="AP56" s="354">
        <v>29467</v>
      </c>
      <c r="AQ56" s="355">
        <v>11.6</v>
      </c>
      <c r="AR56" s="356">
        <v>-34.799999999999997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8776869</v>
      </c>
      <c r="AN57" s="344">
        <v>47230</v>
      </c>
      <c r="AO57" s="345">
        <v>29.7</v>
      </c>
      <c r="AP57" s="346">
        <v>52619</v>
      </c>
      <c r="AQ57" s="347">
        <v>0.2</v>
      </c>
      <c r="AR57" s="348">
        <v>29.5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4243029</v>
      </c>
      <c r="AN58" s="352">
        <v>22832</v>
      </c>
      <c r="AO58" s="353">
        <v>34.4</v>
      </c>
      <c r="AP58" s="354">
        <v>31149</v>
      </c>
      <c r="AQ58" s="355">
        <v>5.7</v>
      </c>
      <c r="AR58" s="356">
        <v>28.7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7910598</v>
      </c>
      <c r="AN59" s="344">
        <v>42528</v>
      </c>
      <c r="AO59" s="345">
        <v>-10</v>
      </c>
      <c r="AP59" s="346">
        <v>51875</v>
      </c>
      <c r="AQ59" s="347">
        <v>-1.4</v>
      </c>
      <c r="AR59" s="348">
        <v>-8.6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3771856</v>
      </c>
      <c r="AN60" s="352">
        <v>20278</v>
      </c>
      <c r="AO60" s="353">
        <v>-11.2</v>
      </c>
      <c r="AP60" s="354">
        <v>29372</v>
      </c>
      <c r="AQ60" s="355">
        <v>-5.7</v>
      </c>
      <c r="AR60" s="356">
        <v>-5.5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7437250</v>
      </c>
      <c r="AN61" s="359">
        <v>40089</v>
      </c>
      <c r="AO61" s="360">
        <v>0.6</v>
      </c>
      <c r="AP61" s="361">
        <v>47999</v>
      </c>
      <c r="AQ61" s="362">
        <v>5.4</v>
      </c>
      <c r="AR61" s="348">
        <v>-4.8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3862148</v>
      </c>
      <c r="AN62" s="352">
        <v>20821</v>
      </c>
      <c r="AO62" s="353">
        <v>-4.4000000000000004</v>
      </c>
      <c r="AP62" s="354">
        <v>27587</v>
      </c>
      <c r="AQ62" s="355">
        <v>3.8</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8yF4iyNXbCoeNy86NGMGIaHQaUQROMprmfZRHUg/B4f/E/rZ22VTC8vaa6YXmEtyoEQ1FXZ2vc5il2CmNxMAw==" saltValue="nm7heF0mg15VwDlbznD7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RRbRHAyHWtALxzHDPYTucLYfeMtnhhgc4Ls59JhQTR/KR3dKuWnfCunXJ+dh7gEBOpi4s7poLYZ5P9BWBzMOA==" saltValue="Cu3TiTpwvRtCrrmqONKD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ctQ/rpXg4hxAIPbplmQgWl4N8oAEQvnFsx7RFXXlkwYH62ALfFDBZ0SbhxHr6O+X+NIznwG2+e923ReCpbnQ==" saltValue="cby6KL2kHteN3/jx4Xa/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23.38</v>
      </c>
      <c r="G47" s="12">
        <v>23.89</v>
      </c>
      <c r="H47" s="12">
        <v>22.66</v>
      </c>
      <c r="I47" s="12">
        <v>23.62</v>
      </c>
      <c r="J47" s="13">
        <v>22.81</v>
      </c>
    </row>
    <row r="48" spans="2:10" ht="57.75" customHeight="1" x14ac:dyDescent="0.15">
      <c r="B48" s="14"/>
      <c r="C48" s="1214" t="s">
        <v>4</v>
      </c>
      <c r="D48" s="1214"/>
      <c r="E48" s="1215"/>
      <c r="F48" s="15">
        <v>5.89</v>
      </c>
      <c r="G48" s="16">
        <v>7.64</v>
      </c>
      <c r="H48" s="16">
        <v>8.81</v>
      </c>
      <c r="I48" s="16">
        <v>7.41</v>
      </c>
      <c r="J48" s="17">
        <v>8.61</v>
      </c>
    </row>
    <row r="49" spans="2:10" ht="57.75" customHeight="1" thickBot="1" x14ac:dyDescent="0.2">
      <c r="B49" s="18"/>
      <c r="C49" s="1216" t="s">
        <v>5</v>
      </c>
      <c r="D49" s="1216"/>
      <c r="E49" s="1217"/>
      <c r="F49" s="19">
        <v>3.12</v>
      </c>
      <c r="G49" s="20">
        <v>2.34</v>
      </c>
      <c r="H49" s="20">
        <v>0.39</v>
      </c>
      <c r="I49" s="20" t="s">
        <v>555</v>
      </c>
      <c r="J49" s="21">
        <v>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CWVt/07y6Q8hwYsPKzC7wRAUNlkEFeWoSSYa+QQBBbqWgZI2GOlE9h3E2QlgUAHv628grV+xOZHk+eyj/ecWw==" saltValue="l9HHmYxhYDHVolj8rpDd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2019-10-24T11:12:22Z</cp:lastPrinted>
  <dcterms:created xsi:type="dcterms:W3CDTF">2019-02-14T03:17:37Z</dcterms:created>
  <dcterms:modified xsi:type="dcterms:W3CDTF">2019-11-21T07:55:55Z</dcterms:modified>
  <cp:category/>
</cp:coreProperties>
</file>